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hidePivotFieldList="1" defaultThemeVersion="124226"/>
  <mc:AlternateContent xmlns:mc="http://schemas.openxmlformats.org/markup-compatibility/2006">
    <mc:Choice Requires="x15">
      <x15ac:absPath xmlns:x15ac="http://schemas.microsoft.com/office/spreadsheetml/2010/11/ac" url="Z:\Publications\Cancer\Historical cancer\Historical cancer 1948 - 2018\Analysis\"/>
    </mc:Choice>
  </mc:AlternateContent>
  <xr:revisionPtr revIDLastSave="0" documentId="13_ncr:1_{E0E0BF58-FDB2-4202-B14B-6001C9790D36}" xr6:coauthVersionLast="46" xr6:coauthVersionMax="46" xr10:uidLastSave="{00000000-0000-0000-0000-000000000000}"/>
  <bookViews>
    <workbookView xWindow="-28920" yWindow="45" windowWidth="29040" windowHeight="15840" tabRatio="833" xr2:uid="{00000000-000D-0000-FFFF-FFFF00000000}"/>
  </bookViews>
  <sheets>
    <sheet name="Introduction" sheetId="10" r:id="rId1"/>
    <sheet name="Contents" sheetId="9" r:id="rId2"/>
    <sheet name="Regs_Total" sheetId="6" r:id="rId3"/>
    <sheet name="Regs_Male" sheetId="11" r:id="rId4"/>
    <sheet name="Regs_Female" sheetId="12" r:id="rId5"/>
    <sheet name="Deaths_Total" sheetId="13" r:id="rId6"/>
    <sheet name="Deaths_Male" sheetId="15" r:id="rId7"/>
    <sheet name="Deaths_Female" sheetId="16" r:id="rId8"/>
    <sheet name="Coding information" sheetId="5" r:id="rId9"/>
    <sheet name="ref" sheetId="18" state="hidden" r:id="rId10"/>
    <sheet name="Data" sheetId="17" r:id="rId11"/>
  </sheets>
  <definedNames>
    <definedName name="_xlnm._FilterDatabase" localSheetId="10" hidden="1">Data!$A$1:$I$8029</definedName>
    <definedName name="Datatable">Data!$A:$H</definedName>
    <definedName name="_xlnm.Print_Area" localSheetId="8">'Coding information'!$A$1:$K$31</definedName>
    <definedName name="_xlnm.Print_Area" localSheetId="7">Deaths_Female!$A$4:$AT$84</definedName>
    <definedName name="_xlnm.Print_Area" localSheetId="6">Deaths_Male!$A$4:$AM$84</definedName>
    <definedName name="_xlnm.Print_Area" localSheetId="5">Deaths_Total!$A$4:$AI$84</definedName>
    <definedName name="_xlnm.Print_Area" localSheetId="0">Introduction!$A$1:$U$39</definedName>
    <definedName name="_xlnm.Print_Area" localSheetId="4">Regs_Female!$A$4:$AS$83</definedName>
    <definedName name="_xlnm.Print_Area" localSheetId="3">Regs_Male!$A$4:$AM$82</definedName>
    <definedName name="_xlnm.Print_Area" localSheetId="2">Regs_Total!$A$4:$AI$82</definedName>
    <definedName name="_xlnm.Print_Titles" localSheetId="8">'Coding information'!$A:$A,'Coding information'!$3:$6</definedName>
    <definedName name="_xlnm.Print_Titles" localSheetId="7">Deaths_Female!$A:$A,Deaths_Female!$4:$5</definedName>
    <definedName name="_xlnm.Print_Titles" localSheetId="6">Deaths_Male!$A:$A,Deaths_Male!$4:$5</definedName>
    <definedName name="_xlnm.Print_Titles" localSheetId="5">Deaths_Total!$A:$A,Deaths_Total!$4:$5</definedName>
    <definedName name="_xlnm.Print_Titles" localSheetId="4">Regs_Female!$A:$A,Regs_Female!$4:$5</definedName>
    <definedName name="_xlnm.Print_Titles" localSheetId="3">Regs_Male!$A:$A,Regs_Male!$4:$5</definedName>
    <definedName name="_xlnm.Print_Titles" localSheetId="2">Regs_Total!$A:$A,Regs_Total!$4:$5</definedName>
    <definedName name="Refcodes">ref!$A:$B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6" l="1"/>
  <c r="AJ76" i="16"/>
  <c r="AK76" i="16"/>
  <c r="AL76" i="16"/>
  <c r="AM76" i="16"/>
  <c r="AN76" i="16"/>
  <c r="AO76" i="16"/>
  <c r="AP76" i="16"/>
  <c r="AQ76" i="16"/>
  <c r="AR76" i="16"/>
  <c r="AS76" i="16"/>
  <c r="T76" i="16"/>
  <c r="U76" i="16"/>
  <c r="V76" i="16"/>
  <c r="W76" i="16"/>
  <c r="X76" i="16"/>
  <c r="Y76" i="16"/>
  <c r="Z76" i="16"/>
  <c r="AA76" i="16"/>
  <c r="AB76" i="16"/>
  <c r="AC76" i="16"/>
  <c r="AD76" i="16"/>
  <c r="AE76" i="16"/>
  <c r="AF76" i="16"/>
  <c r="AG76" i="16"/>
  <c r="AH76" i="16"/>
  <c r="AI76" i="16"/>
  <c r="B76" i="16"/>
  <c r="C76" i="16"/>
  <c r="D76" i="16"/>
  <c r="E76" i="16"/>
  <c r="F76" i="16"/>
  <c r="G76" i="16"/>
  <c r="H76" i="16"/>
  <c r="I76" i="16"/>
  <c r="J76" i="16"/>
  <c r="K76" i="16"/>
  <c r="L76" i="16"/>
  <c r="M76" i="16"/>
  <c r="N76" i="16"/>
  <c r="O76" i="16"/>
  <c r="P76" i="16"/>
  <c r="Q76" i="16"/>
  <c r="R76" i="16"/>
  <c r="S76" i="16"/>
  <c r="AJ76" i="15"/>
  <c r="AK76" i="15"/>
  <c r="AL76" i="15"/>
  <c r="AM76" i="15"/>
  <c r="T76" i="15"/>
  <c r="U76" i="15"/>
  <c r="V76" i="15"/>
  <c r="W76" i="15"/>
  <c r="X76" i="15"/>
  <c r="Y76" i="15"/>
  <c r="Z76" i="15"/>
  <c r="AA76" i="15"/>
  <c r="AB76" i="15"/>
  <c r="AC76" i="15"/>
  <c r="AD76" i="15"/>
  <c r="AE76" i="15"/>
  <c r="AF76" i="15"/>
  <c r="AG76" i="15"/>
  <c r="AH76" i="15"/>
  <c r="AI76" i="15"/>
  <c r="B76" i="15"/>
  <c r="C76" i="15"/>
  <c r="D76" i="15"/>
  <c r="E76" i="15"/>
  <c r="F76" i="15"/>
  <c r="G76" i="15"/>
  <c r="H76" i="15"/>
  <c r="I76" i="15"/>
  <c r="J76" i="15"/>
  <c r="K76" i="15"/>
  <c r="L76" i="15"/>
  <c r="M76" i="15"/>
  <c r="N76" i="15"/>
  <c r="O76" i="15"/>
  <c r="P76" i="15"/>
  <c r="Q76" i="15"/>
  <c r="R76" i="15"/>
  <c r="S76" i="15"/>
  <c r="AH76" i="13"/>
  <c r="AI76" i="13"/>
  <c r="T76" i="13"/>
  <c r="U76" i="13"/>
  <c r="V76" i="13"/>
  <c r="W76" i="13"/>
  <c r="X76" i="13"/>
  <c r="Y76" i="13"/>
  <c r="Z76" i="13"/>
  <c r="AA76" i="13"/>
  <c r="AB76" i="13"/>
  <c r="AC76" i="13"/>
  <c r="AD76" i="13"/>
  <c r="AE76" i="13"/>
  <c r="AF76" i="13"/>
  <c r="AG76" i="13"/>
  <c r="B76" i="13"/>
  <c r="C76" i="13"/>
  <c r="D76" i="13"/>
  <c r="E76" i="13"/>
  <c r="F76" i="13"/>
  <c r="G76" i="13"/>
  <c r="H76" i="13"/>
  <c r="I76" i="13"/>
  <c r="J76" i="13"/>
  <c r="K76" i="13"/>
  <c r="L76" i="13"/>
  <c r="M76" i="13"/>
  <c r="N76" i="13"/>
  <c r="O76" i="13"/>
  <c r="P76" i="13"/>
  <c r="Q76" i="13"/>
  <c r="R76" i="13"/>
  <c r="S76" i="13"/>
  <c r="AS76" i="12"/>
  <c r="AE76" i="12"/>
  <c r="AF76" i="12"/>
  <c r="AG76" i="12"/>
  <c r="AH76" i="12"/>
  <c r="AI76" i="12"/>
  <c r="AJ76" i="12"/>
  <c r="AK76" i="12"/>
  <c r="AL76" i="12"/>
  <c r="AM76" i="12"/>
  <c r="AN76" i="12"/>
  <c r="AO76" i="12"/>
  <c r="AP76" i="12"/>
  <c r="AQ76" i="12"/>
  <c r="AR76" i="12"/>
  <c r="T76" i="12"/>
  <c r="U76" i="12"/>
  <c r="V76" i="12"/>
  <c r="W76" i="12"/>
  <c r="X76" i="12"/>
  <c r="Y76" i="12"/>
  <c r="Z76" i="12"/>
  <c r="AA76" i="12"/>
  <c r="AB76" i="12"/>
  <c r="AC76" i="12"/>
  <c r="AD76" i="12"/>
  <c r="B76" i="12"/>
  <c r="C76" i="12"/>
  <c r="D76" i="12"/>
  <c r="E76" i="12"/>
  <c r="F76" i="12"/>
  <c r="G76" i="12"/>
  <c r="H76" i="12"/>
  <c r="I76" i="12"/>
  <c r="J76" i="12"/>
  <c r="K76" i="12"/>
  <c r="L76" i="12"/>
  <c r="M76" i="12"/>
  <c r="N76" i="12"/>
  <c r="O76" i="12"/>
  <c r="P76" i="12"/>
  <c r="Q76" i="12"/>
  <c r="R76" i="12"/>
  <c r="S76" i="12"/>
  <c r="AH76" i="11"/>
  <c r="AI76" i="11"/>
  <c r="AJ76" i="11"/>
  <c r="AK76" i="11"/>
  <c r="AL76" i="11"/>
  <c r="AM76" i="11"/>
  <c r="R76" i="11"/>
  <c r="S76" i="11"/>
  <c r="T76" i="11"/>
  <c r="U76" i="11"/>
  <c r="V76" i="11"/>
  <c r="W76" i="11"/>
  <c r="X76" i="11"/>
  <c r="Y76" i="11"/>
  <c r="Z76" i="11"/>
  <c r="AA76" i="11"/>
  <c r="AB76" i="11"/>
  <c r="AC76" i="11"/>
  <c r="AD76" i="11"/>
  <c r="AE76" i="11"/>
  <c r="AF76" i="11"/>
  <c r="AG76" i="11"/>
  <c r="H76" i="11"/>
  <c r="I76" i="11"/>
  <c r="J76" i="11"/>
  <c r="K76" i="11"/>
  <c r="L76" i="11"/>
  <c r="M76" i="11"/>
  <c r="N76" i="11"/>
  <c r="O76" i="11"/>
  <c r="P76" i="11"/>
  <c r="Q76" i="11"/>
  <c r="C76" i="11"/>
  <c r="D76" i="11"/>
  <c r="E76" i="11"/>
  <c r="F76" i="11"/>
  <c r="G76" i="11"/>
  <c r="B76" i="11"/>
  <c r="C75" i="11"/>
  <c r="D75" i="11"/>
  <c r="E75" i="11"/>
  <c r="AI76" i="6"/>
  <c r="AH76" i="6"/>
  <c r="AG76" i="6"/>
  <c r="AF76" i="6"/>
  <c r="AE76" i="6"/>
  <c r="AD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B76" i="6"/>
  <c r="A2" i="11" l="1"/>
  <c r="A7877" i="17" l="1"/>
  <c r="A7878" i="17"/>
  <c r="A7879" i="17"/>
  <c r="A7880" i="17"/>
  <c r="A7881" i="17"/>
  <c r="A7882" i="17"/>
  <c r="A7883" i="17"/>
  <c r="A7884" i="17"/>
  <c r="A7885" i="17"/>
  <c r="A7886" i="17"/>
  <c r="A7887" i="17"/>
  <c r="A7888" i="17"/>
  <c r="A7889" i="17"/>
  <c r="A7890" i="17"/>
  <c r="A7891" i="17"/>
  <c r="A7892" i="17"/>
  <c r="A7893" i="17"/>
  <c r="A7894" i="17"/>
  <c r="A7895" i="17"/>
  <c r="A7896" i="17"/>
  <c r="A7897" i="17"/>
  <c r="A7898" i="17"/>
  <c r="A7899" i="17"/>
  <c r="A7900" i="17"/>
  <c r="A7901" i="17"/>
  <c r="A7902" i="17"/>
  <c r="A7903" i="17"/>
  <c r="A7904" i="17"/>
  <c r="A7905" i="17"/>
  <c r="A7906" i="17"/>
  <c r="A7907" i="17"/>
  <c r="A7908" i="17"/>
  <c r="A7909" i="17"/>
  <c r="A7910" i="17"/>
  <c r="A7911" i="17"/>
  <c r="A7912" i="17"/>
  <c r="A7913" i="17"/>
  <c r="A7914" i="17"/>
  <c r="A7915" i="17"/>
  <c r="A7916" i="17"/>
  <c r="A7917" i="17"/>
  <c r="A7918" i="17"/>
  <c r="A7919" i="17"/>
  <c r="A7920" i="17"/>
  <c r="A7921" i="17"/>
  <c r="A7922" i="17"/>
  <c r="A7923" i="17"/>
  <c r="A7924" i="17"/>
  <c r="A7925" i="17"/>
  <c r="A7926" i="17"/>
  <c r="A7927" i="17"/>
  <c r="A7928" i="17"/>
  <c r="A7929" i="17"/>
  <c r="A7930" i="17"/>
  <c r="A7931" i="17"/>
  <c r="A7932" i="17"/>
  <c r="A7933" i="17"/>
  <c r="A7934" i="17"/>
  <c r="A7935" i="17"/>
  <c r="A7936" i="17"/>
  <c r="A7937" i="17"/>
  <c r="A7938" i="17"/>
  <c r="A7939" i="17"/>
  <c r="A7940" i="17"/>
  <c r="A7941" i="17"/>
  <c r="A7942" i="17"/>
  <c r="A7943" i="17"/>
  <c r="A7944" i="17"/>
  <c r="A7945" i="17"/>
  <c r="A7946" i="17"/>
  <c r="A7947" i="17"/>
  <c r="A7948" i="17"/>
  <c r="A7949" i="17"/>
  <c r="A7950" i="17"/>
  <c r="A7951" i="17"/>
  <c r="A7952" i="17"/>
  <c r="A7953" i="17"/>
  <c r="A7954" i="17"/>
  <c r="A7955" i="17"/>
  <c r="A7956" i="17"/>
  <c r="A7957" i="17"/>
  <c r="A7958" i="17"/>
  <c r="A7959" i="17"/>
  <c r="A7960" i="17"/>
  <c r="A7961" i="17"/>
  <c r="A7962" i="17"/>
  <c r="A7963" i="17"/>
  <c r="A7964" i="17"/>
  <c r="A7965" i="17"/>
  <c r="A7966" i="17"/>
  <c r="A7967" i="17"/>
  <c r="A7968" i="17"/>
  <c r="A7969" i="17"/>
  <c r="A7970" i="17"/>
  <c r="A7971" i="17"/>
  <c r="A7972" i="17"/>
  <c r="A7973" i="17"/>
  <c r="A7974" i="17"/>
  <c r="A7975" i="17"/>
  <c r="A7976" i="17"/>
  <c r="A7977" i="17"/>
  <c r="A7978" i="17"/>
  <c r="A7979" i="17"/>
  <c r="A7980" i="17"/>
  <c r="A7981" i="17"/>
  <c r="A7982" i="17"/>
  <c r="A7983" i="17"/>
  <c r="A7984" i="17"/>
  <c r="A7985" i="17"/>
  <c r="A7986" i="17"/>
  <c r="A7987" i="17"/>
  <c r="A7988" i="17"/>
  <c r="A7989" i="17"/>
  <c r="A7990" i="17"/>
  <c r="A7991" i="17"/>
  <c r="A7992" i="17"/>
  <c r="A7993" i="17"/>
  <c r="A7994" i="17"/>
  <c r="A7995" i="17"/>
  <c r="A7996" i="17"/>
  <c r="A7997" i="17"/>
  <c r="A7998" i="17"/>
  <c r="A7999" i="17"/>
  <c r="A8000" i="17"/>
  <c r="A8001" i="17"/>
  <c r="A8002" i="17"/>
  <c r="A8003" i="17"/>
  <c r="A8004" i="17"/>
  <c r="A8005" i="17"/>
  <c r="A8006" i="17"/>
  <c r="A8007" i="17"/>
  <c r="A8008" i="17"/>
  <c r="A8009" i="17"/>
  <c r="A8010" i="17"/>
  <c r="A8011" i="17"/>
  <c r="A8012" i="17"/>
  <c r="A8013" i="17"/>
  <c r="A8014" i="17"/>
  <c r="A8015" i="17"/>
  <c r="A8016" i="17"/>
  <c r="A8017" i="17"/>
  <c r="A8018" i="17"/>
  <c r="A8019" i="17"/>
  <c r="A8020" i="17"/>
  <c r="A8021" i="17"/>
  <c r="A8022" i="17"/>
  <c r="A8023" i="17"/>
  <c r="A8024" i="17"/>
  <c r="A8025" i="17"/>
  <c r="A8026" i="17"/>
  <c r="A8027" i="17"/>
  <c r="A8028" i="17"/>
  <c r="A8029" i="17"/>
  <c r="A7866" i="17"/>
  <c r="A3" i="17" l="1"/>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132" i="17"/>
  <c r="A133" i="17"/>
  <c r="A134" i="17"/>
  <c r="A135" i="17"/>
  <c r="A136" i="17"/>
  <c r="A137" i="17"/>
  <c r="A138" i="17"/>
  <c r="A139" i="17"/>
  <c r="A140" i="17"/>
  <c r="A141" i="17"/>
  <c r="A142" i="17"/>
  <c r="A143" i="17"/>
  <c r="A144" i="17"/>
  <c r="A145" i="17"/>
  <c r="A146" i="17"/>
  <c r="A147" i="17"/>
  <c r="A148" i="17"/>
  <c r="A149" i="17"/>
  <c r="A150" i="17"/>
  <c r="A151" i="17"/>
  <c r="A152" i="17"/>
  <c r="A153" i="17"/>
  <c r="A154" i="17"/>
  <c r="A155" i="17"/>
  <c r="A156" i="17"/>
  <c r="A157" i="17"/>
  <c r="A158" i="17"/>
  <c r="A159" i="17"/>
  <c r="A160" i="17"/>
  <c r="A161" i="17"/>
  <c r="A162" i="17"/>
  <c r="A163" i="17"/>
  <c r="A164" i="17"/>
  <c r="A165" i="17"/>
  <c r="A166" i="17"/>
  <c r="A167" i="17"/>
  <c r="A168" i="17"/>
  <c r="A169" i="17"/>
  <c r="A170" i="17"/>
  <c r="A171" i="17"/>
  <c r="A172" i="17"/>
  <c r="A173" i="17"/>
  <c r="A174" i="17"/>
  <c r="A175" i="17"/>
  <c r="A176" i="17"/>
  <c r="A177" i="17"/>
  <c r="A178" i="17"/>
  <c r="A179" i="17"/>
  <c r="A180" i="17"/>
  <c r="A181" i="17"/>
  <c r="A182" i="17"/>
  <c r="A183" i="17"/>
  <c r="A184" i="17"/>
  <c r="A185" i="17"/>
  <c r="A186" i="17"/>
  <c r="A187" i="17"/>
  <c r="A188" i="17"/>
  <c r="A189" i="17"/>
  <c r="A190" i="17"/>
  <c r="A191" i="17"/>
  <c r="A192" i="17"/>
  <c r="A193" i="17"/>
  <c r="A194" i="17"/>
  <c r="A195" i="17"/>
  <c r="A196" i="17"/>
  <c r="A197" i="17"/>
  <c r="A198" i="17"/>
  <c r="A199" i="17"/>
  <c r="A200" i="17"/>
  <c r="A201" i="17"/>
  <c r="A202" i="17"/>
  <c r="A203" i="17"/>
  <c r="A204" i="17"/>
  <c r="A205" i="17"/>
  <c r="A206" i="17"/>
  <c r="A207" i="17"/>
  <c r="A208" i="17"/>
  <c r="A209" i="17"/>
  <c r="A210" i="17"/>
  <c r="A211" i="17"/>
  <c r="A212" i="17"/>
  <c r="A213" i="17"/>
  <c r="A214" i="17"/>
  <c r="A215" i="17"/>
  <c r="A216" i="17"/>
  <c r="A217" i="17"/>
  <c r="A218" i="17"/>
  <c r="A219" i="17"/>
  <c r="A220" i="17"/>
  <c r="A221" i="17"/>
  <c r="A222" i="17"/>
  <c r="A223" i="17"/>
  <c r="A224" i="17"/>
  <c r="A225" i="17"/>
  <c r="A226" i="17"/>
  <c r="A227" i="17"/>
  <c r="A228" i="17"/>
  <c r="A229" i="17"/>
  <c r="A230" i="17"/>
  <c r="A231" i="17"/>
  <c r="A232" i="17"/>
  <c r="A233" i="17"/>
  <c r="A234" i="17"/>
  <c r="A235" i="17"/>
  <c r="A236" i="17"/>
  <c r="A237" i="17"/>
  <c r="A238" i="17"/>
  <c r="A239" i="17"/>
  <c r="A240" i="17"/>
  <c r="A241" i="17"/>
  <c r="A242" i="17"/>
  <c r="A243" i="17"/>
  <c r="A244" i="17"/>
  <c r="A245" i="17"/>
  <c r="A246" i="17"/>
  <c r="A247" i="17"/>
  <c r="A248" i="17"/>
  <c r="A249" i="17"/>
  <c r="A250" i="17"/>
  <c r="A251" i="17"/>
  <c r="A252" i="17"/>
  <c r="A253" i="17"/>
  <c r="A254" i="17"/>
  <c r="A255" i="17"/>
  <c r="A256" i="17"/>
  <c r="A257" i="17"/>
  <c r="A258" i="17"/>
  <c r="A259" i="17"/>
  <c r="A260" i="17"/>
  <c r="A261" i="17"/>
  <c r="A262" i="17"/>
  <c r="A263" i="17"/>
  <c r="A264" i="17"/>
  <c r="A265" i="17"/>
  <c r="A266" i="17"/>
  <c r="A267" i="17"/>
  <c r="A268" i="17"/>
  <c r="A269" i="17"/>
  <c r="A270" i="17"/>
  <c r="A271" i="17"/>
  <c r="A272" i="17"/>
  <c r="A273" i="17"/>
  <c r="A274" i="17"/>
  <c r="A275" i="17"/>
  <c r="A276" i="17"/>
  <c r="A277" i="17"/>
  <c r="A278" i="17"/>
  <c r="A279" i="17"/>
  <c r="A280" i="17"/>
  <c r="A281" i="17"/>
  <c r="A282" i="17"/>
  <c r="A283" i="17"/>
  <c r="A284" i="17"/>
  <c r="A285" i="17"/>
  <c r="A286" i="17"/>
  <c r="A287" i="17"/>
  <c r="A288" i="17"/>
  <c r="A289" i="17"/>
  <c r="A290" i="17"/>
  <c r="A291" i="17"/>
  <c r="A292" i="17"/>
  <c r="A293" i="17"/>
  <c r="A294" i="17"/>
  <c r="A295" i="17"/>
  <c r="A296" i="17"/>
  <c r="A297" i="17"/>
  <c r="A298" i="17"/>
  <c r="A299" i="17"/>
  <c r="A300" i="17"/>
  <c r="A301" i="17"/>
  <c r="A302" i="17"/>
  <c r="A303" i="17"/>
  <c r="A304" i="17"/>
  <c r="A305" i="17"/>
  <c r="A306" i="17"/>
  <c r="A307" i="17"/>
  <c r="A308" i="17"/>
  <c r="A309" i="17"/>
  <c r="A310" i="17"/>
  <c r="A311" i="17"/>
  <c r="A312" i="17"/>
  <c r="A313" i="17"/>
  <c r="A314" i="17"/>
  <c r="A315" i="17"/>
  <c r="A316" i="17"/>
  <c r="A317" i="17"/>
  <c r="A318" i="17"/>
  <c r="A319" i="17"/>
  <c r="A320" i="17"/>
  <c r="A321" i="17"/>
  <c r="A322" i="17"/>
  <c r="A323" i="17"/>
  <c r="A324" i="17"/>
  <c r="A325" i="17"/>
  <c r="A326" i="17"/>
  <c r="A327" i="17"/>
  <c r="A328" i="17"/>
  <c r="A329" i="17"/>
  <c r="A330" i="17"/>
  <c r="A331" i="17"/>
  <c r="A332" i="17"/>
  <c r="A333" i="17"/>
  <c r="A334" i="17"/>
  <c r="A335" i="17"/>
  <c r="A336" i="17"/>
  <c r="A337" i="17"/>
  <c r="A338" i="17"/>
  <c r="A339" i="17"/>
  <c r="A340" i="17"/>
  <c r="A341" i="17"/>
  <c r="A342" i="17"/>
  <c r="A343" i="17"/>
  <c r="A344" i="17"/>
  <c r="A345" i="17"/>
  <c r="A346" i="17"/>
  <c r="A347" i="17"/>
  <c r="A348" i="17"/>
  <c r="A349" i="17"/>
  <c r="A350" i="17"/>
  <c r="A351" i="17"/>
  <c r="A352" i="17"/>
  <c r="A353" i="17"/>
  <c r="A354" i="17"/>
  <c r="A355" i="17"/>
  <c r="A356" i="17"/>
  <c r="A357" i="17"/>
  <c r="A358" i="17"/>
  <c r="A359" i="17"/>
  <c r="A360" i="17"/>
  <c r="A361" i="17"/>
  <c r="A362" i="17"/>
  <c r="A363" i="17"/>
  <c r="A364" i="17"/>
  <c r="A365" i="17"/>
  <c r="A366" i="17"/>
  <c r="A367" i="17"/>
  <c r="A368" i="17"/>
  <c r="A369" i="17"/>
  <c r="A370" i="17"/>
  <c r="A371" i="17"/>
  <c r="A372" i="17"/>
  <c r="A373" i="17"/>
  <c r="A374" i="17"/>
  <c r="A375" i="17"/>
  <c r="A376" i="17"/>
  <c r="A377" i="17"/>
  <c r="A378" i="17"/>
  <c r="A379" i="17"/>
  <c r="A380" i="17"/>
  <c r="A381" i="17"/>
  <c r="A382" i="17"/>
  <c r="A383" i="17"/>
  <c r="A384" i="17"/>
  <c r="A385" i="17"/>
  <c r="A386" i="17"/>
  <c r="A387" i="17"/>
  <c r="A388" i="17"/>
  <c r="A389" i="17"/>
  <c r="A390" i="17"/>
  <c r="A391" i="17"/>
  <c r="A392" i="17"/>
  <c r="A393" i="17"/>
  <c r="A394" i="17"/>
  <c r="A395" i="17"/>
  <c r="A396" i="17"/>
  <c r="A397" i="17"/>
  <c r="A398" i="17"/>
  <c r="A399" i="17"/>
  <c r="A400" i="17"/>
  <c r="A401" i="17"/>
  <c r="A402" i="17"/>
  <c r="A403" i="17"/>
  <c r="A404" i="17"/>
  <c r="A405" i="17"/>
  <c r="A406" i="17"/>
  <c r="A407" i="17"/>
  <c r="A408" i="17"/>
  <c r="A409" i="17"/>
  <c r="A410" i="17"/>
  <c r="A411" i="17"/>
  <c r="A412" i="17"/>
  <c r="A413" i="17"/>
  <c r="A414" i="17"/>
  <c r="A415" i="17"/>
  <c r="A416" i="17"/>
  <c r="A417" i="17"/>
  <c r="A418" i="17"/>
  <c r="A419" i="17"/>
  <c r="A420" i="17"/>
  <c r="A421" i="17"/>
  <c r="A422" i="17"/>
  <c r="A423" i="17"/>
  <c r="A424" i="17"/>
  <c r="A425" i="17"/>
  <c r="A426" i="17"/>
  <c r="A427" i="17"/>
  <c r="A428" i="17"/>
  <c r="A429" i="17"/>
  <c r="A430" i="17"/>
  <c r="A431" i="17"/>
  <c r="A432" i="17"/>
  <c r="A433" i="17"/>
  <c r="A434" i="17"/>
  <c r="A435" i="17"/>
  <c r="A436" i="17"/>
  <c r="A437" i="17"/>
  <c r="A438" i="17"/>
  <c r="A439" i="17"/>
  <c r="A440" i="17"/>
  <c r="A441" i="17"/>
  <c r="A442" i="17"/>
  <c r="A443" i="17"/>
  <c r="A444" i="17"/>
  <c r="A445" i="17"/>
  <c r="A446" i="17"/>
  <c r="A447" i="17"/>
  <c r="A448" i="17"/>
  <c r="A449" i="17"/>
  <c r="A450" i="17"/>
  <c r="A451" i="17"/>
  <c r="A452" i="17"/>
  <c r="A453" i="17"/>
  <c r="A454" i="17"/>
  <c r="A455" i="17"/>
  <c r="A456" i="17"/>
  <c r="A457" i="17"/>
  <c r="A458" i="17"/>
  <c r="A459" i="17"/>
  <c r="A460" i="17"/>
  <c r="A461" i="17"/>
  <c r="A462" i="17"/>
  <c r="A463" i="17"/>
  <c r="A464" i="17"/>
  <c r="A465" i="17"/>
  <c r="A466" i="17"/>
  <c r="A467" i="17"/>
  <c r="A468" i="17"/>
  <c r="A469" i="17"/>
  <c r="A470" i="17"/>
  <c r="A471" i="17"/>
  <c r="A472" i="17"/>
  <c r="A473" i="17"/>
  <c r="A474" i="17"/>
  <c r="A475" i="17"/>
  <c r="A476" i="17"/>
  <c r="A477" i="17"/>
  <c r="A478" i="17"/>
  <c r="A479" i="17"/>
  <c r="A480" i="17"/>
  <c r="A481" i="17"/>
  <c r="A482" i="17"/>
  <c r="A483" i="17"/>
  <c r="A484" i="17"/>
  <c r="A485" i="17"/>
  <c r="A486" i="17"/>
  <c r="A487" i="17"/>
  <c r="A488" i="17"/>
  <c r="A489" i="17"/>
  <c r="A490" i="17"/>
  <c r="A491" i="17"/>
  <c r="A492" i="17"/>
  <c r="A493" i="17"/>
  <c r="A494" i="17"/>
  <c r="A495" i="17"/>
  <c r="A496" i="17"/>
  <c r="A497" i="17"/>
  <c r="A498" i="17"/>
  <c r="A499" i="17"/>
  <c r="A500" i="17"/>
  <c r="A501" i="17"/>
  <c r="A502" i="17"/>
  <c r="A503" i="17"/>
  <c r="A504" i="17"/>
  <c r="A505" i="17"/>
  <c r="A506" i="17"/>
  <c r="A507" i="17"/>
  <c r="A508" i="17"/>
  <c r="A509" i="17"/>
  <c r="A510" i="17"/>
  <c r="A511" i="17"/>
  <c r="A512" i="17"/>
  <c r="A513" i="17"/>
  <c r="A514" i="17"/>
  <c r="A515" i="17"/>
  <c r="A516" i="17"/>
  <c r="A517" i="17"/>
  <c r="A518" i="17"/>
  <c r="A519" i="17"/>
  <c r="A520" i="17"/>
  <c r="A521" i="17"/>
  <c r="A522" i="17"/>
  <c r="A523" i="17"/>
  <c r="A524" i="17"/>
  <c r="A525" i="17"/>
  <c r="A526" i="17"/>
  <c r="A527" i="17"/>
  <c r="A528" i="17"/>
  <c r="A529" i="17"/>
  <c r="A530" i="17"/>
  <c r="A531" i="17"/>
  <c r="A532" i="17"/>
  <c r="A533" i="17"/>
  <c r="A534" i="17"/>
  <c r="A535" i="17"/>
  <c r="A536" i="17"/>
  <c r="A537" i="17"/>
  <c r="A538" i="17"/>
  <c r="A539" i="17"/>
  <c r="A540" i="17"/>
  <c r="A541" i="17"/>
  <c r="A542" i="17"/>
  <c r="A543" i="17"/>
  <c r="A544" i="17"/>
  <c r="A545" i="17"/>
  <c r="A546" i="17"/>
  <c r="A547" i="17"/>
  <c r="A548" i="17"/>
  <c r="A549" i="17"/>
  <c r="A550" i="17"/>
  <c r="A551" i="17"/>
  <c r="A552" i="17"/>
  <c r="A553" i="17"/>
  <c r="A554" i="17"/>
  <c r="A555" i="17"/>
  <c r="A556" i="17"/>
  <c r="A557" i="17"/>
  <c r="A558" i="17"/>
  <c r="A559" i="17"/>
  <c r="A560" i="17"/>
  <c r="A561" i="17"/>
  <c r="A562" i="17"/>
  <c r="A563" i="17"/>
  <c r="A564" i="17"/>
  <c r="A565" i="17"/>
  <c r="A566" i="17"/>
  <c r="A567" i="17"/>
  <c r="A568" i="17"/>
  <c r="A569" i="17"/>
  <c r="A570" i="17"/>
  <c r="A571" i="17"/>
  <c r="A572" i="17"/>
  <c r="A573" i="17"/>
  <c r="A574" i="17"/>
  <c r="A575" i="17"/>
  <c r="A576" i="17"/>
  <c r="A577" i="17"/>
  <c r="A578" i="17"/>
  <c r="A579" i="17"/>
  <c r="A580" i="17"/>
  <c r="A581" i="17"/>
  <c r="A582" i="17"/>
  <c r="A583" i="17"/>
  <c r="A584" i="17"/>
  <c r="A585" i="17"/>
  <c r="A586" i="17"/>
  <c r="A587" i="17"/>
  <c r="A588" i="17"/>
  <c r="A589" i="17"/>
  <c r="A590" i="17"/>
  <c r="A591" i="17"/>
  <c r="A592" i="17"/>
  <c r="A593" i="17"/>
  <c r="A594" i="17"/>
  <c r="A595" i="17"/>
  <c r="A596" i="17"/>
  <c r="A597" i="17"/>
  <c r="A598" i="17"/>
  <c r="A599" i="17"/>
  <c r="A600" i="17"/>
  <c r="A601" i="17"/>
  <c r="A602" i="17"/>
  <c r="A603" i="17"/>
  <c r="A604" i="17"/>
  <c r="A605" i="17"/>
  <c r="A606" i="17"/>
  <c r="A607" i="17"/>
  <c r="A608" i="17"/>
  <c r="A609" i="17"/>
  <c r="A610" i="17"/>
  <c r="A611" i="17"/>
  <c r="A612" i="17"/>
  <c r="A613" i="17"/>
  <c r="A614" i="17"/>
  <c r="A615" i="17"/>
  <c r="A616" i="17"/>
  <c r="A617" i="17"/>
  <c r="A618" i="17"/>
  <c r="A619" i="17"/>
  <c r="A620" i="17"/>
  <c r="A621" i="17"/>
  <c r="A622" i="17"/>
  <c r="A623" i="17"/>
  <c r="A624" i="17"/>
  <c r="A625" i="17"/>
  <c r="A626" i="17"/>
  <c r="A627" i="17"/>
  <c r="A628" i="17"/>
  <c r="A629" i="17"/>
  <c r="A630" i="17"/>
  <c r="A631" i="17"/>
  <c r="A632" i="17"/>
  <c r="A633" i="17"/>
  <c r="A634" i="17"/>
  <c r="A635" i="17"/>
  <c r="A636" i="17"/>
  <c r="A637" i="17"/>
  <c r="A638" i="17"/>
  <c r="A639" i="17"/>
  <c r="A640" i="17"/>
  <c r="A641" i="17"/>
  <c r="A642" i="17"/>
  <c r="A643" i="17"/>
  <c r="A644" i="17"/>
  <c r="A645" i="17"/>
  <c r="A646" i="17"/>
  <c r="A647" i="17"/>
  <c r="A648" i="17"/>
  <c r="A649" i="17"/>
  <c r="A650" i="17"/>
  <c r="A651" i="17"/>
  <c r="A652" i="17"/>
  <c r="A653" i="17"/>
  <c r="A654" i="17"/>
  <c r="A655" i="17"/>
  <c r="A656" i="17"/>
  <c r="A657" i="17"/>
  <c r="A658" i="17"/>
  <c r="A659" i="17"/>
  <c r="A660" i="17"/>
  <c r="A661" i="17"/>
  <c r="A662" i="17"/>
  <c r="A663" i="17"/>
  <c r="A664" i="17"/>
  <c r="A665" i="17"/>
  <c r="A666" i="17"/>
  <c r="A667" i="17"/>
  <c r="A668" i="17"/>
  <c r="A669" i="17"/>
  <c r="A670" i="17"/>
  <c r="A671" i="17"/>
  <c r="A672" i="17"/>
  <c r="A673" i="17"/>
  <c r="A674" i="17"/>
  <c r="A675" i="17"/>
  <c r="A676" i="17"/>
  <c r="A677" i="17"/>
  <c r="A678" i="17"/>
  <c r="A679" i="17"/>
  <c r="A680" i="17"/>
  <c r="A681" i="17"/>
  <c r="A682" i="17"/>
  <c r="A683" i="17"/>
  <c r="A684" i="17"/>
  <c r="A685" i="17"/>
  <c r="A686" i="17"/>
  <c r="A687" i="17"/>
  <c r="A688" i="17"/>
  <c r="A689" i="17"/>
  <c r="A690" i="17"/>
  <c r="A691" i="17"/>
  <c r="A692" i="17"/>
  <c r="A693" i="17"/>
  <c r="A694" i="17"/>
  <c r="A695" i="17"/>
  <c r="A696" i="17"/>
  <c r="A697" i="17"/>
  <c r="A698" i="17"/>
  <c r="A699" i="17"/>
  <c r="A700" i="17"/>
  <c r="A701" i="17"/>
  <c r="A702" i="17"/>
  <c r="A703" i="17"/>
  <c r="A704" i="17"/>
  <c r="A705" i="17"/>
  <c r="A706" i="17"/>
  <c r="A707" i="17"/>
  <c r="A708" i="17"/>
  <c r="A709" i="17"/>
  <c r="A710" i="17"/>
  <c r="A711" i="17"/>
  <c r="A712" i="17"/>
  <c r="A713" i="17"/>
  <c r="A714" i="17"/>
  <c r="A715" i="17"/>
  <c r="A716" i="17"/>
  <c r="A717" i="17"/>
  <c r="A718" i="17"/>
  <c r="A719" i="17"/>
  <c r="A720" i="17"/>
  <c r="A721" i="17"/>
  <c r="A722" i="17"/>
  <c r="A723" i="17"/>
  <c r="A724" i="17"/>
  <c r="A725" i="17"/>
  <c r="A726" i="17"/>
  <c r="A727" i="17"/>
  <c r="A728" i="17"/>
  <c r="A729" i="17"/>
  <c r="A730" i="17"/>
  <c r="A731" i="17"/>
  <c r="A732" i="17"/>
  <c r="A733" i="17"/>
  <c r="A734" i="17"/>
  <c r="A735" i="17"/>
  <c r="A736" i="17"/>
  <c r="A737" i="17"/>
  <c r="A738" i="17"/>
  <c r="A739" i="17"/>
  <c r="A740" i="17"/>
  <c r="A741" i="17"/>
  <c r="A742" i="17"/>
  <c r="A743" i="17"/>
  <c r="A744" i="17"/>
  <c r="A745" i="17"/>
  <c r="A746" i="17"/>
  <c r="A747" i="17"/>
  <c r="A748" i="17"/>
  <c r="A749" i="17"/>
  <c r="A750" i="17"/>
  <c r="A751" i="17"/>
  <c r="A752" i="17"/>
  <c r="A753" i="17"/>
  <c r="A754" i="17"/>
  <c r="A755" i="17"/>
  <c r="A756" i="17"/>
  <c r="A757" i="17"/>
  <c r="A758" i="17"/>
  <c r="A759" i="17"/>
  <c r="A760" i="17"/>
  <c r="A761" i="17"/>
  <c r="A762" i="17"/>
  <c r="A763" i="17"/>
  <c r="A764" i="17"/>
  <c r="A765" i="17"/>
  <c r="A766" i="17"/>
  <c r="A767" i="17"/>
  <c r="A768" i="17"/>
  <c r="A769" i="17"/>
  <c r="A770" i="17"/>
  <c r="A771" i="17"/>
  <c r="A772" i="17"/>
  <c r="A773" i="17"/>
  <c r="A774" i="17"/>
  <c r="A775" i="17"/>
  <c r="A776" i="17"/>
  <c r="A777" i="17"/>
  <c r="A778" i="17"/>
  <c r="A779" i="17"/>
  <c r="A780" i="17"/>
  <c r="A781" i="17"/>
  <c r="A782" i="17"/>
  <c r="A783" i="17"/>
  <c r="A784" i="17"/>
  <c r="A785" i="17"/>
  <c r="A786" i="17"/>
  <c r="A787" i="17"/>
  <c r="A788" i="17"/>
  <c r="A789" i="17"/>
  <c r="A790" i="17"/>
  <c r="A791" i="17"/>
  <c r="A792" i="17"/>
  <c r="A793" i="17"/>
  <c r="A794" i="17"/>
  <c r="A795" i="17"/>
  <c r="A796" i="17"/>
  <c r="A797" i="17"/>
  <c r="A798" i="17"/>
  <c r="A799" i="17"/>
  <c r="A800" i="17"/>
  <c r="A801" i="17"/>
  <c r="A802" i="17"/>
  <c r="A803" i="17"/>
  <c r="A804" i="17"/>
  <c r="A805" i="17"/>
  <c r="A806" i="17"/>
  <c r="A807" i="17"/>
  <c r="A808" i="17"/>
  <c r="A809" i="17"/>
  <c r="A810" i="17"/>
  <c r="A811" i="17"/>
  <c r="A812" i="17"/>
  <c r="A813" i="17"/>
  <c r="A814" i="17"/>
  <c r="A815" i="17"/>
  <c r="A816" i="17"/>
  <c r="A817" i="17"/>
  <c r="A818" i="17"/>
  <c r="A819" i="17"/>
  <c r="A820" i="17"/>
  <c r="A821" i="17"/>
  <c r="A822" i="17"/>
  <c r="A823" i="17"/>
  <c r="A824" i="17"/>
  <c r="A825" i="17"/>
  <c r="A826" i="17"/>
  <c r="A827" i="17"/>
  <c r="A828" i="17"/>
  <c r="A829" i="17"/>
  <c r="A830" i="17"/>
  <c r="A831" i="17"/>
  <c r="A832" i="17"/>
  <c r="A833" i="17"/>
  <c r="A834" i="17"/>
  <c r="A835" i="17"/>
  <c r="A836" i="17"/>
  <c r="A837" i="17"/>
  <c r="A838" i="17"/>
  <c r="A839" i="17"/>
  <c r="A840" i="17"/>
  <c r="A841" i="17"/>
  <c r="A842" i="17"/>
  <c r="A843" i="17"/>
  <c r="A844" i="17"/>
  <c r="A845" i="17"/>
  <c r="A846" i="17"/>
  <c r="A847" i="17"/>
  <c r="A848" i="17"/>
  <c r="A849" i="17"/>
  <c r="A850" i="17"/>
  <c r="A851" i="17"/>
  <c r="A852" i="17"/>
  <c r="A853" i="17"/>
  <c r="A854" i="17"/>
  <c r="A855" i="17"/>
  <c r="A856" i="17"/>
  <c r="A857" i="17"/>
  <c r="A858" i="17"/>
  <c r="A859" i="17"/>
  <c r="A860" i="17"/>
  <c r="A861" i="17"/>
  <c r="A862" i="17"/>
  <c r="A863" i="17"/>
  <c r="A864" i="17"/>
  <c r="A865" i="17"/>
  <c r="A866" i="17"/>
  <c r="A867" i="17"/>
  <c r="A868" i="17"/>
  <c r="A869" i="17"/>
  <c r="A870" i="17"/>
  <c r="A871" i="17"/>
  <c r="A872" i="17"/>
  <c r="A873" i="17"/>
  <c r="A874" i="17"/>
  <c r="A875" i="17"/>
  <c r="A876" i="17"/>
  <c r="A877" i="17"/>
  <c r="A878" i="17"/>
  <c r="A879" i="17"/>
  <c r="A880" i="17"/>
  <c r="A881" i="17"/>
  <c r="A882" i="17"/>
  <c r="A883" i="17"/>
  <c r="A884" i="17"/>
  <c r="A885" i="17"/>
  <c r="A886" i="17"/>
  <c r="A887" i="17"/>
  <c r="A888" i="17"/>
  <c r="A889" i="17"/>
  <c r="A890" i="17"/>
  <c r="A891" i="17"/>
  <c r="A892" i="17"/>
  <c r="A893" i="17"/>
  <c r="A894" i="17"/>
  <c r="A895" i="17"/>
  <c r="A896" i="17"/>
  <c r="A897" i="17"/>
  <c r="A898" i="17"/>
  <c r="A899" i="17"/>
  <c r="A900" i="17"/>
  <c r="A901" i="17"/>
  <c r="A902" i="17"/>
  <c r="A903" i="17"/>
  <c r="A904" i="17"/>
  <c r="A905" i="17"/>
  <c r="A906" i="17"/>
  <c r="A907" i="17"/>
  <c r="A908" i="17"/>
  <c r="A909" i="17"/>
  <c r="A910" i="17"/>
  <c r="A911" i="17"/>
  <c r="A912" i="17"/>
  <c r="A913" i="17"/>
  <c r="A914" i="17"/>
  <c r="A915" i="17"/>
  <c r="A916" i="17"/>
  <c r="A917" i="17"/>
  <c r="A918" i="17"/>
  <c r="A919" i="17"/>
  <c r="A920" i="17"/>
  <c r="A921" i="17"/>
  <c r="A922" i="17"/>
  <c r="A923" i="17"/>
  <c r="A924" i="17"/>
  <c r="A925" i="17"/>
  <c r="A926" i="17"/>
  <c r="A927" i="17"/>
  <c r="A928" i="17"/>
  <c r="A929" i="17"/>
  <c r="A930" i="17"/>
  <c r="A931" i="17"/>
  <c r="A932" i="17"/>
  <c r="A933" i="17"/>
  <c r="A934" i="17"/>
  <c r="A935" i="17"/>
  <c r="A936" i="17"/>
  <c r="A937" i="17"/>
  <c r="A938" i="17"/>
  <c r="A939" i="17"/>
  <c r="A940" i="17"/>
  <c r="A941" i="17"/>
  <c r="A942" i="17"/>
  <c r="A943" i="17"/>
  <c r="A944" i="17"/>
  <c r="A945" i="17"/>
  <c r="A946" i="17"/>
  <c r="A947" i="17"/>
  <c r="A948" i="17"/>
  <c r="A949" i="17"/>
  <c r="A950" i="17"/>
  <c r="A951" i="17"/>
  <c r="A952" i="17"/>
  <c r="A953" i="17"/>
  <c r="A954" i="17"/>
  <c r="A955" i="17"/>
  <c r="A956" i="17"/>
  <c r="A957" i="17"/>
  <c r="A958" i="17"/>
  <c r="A959" i="17"/>
  <c r="A960" i="17"/>
  <c r="A961" i="17"/>
  <c r="A962" i="17"/>
  <c r="A963" i="17"/>
  <c r="A964" i="17"/>
  <c r="A965" i="17"/>
  <c r="A966" i="17"/>
  <c r="A967" i="17"/>
  <c r="A968" i="17"/>
  <c r="A969" i="17"/>
  <c r="A970" i="17"/>
  <c r="A971" i="17"/>
  <c r="A972" i="17"/>
  <c r="A973" i="17"/>
  <c r="A974" i="17"/>
  <c r="A975" i="17"/>
  <c r="A976" i="17"/>
  <c r="A977" i="17"/>
  <c r="A978" i="17"/>
  <c r="A979" i="17"/>
  <c r="A980" i="17"/>
  <c r="A981" i="17"/>
  <c r="A982" i="17"/>
  <c r="A983" i="17"/>
  <c r="A984" i="17"/>
  <c r="A985" i="17"/>
  <c r="A986" i="17"/>
  <c r="A987" i="17"/>
  <c r="A988" i="17"/>
  <c r="A989" i="17"/>
  <c r="A990" i="17"/>
  <c r="A991" i="17"/>
  <c r="A992" i="17"/>
  <c r="A993" i="17"/>
  <c r="A994" i="17"/>
  <c r="A995" i="17"/>
  <c r="A996" i="17"/>
  <c r="A997" i="17"/>
  <c r="A998" i="17"/>
  <c r="A999" i="17"/>
  <c r="A1000" i="17"/>
  <c r="A1001" i="17"/>
  <c r="A1002" i="17"/>
  <c r="A1003" i="17"/>
  <c r="A1004" i="17"/>
  <c r="A1005" i="17"/>
  <c r="A1006" i="17"/>
  <c r="A1007" i="17"/>
  <c r="A1008" i="17"/>
  <c r="A1009" i="17"/>
  <c r="A1010" i="17"/>
  <c r="A1011" i="17"/>
  <c r="A1012" i="17"/>
  <c r="A1013" i="17"/>
  <c r="A1014" i="17"/>
  <c r="A1015" i="17"/>
  <c r="A1016" i="17"/>
  <c r="A1017" i="17"/>
  <c r="A1018" i="17"/>
  <c r="A1019" i="17"/>
  <c r="A1020" i="17"/>
  <c r="A1021" i="17"/>
  <c r="A1022" i="17"/>
  <c r="A1023" i="17"/>
  <c r="A1024" i="17"/>
  <c r="A1025" i="17"/>
  <c r="A1026" i="17"/>
  <c r="A1027" i="17"/>
  <c r="A1028" i="17"/>
  <c r="A1029" i="17"/>
  <c r="A1030" i="17"/>
  <c r="A1031" i="17"/>
  <c r="A1032" i="17"/>
  <c r="A1033" i="17"/>
  <c r="A1034" i="17"/>
  <c r="A1035" i="17"/>
  <c r="A1036" i="17"/>
  <c r="A1037" i="17"/>
  <c r="A1038" i="17"/>
  <c r="A1039" i="17"/>
  <c r="A1040" i="17"/>
  <c r="A1041" i="17"/>
  <c r="A1042" i="17"/>
  <c r="A1043" i="17"/>
  <c r="A1044" i="17"/>
  <c r="A1045" i="17"/>
  <c r="A1046" i="17"/>
  <c r="A1047" i="17"/>
  <c r="A1048" i="17"/>
  <c r="A1049" i="17"/>
  <c r="A1050" i="17"/>
  <c r="A1051" i="17"/>
  <c r="A1052" i="17"/>
  <c r="A1053" i="17"/>
  <c r="A1054" i="17"/>
  <c r="A1055" i="17"/>
  <c r="A1056" i="17"/>
  <c r="A1057" i="17"/>
  <c r="A1058" i="17"/>
  <c r="A1059" i="17"/>
  <c r="A1060" i="17"/>
  <c r="A1061" i="17"/>
  <c r="A1062" i="17"/>
  <c r="A1063" i="17"/>
  <c r="A1064" i="17"/>
  <c r="A1065" i="17"/>
  <c r="A1066" i="17"/>
  <c r="A1067" i="17"/>
  <c r="A1068" i="17"/>
  <c r="A1069" i="17"/>
  <c r="A1070" i="17"/>
  <c r="A1071" i="17"/>
  <c r="A1072" i="17"/>
  <c r="A1073" i="17"/>
  <c r="A1074" i="17"/>
  <c r="A1075" i="17"/>
  <c r="A1076" i="17"/>
  <c r="A1077" i="17"/>
  <c r="A1078" i="17"/>
  <c r="A1079" i="17"/>
  <c r="A1080" i="17"/>
  <c r="A1081" i="17"/>
  <c r="A1082" i="17"/>
  <c r="A1083" i="17"/>
  <c r="A1084" i="17"/>
  <c r="A1085" i="17"/>
  <c r="A1086" i="17"/>
  <c r="A1087" i="17"/>
  <c r="A1088" i="17"/>
  <c r="A1089" i="17"/>
  <c r="A1090" i="17"/>
  <c r="A1091" i="17"/>
  <c r="A1092" i="17"/>
  <c r="A1093" i="17"/>
  <c r="A1094" i="17"/>
  <c r="A1095" i="17"/>
  <c r="A1096" i="17"/>
  <c r="A1097" i="17"/>
  <c r="A1098" i="17"/>
  <c r="A1099" i="17"/>
  <c r="A1100" i="17"/>
  <c r="A1101" i="17"/>
  <c r="A1102" i="17"/>
  <c r="A1103" i="17"/>
  <c r="A1104" i="17"/>
  <c r="A1105" i="17"/>
  <c r="A1106" i="17"/>
  <c r="A1107" i="17"/>
  <c r="A1108" i="17"/>
  <c r="A1109" i="17"/>
  <c r="A1110" i="17"/>
  <c r="A1111" i="17"/>
  <c r="A1112" i="17"/>
  <c r="A1113" i="17"/>
  <c r="A1114" i="17"/>
  <c r="A1115" i="17"/>
  <c r="A1116" i="17"/>
  <c r="A1117" i="17"/>
  <c r="A1118" i="17"/>
  <c r="A1119" i="17"/>
  <c r="A1120" i="17"/>
  <c r="A1121" i="17"/>
  <c r="A1122" i="17"/>
  <c r="A1123" i="17"/>
  <c r="A1124" i="17"/>
  <c r="A1125" i="17"/>
  <c r="A1126" i="17"/>
  <c r="A1127" i="17"/>
  <c r="A1128" i="17"/>
  <c r="A1129" i="17"/>
  <c r="A1130" i="17"/>
  <c r="A1131" i="17"/>
  <c r="A1132" i="17"/>
  <c r="A1133" i="17"/>
  <c r="A1134" i="17"/>
  <c r="A1135" i="17"/>
  <c r="A1136" i="17"/>
  <c r="A1137" i="17"/>
  <c r="A1138" i="17"/>
  <c r="A1139" i="17"/>
  <c r="A1140" i="17"/>
  <c r="A1141" i="17"/>
  <c r="A1142" i="17"/>
  <c r="A1143" i="17"/>
  <c r="A1144" i="17"/>
  <c r="A1145" i="17"/>
  <c r="A1146" i="17"/>
  <c r="A1147" i="17"/>
  <c r="A1148" i="17"/>
  <c r="A1149" i="17"/>
  <c r="A1150" i="17"/>
  <c r="A1151" i="17"/>
  <c r="A1152" i="17"/>
  <c r="A1153" i="17"/>
  <c r="A1154" i="17"/>
  <c r="A1155" i="17"/>
  <c r="A1156" i="17"/>
  <c r="A1157" i="17"/>
  <c r="A1158" i="17"/>
  <c r="A1159" i="17"/>
  <c r="A1160" i="17"/>
  <c r="A1161" i="17"/>
  <c r="A1162" i="17"/>
  <c r="A1163" i="17"/>
  <c r="A1164" i="17"/>
  <c r="A1165" i="17"/>
  <c r="A1166" i="17"/>
  <c r="A1167" i="17"/>
  <c r="A1168" i="17"/>
  <c r="A1169" i="17"/>
  <c r="A1170" i="17"/>
  <c r="A1171" i="17"/>
  <c r="A1172" i="17"/>
  <c r="A1173" i="17"/>
  <c r="A1174" i="17"/>
  <c r="A1175" i="17"/>
  <c r="A1176" i="17"/>
  <c r="A1177" i="17"/>
  <c r="A1178" i="17"/>
  <c r="A1179" i="17"/>
  <c r="A1180" i="17"/>
  <c r="A1181" i="17"/>
  <c r="A1182" i="17"/>
  <c r="A1183" i="17"/>
  <c r="A1184" i="17"/>
  <c r="A1185" i="17"/>
  <c r="A1186" i="17"/>
  <c r="A1187" i="17"/>
  <c r="A1188" i="17"/>
  <c r="A1189" i="17"/>
  <c r="A1190" i="17"/>
  <c r="A1191" i="17"/>
  <c r="A1192" i="17"/>
  <c r="A1193" i="17"/>
  <c r="A1194" i="17"/>
  <c r="A1195" i="17"/>
  <c r="A1196" i="17"/>
  <c r="A1197" i="17"/>
  <c r="A1198" i="17"/>
  <c r="A1199" i="17"/>
  <c r="A1200" i="17"/>
  <c r="A1201" i="17"/>
  <c r="A1202" i="17"/>
  <c r="A1203" i="17"/>
  <c r="A1204" i="17"/>
  <c r="A1205" i="17"/>
  <c r="A1206" i="17"/>
  <c r="A1207" i="17"/>
  <c r="A1208" i="17"/>
  <c r="A1209" i="17"/>
  <c r="A1210" i="17"/>
  <c r="A1211" i="17"/>
  <c r="A1212" i="17"/>
  <c r="A1213" i="17"/>
  <c r="A1214" i="17"/>
  <c r="A1215" i="17"/>
  <c r="A1216" i="17"/>
  <c r="A1217" i="17"/>
  <c r="A1218" i="17"/>
  <c r="A1219" i="17"/>
  <c r="A1220" i="17"/>
  <c r="A1221" i="17"/>
  <c r="A1222" i="17"/>
  <c r="A1223" i="17"/>
  <c r="A1224" i="17"/>
  <c r="A1225" i="17"/>
  <c r="A1226" i="17"/>
  <c r="A1227" i="17"/>
  <c r="A1228" i="17"/>
  <c r="A1229" i="17"/>
  <c r="A1230" i="17"/>
  <c r="A1231" i="17"/>
  <c r="A1232" i="17"/>
  <c r="A1233" i="17"/>
  <c r="A1234" i="17"/>
  <c r="A1235" i="17"/>
  <c r="A1236" i="17"/>
  <c r="A1237" i="17"/>
  <c r="A1238" i="17"/>
  <c r="A1239" i="17"/>
  <c r="A1240" i="17"/>
  <c r="A1241" i="17"/>
  <c r="A1242" i="17"/>
  <c r="A1243" i="17"/>
  <c r="A1244" i="17"/>
  <c r="A1245" i="17"/>
  <c r="A1246" i="17"/>
  <c r="A1247" i="17"/>
  <c r="A1248" i="17"/>
  <c r="A1249" i="17"/>
  <c r="A1250" i="17"/>
  <c r="A1251" i="17"/>
  <c r="A1252" i="17"/>
  <c r="A1253" i="17"/>
  <c r="A1254" i="17"/>
  <c r="A1255" i="17"/>
  <c r="A1256" i="17"/>
  <c r="A1257" i="17"/>
  <c r="A1258" i="17"/>
  <c r="A1259" i="17"/>
  <c r="A1260" i="17"/>
  <c r="A1261" i="17"/>
  <c r="A1262" i="17"/>
  <c r="A1263" i="17"/>
  <c r="A1264" i="17"/>
  <c r="A1265" i="17"/>
  <c r="A1266" i="17"/>
  <c r="A1267" i="17"/>
  <c r="A1268" i="17"/>
  <c r="A1269" i="17"/>
  <c r="A1270" i="17"/>
  <c r="A1271" i="17"/>
  <c r="A1272" i="17"/>
  <c r="A1273" i="17"/>
  <c r="A1274" i="17"/>
  <c r="A1275" i="17"/>
  <c r="A1276" i="17"/>
  <c r="A1277" i="17"/>
  <c r="A1278" i="17"/>
  <c r="A1279" i="17"/>
  <c r="A1280" i="17"/>
  <c r="A1281" i="17"/>
  <c r="A1282" i="17"/>
  <c r="A1283" i="17"/>
  <c r="A1284" i="17"/>
  <c r="A1285" i="17"/>
  <c r="A1286" i="17"/>
  <c r="A1287" i="17"/>
  <c r="A1288" i="17"/>
  <c r="A1289" i="17"/>
  <c r="A1290" i="17"/>
  <c r="A1291" i="17"/>
  <c r="A1292" i="17"/>
  <c r="A1293" i="17"/>
  <c r="A1294" i="17"/>
  <c r="A1295" i="17"/>
  <c r="A1296" i="17"/>
  <c r="A1297" i="17"/>
  <c r="A1298" i="17"/>
  <c r="A1299" i="17"/>
  <c r="A1300" i="17"/>
  <c r="A1301" i="17"/>
  <c r="A1302" i="17"/>
  <c r="A1303" i="17"/>
  <c r="A1304" i="17"/>
  <c r="A1305" i="17"/>
  <c r="A1306" i="17"/>
  <c r="A1307" i="17"/>
  <c r="A1308" i="17"/>
  <c r="A1309" i="17"/>
  <c r="A1310" i="17"/>
  <c r="A1311" i="17"/>
  <c r="A1312" i="17"/>
  <c r="A1313" i="17"/>
  <c r="A1314" i="17"/>
  <c r="A1315" i="17"/>
  <c r="A1316" i="17"/>
  <c r="A1317" i="17"/>
  <c r="A1318" i="17"/>
  <c r="A1319" i="17"/>
  <c r="A1320" i="17"/>
  <c r="A1321" i="17"/>
  <c r="A1322" i="17"/>
  <c r="A1323" i="17"/>
  <c r="A1324" i="17"/>
  <c r="A1325" i="17"/>
  <c r="A1326" i="17"/>
  <c r="A1327" i="17"/>
  <c r="A1328" i="17"/>
  <c r="A1329" i="17"/>
  <c r="A1330" i="17"/>
  <c r="A1331" i="17"/>
  <c r="A1332" i="17"/>
  <c r="A1333" i="17"/>
  <c r="A1334" i="17"/>
  <c r="A1335" i="17"/>
  <c r="A1336" i="17"/>
  <c r="A1337" i="17"/>
  <c r="A1338" i="17"/>
  <c r="A1339" i="17"/>
  <c r="A1340" i="17"/>
  <c r="A1341" i="17"/>
  <c r="A1342" i="17"/>
  <c r="A1343" i="17"/>
  <c r="A1344" i="17"/>
  <c r="A1345" i="17"/>
  <c r="A1346" i="17"/>
  <c r="A1347" i="17"/>
  <c r="A1348" i="17"/>
  <c r="A1349" i="17"/>
  <c r="A1350" i="17"/>
  <c r="A1351" i="17"/>
  <c r="A1352" i="17"/>
  <c r="A1353" i="17"/>
  <c r="A1354" i="17"/>
  <c r="A1355" i="17"/>
  <c r="A1356" i="17"/>
  <c r="A1357" i="17"/>
  <c r="A1358" i="17"/>
  <c r="A1359" i="17"/>
  <c r="A1360" i="17"/>
  <c r="A1361" i="17"/>
  <c r="A1362" i="17"/>
  <c r="A1363" i="17"/>
  <c r="A1364" i="17"/>
  <c r="A1365" i="17"/>
  <c r="A1366" i="17"/>
  <c r="A1367" i="17"/>
  <c r="A1368" i="17"/>
  <c r="A1369" i="17"/>
  <c r="A1370" i="17"/>
  <c r="A1371" i="17"/>
  <c r="A1372" i="17"/>
  <c r="A1373" i="17"/>
  <c r="A1374" i="17"/>
  <c r="A1375" i="17"/>
  <c r="A1376" i="17"/>
  <c r="A1377" i="17"/>
  <c r="A1378" i="17"/>
  <c r="A1379" i="17"/>
  <c r="A1380" i="17"/>
  <c r="A1381" i="17"/>
  <c r="A1382" i="17"/>
  <c r="A1383" i="17"/>
  <c r="A1384" i="17"/>
  <c r="A1385" i="17"/>
  <c r="A1386" i="17"/>
  <c r="A1387" i="17"/>
  <c r="A1388" i="17"/>
  <c r="A1389" i="17"/>
  <c r="A1390" i="17"/>
  <c r="A1391" i="17"/>
  <c r="A1392" i="17"/>
  <c r="A1393" i="17"/>
  <c r="A1394" i="17"/>
  <c r="A1395" i="17"/>
  <c r="A1396" i="17"/>
  <c r="A1397" i="17"/>
  <c r="A1398" i="17"/>
  <c r="A1399" i="17"/>
  <c r="A1400" i="17"/>
  <c r="A1401" i="17"/>
  <c r="A1402" i="17"/>
  <c r="A1403" i="17"/>
  <c r="A1404" i="17"/>
  <c r="A1405" i="17"/>
  <c r="A1406" i="17"/>
  <c r="A1407" i="17"/>
  <c r="A1408" i="17"/>
  <c r="A1409" i="17"/>
  <c r="A1410" i="17"/>
  <c r="A1411" i="17"/>
  <c r="A1412" i="17"/>
  <c r="A1413" i="17"/>
  <c r="A1414" i="17"/>
  <c r="A1415" i="17"/>
  <c r="A1416" i="17"/>
  <c r="A1417" i="17"/>
  <c r="A1418" i="17"/>
  <c r="A1419" i="17"/>
  <c r="A1420" i="17"/>
  <c r="A1421" i="17"/>
  <c r="A1422" i="17"/>
  <c r="A1423" i="17"/>
  <c r="A1424" i="17"/>
  <c r="A1425" i="17"/>
  <c r="A1426" i="17"/>
  <c r="A1427" i="17"/>
  <c r="A1428" i="17"/>
  <c r="A1429" i="17"/>
  <c r="A1430" i="17"/>
  <c r="A1431" i="17"/>
  <c r="A1432" i="17"/>
  <c r="A1433" i="17"/>
  <c r="A1434" i="17"/>
  <c r="A1435" i="17"/>
  <c r="A1436" i="17"/>
  <c r="A1437" i="17"/>
  <c r="A1438" i="17"/>
  <c r="A1439" i="17"/>
  <c r="A1440" i="17"/>
  <c r="A1441" i="17"/>
  <c r="A1442" i="17"/>
  <c r="A1443" i="17"/>
  <c r="A1444" i="17"/>
  <c r="A1445" i="17"/>
  <c r="A1446" i="17"/>
  <c r="A1447" i="17"/>
  <c r="A1448" i="17"/>
  <c r="A1449" i="17"/>
  <c r="A1450" i="17"/>
  <c r="A1451" i="17"/>
  <c r="A1452" i="17"/>
  <c r="A1453" i="17"/>
  <c r="A1454" i="17"/>
  <c r="A1455" i="17"/>
  <c r="A1456" i="17"/>
  <c r="A1457" i="17"/>
  <c r="A1458" i="17"/>
  <c r="A1459" i="17"/>
  <c r="A1460" i="17"/>
  <c r="A1461" i="17"/>
  <c r="A1462" i="17"/>
  <c r="A1463" i="17"/>
  <c r="A1464" i="17"/>
  <c r="A1465" i="17"/>
  <c r="A1466" i="17"/>
  <c r="A1467" i="17"/>
  <c r="A1468" i="17"/>
  <c r="A1469" i="17"/>
  <c r="A1470" i="17"/>
  <c r="A1471" i="17"/>
  <c r="A1472" i="17"/>
  <c r="A1473" i="17"/>
  <c r="A1474" i="17"/>
  <c r="A1475" i="17"/>
  <c r="A1476" i="17"/>
  <c r="A1477" i="17"/>
  <c r="A1478" i="17"/>
  <c r="A1479" i="17"/>
  <c r="A1480" i="17"/>
  <c r="A1481" i="17"/>
  <c r="A1482" i="17"/>
  <c r="A1483" i="17"/>
  <c r="A1484" i="17"/>
  <c r="A1485" i="17"/>
  <c r="A1486" i="17"/>
  <c r="A1487" i="17"/>
  <c r="A1488" i="17"/>
  <c r="A1489" i="17"/>
  <c r="A1490" i="17"/>
  <c r="A1491" i="17"/>
  <c r="A1492" i="17"/>
  <c r="A1493" i="17"/>
  <c r="A1494" i="17"/>
  <c r="A1495" i="17"/>
  <c r="A1496" i="17"/>
  <c r="A1497" i="17"/>
  <c r="A1498" i="17"/>
  <c r="A1499" i="17"/>
  <c r="A1500" i="17"/>
  <c r="A1501" i="17"/>
  <c r="A1502" i="17"/>
  <c r="A1503" i="17"/>
  <c r="A1504" i="17"/>
  <c r="A1505" i="17"/>
  <c r="A1506" i="17"/>
  <c r="A1507" i="17"/>
  <c r="A1508" i="17"/>
  <c r="A1509" i="17"/>
  <c r="A1510" i="17"/>
  <c r="A1511" i="17"/>
  <c r="A1512" i="17"/>
  <c r="A1513" i="17"/>
  <c r="A1514" i="17"/>
  <c r="A1515" i="17"/>
  <c r="A1516" i="17"/>
  <c r="A1517" i="17"/>
  <c r="A1518" i="17"/>
  <c r="A1519" i="17"/>
  <c r="A1520" i="17"/>
  <c r="A1521" i="17"/>
  <c r="A1522" i="17"/>
  <c r="A1523" i="17"/>
  <c r="A1524" i="17"/>
  <c r="A1525" i="17"/>
  <c r="A1526" i="17"/>
  <c r="A1527" i="17"/>
  <c r="A1528" i="17"/>
  <c r="A1529" i="17"/>
  <c r="A1530" i="17"/>
  <c r="A1531" i="17"/>
  <c r="A1532" i="17"/>
  <c r="A1533" i="17"/>
  <c r="A1534" i="17"/>
  <c r="A1535" i="17"/>
  <c r="A1536" i="17"/>
  <c r="A1537" i="17"/>
  <c r="A1538" i="17"/>
  <c r="A1539" i="17"/>
  <c r="A1540" i="17"/>
  <c r="A1541" i="17"/>
  <c r="A1542" i="17"/>
  <c r="A1543" i="17"/>
  <c r="A1544" i="17"/>
  <c r="A1545" i="17"/>
  <c r="A1546" i="17"/>
  <c r="A1547" i="17"/>
  <c r="A1548" i="17"/>
  <c r="A1549" i="17"/>
  <c r="A1550" i="17"/>
  <c r="A1551" i="17"/>
  <c r="A1552" i="17"/>
  <c r="A1553" i="17"/>
  <c r="A1554" i="17"/>
  <c r="A1555" i="17"/>
  <c r="A1556" i="17"/>
  <c r="A1557" i="17"/>
  <c r="A1558" i="17"/>
  <c r="A1559" i="17"/>
  <c r="A1560" i="17"/>
  <c r="A1561" i="17"/>
  <c r="A1562" i="17"/>
  <c r="A1563" i="17"/>
  <c r="A1564" i="17"/>
  <c r="A1565" i="17"/>
  <c r="A1566" i="17"/>
  <c r="A1567" i="17"/>
  <c r="A1568" i="17"/>
  <c r="A1569" i="17"/>
  <c r="A1570" i="17"/>
  <c r="A1571" i="17"/>
  <c r="A1572" i="17"/>
  <c r="A1573" i="17"/>
  <c r="A1574" i="17"/>
  <c r="A1575" i="17"/>
  <c r="A1576" i="17"/>
  <c r="A1577" i="17"/>
  <c r="A1578" i="17"/>
  <c r="A1579" i="17"/>
  <c r="A1580" i="17"/>
  <c r="A1581" i="17"/>
  <c r="A1582" i="17"/>
  <c r="A1583" i="17"/>
  <c r="A1584" i="17"/>
  <c r="A1585" i="17"/>
  <c r="A1586" i="17"/>
  <c r="A1587" i="17"/>
  <c r="A1588" i="17"/>
  <c r="A1589" i="17"/>
  <c r="A1590" i="17"/>
  <c r="A1591" i="17"/>
  <c r="A1592" i="17"/>
  <c r="A1593" i="17"/>
  <c r="A1594" i="17"/>
  <c r="A1595" i="17"/>
  <c r="A1596" i="17"/>
  <c r="A1597" i="17"/>
  <c r="A1598" i="17"/>
  <c r="A1599" i="17"/>
  <c r="A1600" i="17"/>
  <c r="A1601" i="17"/>
  <c r="A1602" i="17"/>
  <c r="A1603" i="17"/>
  <c r="A1604" i="17"/>
  <c r="A1605" i="17"/>
  <c r="A1606" i="17"/>
  <c r="A1607" i="17"/>
  <c r="A1608" i="17"/>
  <c r="A1609" i="17"/>
  <c r="A1610" i="17"/>
  <c r="A1611" i="17"/>
  <c r="A1612" i="17"/>
  <c r="A1613" i="17"/>
  <c r="A1614" i="17"/>
  <c r="A1615" i="17"/>
  <c r="A1616" i="17"/>
  <c r="A1617" i="17"/>
  <c r="A1618" i="17"/>
  <c r="A1619" i="17"/>
  <c r="A1620" i="17"/>
  <c r="A1621" i="17"/>
  <c r="A1622" i="17"/>
  <c r="A1623" i="17"/>
  <c r="A1624" i="17"/>
  <c r="A1625" i="17"/>
  <c r="A1626" i="17"/>
  <c r="A1627" i="17"/>
  <c r="A1628" i="17"/>
  <c r="A1629" i="17"/>
  <c r="A1630" i="17"/>
  <c r="A1631" i="17"/>
  <c r="A1632" i="17"/>
  <c r="A1633" i="17"/>
  <c r="A1634" i="17"/>
  <c r="A1635" i="17"/>
  <c r="A1636" i="17"/>
  <c r="A1637" i="17"/>
  <c r="A1638" i="17"/>
  <c r="A1639" i="17"/>
  <c r="A1640" i="17"/>
  <c r="A1641" i="17"/>
  <c r="A1642" i="17"/>
  <c r="A1643" i="17"/>
  <c r="A1644" i="17"/>
  <c r="A1645" i="17"/>
  <c r="A1646" i="17"/>
  <c r="A1647" i="17"/>
  <c r="A1648" i="17"/>
  <c r="A1649" i="17"/>
  <c r="A1650" i="17"/>
  <c r="A1651" i="17"/>
  <c r="A1652" i="17"/>
  <c r="A1653" i="17"/>
  <c r="A1654" i="17"/>
  <c r="A1655" i="17"/>
  <c r="A1656" i="17"/>
  <c r="A1657" i="17"/>
  <c r="A1658" i="17"/>
  <c r="A1659" i="17"/>
  <c r="A1660" i="17"/>
  <c r="A1661" i="17"/>
  <c r="A1662" i="17"/>
  <c r="A1663" i="17"/>
  <c r="A1664" i="17"/>
  <c r="A1665" i="17"/>
  <c r="A1666" i="17"/>
  <c r="A1667" i="17"/>
  <c r="A1668" i="17"/>
  <c r="A1669" i="17"/>
  <c r="A1670" i="17"/>
  <c r="A1671" i="17"/>
  <c r="A1672" i="17"/>
  <c r="A1673" i="17"/>
  <c r="A1674" i="17"/>
  <c r="A1675" i="17"/>
  <c r="A1676" i="17"/>
  <c r="A1677" i="17"/>
  <c r="A1678" i="17"/>
  <c r="A1679" i="17"/>
  <c r="A1680" i="17"/>
  <c r="A1681" i="17"/>
  <c r="A1682" i="17"/>
  <c r="A1683" i="17"/>
  <c r="A1684" i="17"/>
  <c r="A1685" i="17"/>
  <c r="A1686" i="17"/>
  <c r="A1687" i="17"/>
  <c r="A1688" i="17"/>
  <c r="A1689" i="17"/>
  <c r="A1690" i="17"/>
  <c r="A1691" i="17"/>
  <c r="A1692" i="17"/>
  <c r="A1693" i="17"/>
  <c r="A1694" i="17"/>
  <c r="A1695" i="17"/>
  <c r="A1696" i="17"/>
  <c r="A1697" i="17"/>
  <c r="A1698" i="17"/>
  <c r="A1699" i="17"/>
  <c r="A1700" i="17"/>
  <c r="A1701" i="17"/>
  <c r="A1702" i="17"/>
  <c r="A1703" i="17"/>
  <c r="A1704" i="17"/>
  <c r="A1705" i="17"/>
  <c r="A1706" i="17"/>
  <c r="A1707" i="17"/>
  <c r="A1708" i="17"/>
  <c r="A1709" i="17"/>
  <c r="A1710" i="17"/>
  <c r="A1711" i="17"/>
  <c r="A1712" i="17"/>
  <c r="A1713" i="17"/>
  <c r="A1714" i="17"/>
  <c r="A1715" i="17"/>
  <c r="A1716" i="17"/>
  <c r="A1717" i="17"/>
  <c r="A1718" i="17"/>
  <c r="A1719" i="17"/>
  <c r="A1720" i="17"/>
  <c r="A1721" i="17"/>
  <c r="A1722" i="17"/>
  <c r="A1723" i="17"/>
  <c r="A1724" i="17"/>
  <c r="A1725" i="17"/>
  <c r="A1726" i="17"/>
  <c r="A1727" i="17"/>
  <c r="A1728" i="17"/>
  <c r="A1729" i="17"/>
  <c r="A1730" i="17"/>
  <c r="A1731" i="17"/>
  <c r="A1732" i="17"/>
  <c r="A1733" i="17"/>
  <c r="A1734" i="17"/>
  <c r="A1735" i="17"/>
  <c r="A1736" i="17"/>
  <c r="A1737" i="17"/>
  <c r="A1738" i="17"/>
  <c r="A1739" i="17"/>
  <c r="A1740" i="17"/>
  <c r="A1741" i="17"/>
  <c r="A1742" i="17"/>
  <c r="A1743" i="17"/>
  <c r="A1744" i="17"/>
  <c r="A1745" i="17"/>
  <c r="A1746" i="17"/>
  <c r="A1747" i="17"/>
  <c r="A1748" i="17"/>
  <c r="A1749" i="17"/>
  <c r="A1750" i="17"/>
  <c r="A1751" i="17"/>
  <c r="A1752" i="17"/>
  <c r="A1753" i="17"/>
  <c r="A1754" i="17"/>
  <c r="A1755" i="17"/>
  <c r="A1756" i="17"/>
  <c r="A1757" i="17"/>
  <c r="A1758" i="17"/>
  <c r="A1759" i="17"/>
  <c r="A1760" i="17"/>
  <c r="A1761" i="17"/>
  <c r="A1762" i="17"/>
  <c r="A1763" i="17"/>
  <c r="A1764" i="17"/>
  <c r="A1765" i="17"/>
  <c r="A1766" i="17"/>
  <c r="A1767" i="17"/>
  <c r="A1768" i="17"/>
  <c r="A1769" i="17"/>
  <c r="A1770" i="17"/>
  <c r="A1771" i="17"/>
  <c r="A1772" i="17"/>
  <c r="A1773" i="17"/>
  <c r="A1774" i="17"/>
  <c r="A1775" i="17"/>
  <c r="A1776" i="17"/>
  <c r="A1777" i="17"/>
  <c r="A1778" i="17"/>
  <c r="A1779" i="17"/>
  <c r="A1780" i="17"/>
  <c r="A1781" i="17"/>
  <c r="A1782" i="17"/>
  <c r="A1783" i="17"/>
  <c r="A1784" i="17"/>
  <c r="A1785" i="17"/>
  <c r="A1786" i="17"/>
  <c r="A1787" i="17"/>
  <c r="A1788" i="17"/>
  <c r="A1789" i="17"/>
  <c r="A1790" i="17"/>
  <c r="A1791" i="17"/>
  <c r="A1792" i="17"/>
  <c r="A1793" i="17"/>
  <c r="A1794" i="17"/>
  <c r="A1795" i="17"/>
  <c r="A1796" i="17"/>
  <c r="A1797" i="17"/>
  <c r="A1798" i="17"/>
  <c r="A1799" i="17"/>
  <c r="A1800" i="17"/>
  <c r="A1801" i="17"/>
  <c r="A1802" i="17"/>
  <c r="A1803" i="17"/>
  <c r="A1804" i="17"/>
  <c r="A1805" i="17"/>
  <c r="A1806" i="17"/>
  <c r="A1807" i="17"/>
  <c r="A1808" i="17"/>
  <c r="A1809" i="17"/>
  <c r="A1810" i="17"/>
  <c r="A1811" i="17"/>
  <c r="A1812" i="17"/>
  <c r="A1813" i="17"/>
  <c r="A1814" i="17"/>
  <c r="A1815" i="17"/>
  <c r="A1816" i="17"/>
  <c r="A1817" i="17"/>
  <c r="A1818" i="17"/>
  <c r="A1819" i="17"/>
  <c r="A1820" i="17"/>
  <c r="A1821" i="17"/>
  <c r="A1822" i="17"/>
  <c r="A1823" i="17"/>
  <c r="A1824" i="17"/>
  <c r="A1825" i="17"/>
  <c r="A1826" i="17"/>
  <c r="A1827" i="17"/>
  <c r="A1828" i="17"/>
  <c r="A1829" i="17"/>
  <c r="A1830" i="17"/>
  <c r="A1831" i="17"/>
  <c r="A1832" i="17"/>
  <c r="A1833" i="17"/>
  <c r="A1834" i="17"/>
  <c r="A1835" i="17"/>
  <c r="A1836" i="17"/>
  <c r="A1837" i="17"/>
  <c r="A1838" i="17"/>
  <c r="A1839" i="17"/>
  <c r="A1840" i="17"/>
  <c r="A1841" i="17"/>
  <c r="A1842" i="17"/>
  <c r="A1843" i="17"/>
  <c r="A1844" i="17"/>
  <c r="A1845" i="17"/>
  <c r="A1846" i="17"/>
  <c r="A1847" i="17"/>
  <c r="A1848" i="17"/>
  <c r="A1849" i="17"/>
  <c r="A1850" i="17"/>
  <c r="A1851" i="17"/>
  <c r="A1852" i="17"/>
  <c r="A1853" i="17"/>
  <c r="A1854" i="17"/>
  <c r="A1855" i="17"/>
  <c r="A1856" i="17"/>
  <c r="A1857" i="17"/>
  <c r="A1858" i="17"/>
  <c r="A1859" i="17"/>
  <c r="A1860" i="17"/>
  <c r="A1861" i="17"/>
  <c r="A1862" i="17"/>
  <c r="A1863" i="17"/>
  <c r="A1864" i="17"/>
  <c r="A1865" i="17"/>
  <c r="A1866" i="17"/>
  <c r="A1867" i="17"/>
  <c r="A1868" i="17"/>
  <c r="A1869" i="17"/>
  <c r="A1870" i="17"/>
  <c r="A1871" i="17"/>
  <c r="A1872" i="17"/>
  <c r="A1873" i="17"/>
  <c r="A1874" i="17"/>
  <c r="A1875" i="17"/>
  <c r="A1876" i="17"/>
  <c r="A1877" i="17"/>
  <c r="A1878" i="17"/>
  <c r="A1879" i="17"/>
  <c r="A1880" i="17"/>
  <c r="A1881" i="17"/>
  <c r="A1882" i="17"/>
  <c r="A1883" i="17"/>
  <c r="A1884" i="17"/>
  <c r="A1885" i="17"/>
  <c r="A1886" i="17"/>
  <c r="A1887" i="17"/>
  <c r="A1888" i="17"/>
  <c r="A1889" i="17"/>
  <c r="A1890" i="17"/>
  <c r="A1891" i="17"/>
  <c r="A1892" i="17"/>
  <c r="A1893" i="17"/>
  <c r="A1894" i="17"/>
  <c r="A1895" i="17"/>
  <c r="A1896" i="17"/>
  <c r="A1897" i="17"/>
  <c r="A1898" i="17"/>
  <c r="A1899" i="17"/>
  <c r="A1900" i="17"/>
  <c r="A1901" i="17"/>
  <c r="A1902" i="17"/>
  <c r="A1903" i="17"/>
  <c r="A1904" i="17"/>
  <c r="A1905" i="17"/>
  <c r="A1906" i="17"/>
  <c r="A1907" i="17"/>
  <c r="A1908" i="17"/>
  <c r="A1909" i="17"/>
  <c r="A1910" i="17"/>
  <c r="A1911" i="17"/>
  <c r="A1912" i="17"/>
  <c r="A1913" i="17"/>
  <c r="A1914" i="17"/>
  <c r="A1915" i="17"/>
  <c r="A1916" i="17"/>
  <c r="A1917" i="17"/>
  <c r="A1918" i="17"/>
  <c r="A1919" i="17"/>
  <c r="A1920" i="17"/>
  <c r="A1921" i="17"/>
  <c r="A1922" i="17"/>
  <c r="A1923" i="17"/>
  <c r="A1924" i="17"/>
  <c r="A1925" i="17"/>
  <c r="A1926" i="17"/>
  <c r="A1927" i="17"/>
  <c r="A1928" i="17"/>
  <c r="A1929" i="17"/>
  <c r="A1930" i="17"/>
  <c r="A1931" i="17"/>
  <c r="A1932" i="17"/>
  <c r="A1933" i="17"/>
  <c r="A1934" i="17"/>
  <c r="A1935" i="17"/>
  <c r="A1936" i="17"/>
  <c r="A1937" i="17"/>
  <c r="A1938" i="17"/>
  <c r="A1939" i="17"/>
  <c r="A1940" i="17"/>
  <c r="A1941" i="17"/>
  <c r="A1942" i="17"/>
  <c r="A1943" i="17"/>
  <c r="A1944" i="17"/>
  <c r="A1945" i="17"/>
  <c r="A1946" i="17"/>
  <c r="A1947" i="17"/>
  <c r="A1948" i="17"/>
  <c r="A1949" i="17"/>
  <c r="A1950" i="17"/>
  <c r="A1951" i="17"/>
  <c r="A1952" i="17"/>
  <c r="A1953" i="17"/>
  <c r="A1954" i="17"/>
  <c r="A1955" i="17"/>
  <c r="A1956" i="17"/>
  <c r="A1957" i="17"/>
  <c r="A1958" i="17"/>
  <c r="A1959" i="17"/>
  <c r="A1960" i="17"/>
  <c r="A1961" i="17"/>
  <c r="A1962" i="17"/>
  <c r="A1963" i="17"/>
  <c r="A1964" i="17"/>
  <c r="A1965" i="17"/>
  <c r="A1966" i="17"/>
  <c r="A1967" i="17"/>
  <c r="A1968" i="17"/>
  <c r="A1969" i="17"/>
  <c r="A1970" i="17"/>
  <c r="A1971" i="17"/>
  <c r="A1972" i="17"/>
  <c r="A1973" i="17"/>
  <c r="A1974" i="17"/>
  <c r="A1975" i="17"/>
  <c r="A1976" i="17"/>
  <c r="A1977" i="17"/>
  <c r="A1978" i="17"/>
  <c r="A1979" i="17"/>
  <c r="A1980" i="17"/>
  <c r="A1981" i="17"/>
  <c r="A1982" i="17"/>
  <c r="A1983" i="17"/>
  <c r="A1984" i="17"/>
  <c r="A1985" i="17"/>
  <c r="A1986" i="17"/>
  <c r="A1987" i="17"/>
  <c r="A1988" i="17"/>
  <c r="A1989" i="17"/>
  <c r="A1990" i="17"/>
  <c r="A1991" i="17"/>
  <c r="A1992" i="17"/>
  <c r="A1993" i="17"/>
  <c r="A1994" i="17"/>
  <c r="A1995" i="17"/>
  <c r="A1996" i="17"/>
  <c r="A1997" i="17"/>
  <c r="A1998" i="17"/>
  <c r="A1999" i="17"/>
  <c r="A2000" i="17"/>
  <c r="A2001" i="17"/>
  <c r="A2002" i="17"/>
  <c r="A2003" i="17"/>
  <c r="A2004" i="17"/>
  <c r="A2005" i="17"/>
  <c r="A2006" i="17"/>
  <c r="A2007" i="17"/>
  <c r="A2008" i="17"/>
  <c r="A2009" i="17"/>
  <c r="A2010" i="17"/>
  <c r="A2011" i="17"/>
  <c r="A2012" i="17"/>
  <c r="A2013" i="17"/>
  <c r="A2014" i="17"/>
  <c r="A2015" i="17"/>
  <c r="A2016" i="17"/>
  <c r="A2017" i="17"/>
  <c r="A2018" i="17"/>
  <c r="A2019" i="17"/>
  <c r="A2020" i="17"/>
  <c r="A2021" i="17"/>
  <c r="A2022" i="17"/>
  <c r="A2023" i="17"/>
  <c r="A2024" i="17"/>
  <c r="A2025" i="17"/>
  <c r="A2026" i="17"/>
  <c r="A2027" i="17"/>
  <c r="A2028" i="17"/>
  <c r="A2029" i="17"/>
  <c r="A2030" i="17"/>
  <c r="A2031" i="17"/>
  <c r="A2032" i="17"/>
  <c r="A2033" i="17"/>
  <c r="A2034" i="17"/>
  <c r="A2035" i="17"/>
  <c r="A2036" i="17"/>
  <c r="A2037" i="17"/>
  <c r="A2038" i="17"/>
  <c r="A2039" i="17"/>
  <c r="A2040" i="17"/>
  <c r="A2041" i="17"/>
  <c r="A2042" i="17"/>
  <c r="A2043" i="17"/>
  <c r="A2044" i="17"/>
  <c r="A2045" i="17"/>
  <c r="A2046" i="17"/>
  <c r="A2047" i="17"/>
  <c r="A2048" i="17"/>
  <c r="A2049" i="17"/>
  <c r="A2050" i="17"/>
  <c r="A2051" i="17"/>
  <c r="A2052" i="17"/>
  <c r="A2053" i="17"/>
  <c r="A2054" i="17"/>
  <c r="A2055" i="17"/>
  <c r="A2056" i="17"/>
  <c r="A2057" i="17"/>
  <c r="A2058" i="17"/>
  <c r="A2059" i="17"/>
  <c r="A2060" i="17"/>
  <c r="A2061" i="17"/>
  <c r="A2062" i="17"/>
  <c r="A2063" i="17"/>
  <c r="A2064" i="17"/>
  <c r="A2065" i="17"/>
  <c r="A2066" i="17"/>
  <c r="A2067" i="17"/>
  <c r="A2068" i="17"/>
  <c r="A2069" i="17"/>
  <c r="A2070" i="17"/>
  <c r="A2071" i="17"/>
  <c r="A2072" i="17"/>
  <c r="A2073" i="17"/>
  <c r="A2074" i="17"/>
  <c r="A2075" i="17"/>
  <c r="A2076" i="17"/>
  <c r="A2077" i="17"/>
  <c r="A2078" i="17"/>
  <c r="A2079" i="17"/>
  <c r="A2080" i="17"/>
  <c r="A2081" i="17"/>
  <c r="A2082" i="17"/>
  <c r="A2083" i="17"/>
  <c r="A2084" i="17"/>
  <c r="A2085" i="17"/>
  <c r="A2086" i="17"/>
  <c r="A2087" i="17"/>
  <c r="A2088" i="17"/>
  <c r="A2089" i="17"/>
  <c r="A2090" i="17"/>
  <c r="A2091" i="17"/>
  <c r="A2092" i="17"/>
  <c r="A2093" i="17"/>
  <c r="A2094" i="17"/>
  <c r="A2095" i="17"/>
  <c r="A2096" i="17"/>
  <c r="A2097" i="17"/>
  <c r="A2098" i="17"/>
  <c r="A2099" i="17"/>
  <c r="A2100" i="17"/>
  <c r="A2101" i="17"/>
  <c r="A2102" i="17"/>
  <c r="A2103" i="17"/>
  <c r="A2104" i="17"/>
  <c r="A2105" i="17"/>
  <c r="A2106" i="17"/>
  <c r="A2107" i="17"/>
  <c r="A2108" i="17"/>
  <c r="A2109" i="17"/>
  <c r="A2110" i="17"/>
  <c r="A2111" i="17"/>
  <c r="A2112" i="17"/>
  <c r="A2113" i="17"/>
  <c r="A2114" i="17"/>
  <c r="A2115" i="17"/>
  <c r="A2116" i="17"/>
  <c r="A2117" i="17"/>
  <c r="A2118" i="17"/>
  <c r="A2119" i="17"/>
  <c r="A2120" i="17"/>
  <c r="A2121" i="17"/>
  <c r="A2122" i="17"/>
  <c r="A2123" i="17"/>
  <c r="A2124" i="17"/>
  <c r="A2125" i="17"/>
  <c r="A2126" i="17"/>
  <c r="A2127" i="17"/>
  <c r="A2128" i="17"/>
  <c r="A2129" i="17"/>
  <c r="A2130" i="17"/>
  <c r="A2131" i="17"/>
  <c r="A2132" i="17"/>
  <c r="A2133" i="17"/>
  <c r="A2134" i="17"/>
  <c r="A2135" i="17"/>
  <c r="A2136" i="17"/>
  <c r="A2137" i="17"/>
  <c r="A2138" i="17"/>
  <c r="A2139" i="17"/>
  <c r="A2140" i="17"/>
  <c r="A2141" i="17"/>
  <c r="A2142" i="17"/>
  <c r="A2143" i="17"/>
  <c r="A2144" i="17"/>
  <c r="A2145" i="17"/>
  <c r="A2146" i="17"/>
  <c r="A2147" i="17"/>
  <c r="A2148" i="17"/>
  <c r="A2149" i="17"/>
  <c r="A2150" i="17"/>
  <c r="A2151" i="17"/>
  <c r="A2152" i="17"/>
  <c r="A2153" i="17"/>
  <c r="A2154" i="17"/>
  <c r="A2155" i="17"/>
  <c r="A2156" i="17"/>
  <c r="A2157" i="17"/>
  <c r="A2158" i="17"/>
  <c r="A2159" i="17"/>
  <c r="A2160" i="17"/>
  <c r="A2161" i="17"/>
  <c r="A2162" i="17"/>
  <c r="A2163" i="17"/>
  <c r="A2164" i="17"/>
  <c r="A2165" i="17"/>
  <c r="A2166" i="17"/>
  <c r="A2167" i="17"/>
  <c r="A2168" i="17"/>
  <c r="A2169" i="17"/>
  <c r="A2170" i="17"/>
  <c r="A2171" i="17"/>
  <c r="A2172" i="17"/>
  <c r="A2173" i="17"/>
  <c r="A2174" i="17"/>
  <c r="A2175" i="17"/>
  <c r="A2176" i="17"/>
  <c r="A2177" i="17"/>
  <c r="A2178" i="17"/>
  <c r="A2179" i="17"/>
  <c r="A2180" i="17"/>
  <c r="A2181" i="17"/>
  <c r="A2182" i="17"/>
  <c r="A2183" i="17"/>
  <c r="A2184" i="17"/>
  <c r="A2185" i="17"/>
  <c r="A2186" i="17"/>
  <c r="A2187" i="17"/>
  <c r="A2188" i="17"/>
  <c r="A2189" i="17"/>
  <c r="A2190" i="17"/>
  <c r="A2191" i="17"/>
  <c r="A2192" i="17"/>
  <c r="A2193" i="17"/>
  <c r="A2194" i="17"/>
  <c r="A2195" i="17"/>
  <c r="A2196" i="17"/>
  <c r="A2197" i="17"/>
  <c r="A2198" i="17"/>
  <c r="A2199" i="17"/>
  <c r="A2200" i="17"/>
  <c r="A2201" i="17"/>
  <c r="A2202" i="17"/>
  <c r="A2203" i="17"/>
  <c r="A2204" i="17"/>
  <c r="A2205" i="17"/>
  <c r="A2206" i="17"/>
  <c r="A2207" i="17"/>
  <c r="A2208" i="17"/>
  <c r="A2209" i="17"/>
  <c r="A2210" i="17"/>
  <c r="A2211" i="17"/>
  <c r="A2212" i="17"/>
  <c r="A2213" i="17"/>
  <c r="A2214" i="17"/>
  <c r="A2215" i="17"/>
  <c r="A2216" i="17"/>
  <c r="A2217" i="17"/>
  <c r="A2218" i="17"/>
  <c r="A2219" i="17"/>
  <c r="A2220" i="17"/>
  <c r="A2221" i="17"/>
  <c r="A2222" i="17"/>
  <c r="A2223" i="17"/>
  <c r="A2224" i="17"/>
  <c r="A2225" i="17"/>
  <c r="A2226" i="17"/>
  <c r="A2227" i="17"/>
  <c r="A2228" i="17"/>
  <c r="A2229" i="17"/>
  <c r="A2230" i="17"/>
  <c r="A2231" i="17"/>
  <c r="A2232" i="17"/>
  <c r="A2233" i="17"/>
  <c r="A2234" i="17"/>
  <c r="A2235" i="17"/>
  <c r="A2236" i="17"/>
  <c r="A2237" i="17"/>
  <c r="A2238" i="17"/>
  <c r="A2239" i="17"/>
  <c r="A2240" i="17"/>
  <c r="A2241" i="17"/>
  <c r="A2242" i="17"/>
  <c r="A2243" i="17"/>
  <c r="A2244" i="17"/>
  <c r="A2245" i="17"/>
  <c r="A2246" i="17"/>
  <c r="A2247" i="17"/>
  <c r="A2248" i="17"/>
  <c r="A2249" i="17"/>
  <c r="A2250" i="17"/>
  <c r="A2251" i="17"/>
  <c r="A2252" i="17"/>
  <c r="A2253" i="17"/>
  <c r="A2254" i="17"/>
  <c r="A2255" i="17"/>
  <c r="A2256" i="17"/>
  <c r="A2257" i="17"/>
  <c r="A2258" i="17"/>
  <c r="A2259" i="17"/>
  <c r="A2260" i="17"/>
  <c r="A2261" i="17"/>
  <c r="A2262" i="17"/>
  <c r="A2263" i="17"/>
  <c r="A2264" i="17"/>
  <c r="A2265" i="17"/>
  <c r="A2266" i="17"/>
  <c r="A2267" i="17"/>
  <c r="A2268" i="17"/>
  <c r="A2269" i="17"/>
  <c r="A2270" i="17"/>
  <c r="A2271" i="17"/>
  <c r="A2272" i="17"/>
  <c r="A2273" i="17"/>
  <c r="A2274" i="17"/>
  <c r="A2275" i="17"/>
  <c r="A2276" i="17"/>
  <c r="A2277" i="17"/>
  <c r="A2278" i="17"/>
  <c r="A2279" i="17"/>
  <c r="A2280" i="17"/>
  <c r="A2281" i="17"/>
  <c r="A2282" i="17"/>
  <c r="A2283" i="17"/>
  <c r="A2284" i="17"/>
  <c r="A2285" i="17"/>
  <c r="A2286" i="17"/>
  <c r="A2287" i="17"/>
  <c r="A2288" i="17"/>
  <c r="A2289" i="17"/>
  <c r="A2290" i="17"/>
  <c r="A2291" i="17"/>
  <c r="A2292" i="17"/>
  <c r="A2293" i="17"/>
  <c r="A2294" i="17"/>
  <c r="A2295" i="17"/>
  <c r="A2296" i="17"/>
  <c r="A2297" i="17"/>
  <c r="A2298" i="17"/>
  <c r="A2299" i="17"/>
  <c r="A2300" i="17"/>
  <c r="A2301" i="17"/>
  <c r="A2302" i="17"/>
  <c r="A2303" i="17"/>
  <c r="A2304" i="17"/>
  <c r="A2305" i="17"/>
  <c r="A2306" i="17"/>
  <c r="A2307" i="17"/>
  <c r="A2308" i="17"/>
  <c r="A2309" i="17"/>
  <c r="A2310" i="17"/>
  <c r="A2311" i="17"/>
  <c r="A2312" i="17"/>
  <c r="A2313" i="17"/>
  <c r="A2314" i="17"/>
  <c r="A2315" i="17"/>
  <c r="A2316" i="17"/>
  <c r="A2317" i="17"/>
  <c r="A2318" i="17"/>
  <c r="A2319" i="17"/>
  <c r="A2320" i="17"/>
  <c r="A2321" i="17"/>
  <c r="A2322" i="17"/>
  <c r="A2323" i="17"/>
  <c r="A2324" i="17"/>
  <c r="A2325" i="17"/>
  <c r="A2326" i="17"/>
  <c r="A2327" i="17"/>
  <c r="A2328" i="17"/>
  <c r="A2329" i="17"/>
  <c r="A2330" i="17"/>
  <c r="A2331" i="17"/>
  <c r="A2332" i="17"/>
  <c r="A2333" i="17"/>
  <c r="A2334" i="17"/>
  <c r="A2335" i="17"/>
  <c r="A2336" i="17"/>
  <c r="A2337" i="17"/>
  <c r="A2338" i="17"/>
  <c r="A2339" i="17"/>
  <c r="A2340" i="17"/>
  <c r="A2341" i="17"/>
  <c r="A2342" i="17"/>
  <c r="A2343" i="17"/>
  <c r="A2344" i="17"/>
  <c r="A2345" i="17"/>
  <c r="A2346" i="17"/>
  <c r="A2347" i="17"/>
  <c r="A2348" i="17"/>
  <c r="A2349" i="17"/>
  <c r="A2350" i="17"/>
  <c r="A2351" i="17"/>
  <c r="A2352" i="17"/>
  <c r="A2353" i="17"/>
  <c r="A2354" i="17"/>
  <c r="A2355" i="17"/>
  <c r="A2356" i="17"/>
  <c r="A2357" i="17"/>
  <c r="A2358" i="17"/>
  <c r="A2359" i="17"/>
  <c r="A2360" i="17"/>
  <c r="A2361" i="17"/>
  <c r="A2362" i="17"/>
  <c r="A2363" i="17"/>
  <c r="A2364" i="17"/>
  <c r="A2365" i="17"/>
  <c r="A2366" i="17"/>
  <c r="A2367" i="17"/>
  <c r="A2368" i="17"/>
  <c r="A2369" i="17"/>
  <c r="A2370" i="17"/>
  <c r="A2371" i="17"/>
  <c r="A2372" i="17"/>
  <c r="A2373" i="17"/>
  <c r="A2374" i="17"/>
  <c r="A2375" i="17"/>
  <c r="A2376" i="17"/>
  <c r="A2377" i="17"/>
  <c r="A2378" i="17"/>
  <c r="A2379" i="17"/>
  <c r="A2380" i="17"/>
  <c r="A2381" i="17"/>
  <c r="A2382" i="17"/>
  <c r="A2383" i="17"/>
  <c r="A2384" i="17"/>
  <c r="A2385" i="17"/>
  <c r="A2386" i="17"/>
  <c r="A2387" i="17"/>
  <c r="A2388" i="17"/>
  <c r="A2389" i="17"/>
  <c r="A2390" i="17"/>
  <c r="A2391" i="17"/>
  <c r="A2392" i="17"/>
  <c r="A2393" i="17"/>
  <c r="A2394" i="17"/>
  <c r="A2395" i="17"/>
  <c r="A2396" i="17"/>
  <c r="A2397" i="17"/>
  <c r="A2398" i="17"/>
  <c r="A2399" i="17"/>
  <c r="A2400" i="17"/>
  <c r="A2401" i="17"/>
  <c r="A2402" i="17"/>
  <c r="A2403" i="17"/>
  <c r="A2404" i="17"/>
  <c r="A2405" i="17"/>
  <c r="A2406" i="17"/>
  <c r="A2407" i="17"/>
  <c r="A2408" i="17"/>
  <c r="A2409" i="17"/>
  <c r="A2410" i="17"/>
  <c r="A2411" i="17"/>
  <c r="A2412" i="17"/>
  <c r="A2413" i="17"/>
  <c r="A2414" i="17"/>
  <c r="A2415" i="17"/>
  <c r="A2416" i="17"/>
  <c r="A2417" i="17"/>
  <c r="A2418" i="17"/>
  <c r="A2419" i="17"/>
  <c r="A2420" i="17"/>
  <c r="A2421" i="17"/>
  <c r="A2422" i="17"/>
  <c r="A2423" i="17"/>
  <c r="A2424" i="17"/>
  <c r="A2425" i="17"/>
  <c r="A2426" i="17"/>
  <c r="A2427" i="17"/>
  <c r="A2428" i="17"/>
  <c r="A2429" i="17"/>
  <c r="A2430" i="17"/>
  <c r="A2431" i="17"/>
  <c r="A2432" i="17"/>
  <c r="A2433" i="17"/>
  <c r="A2434" i="17"/>
  <c r="A2435" i="17"/>
  <c r="A2436" i="17"/>
  <c r="A2437" i="17"/>
  <c r="A2438" i="17"/>
  <c r="A2439" i="17"/>
  <c r="A2440" i="17"/>
  <c r="A2441" i="17"/>
  <c r="A2442" i="17"/>
  <c r="A2443" i="17"/>
  <c r="A2444" i="17"/>
  <c r="A2445" i="17"/>
  <c r="A2446" i="17"/>
  <c r="A2447" i="17"/>
  <c r="A2448" i="17"/>
  <c r="A2449" i="17"/>
  <c r="A2450" i="17"/>
  <c r="A2451" i="17"/>
  <c r="A2452" i="17"/>
  <c r="A2453" i="17"/>
  <c r="A2454" i="17"/>
  <c r="A2455" i="17"/>
  <c r="A2456" i="17"/>
  <c r="A2457" i="17"/>
  <c r="A2458" i="17"/>
  <c r="A2459" i="17"/>
  <c r="A2460" i="17"/>
  <c r="A2461" i="17"/>
  <c r="A2462" i="17"/>
  <c r="A2463" i="17"/>
  <c r="A2464" i="17"/>
  <c r="A2465" i="17"/>
  <c r="A2466" i="17"/>
  <c r="A2467" i="17"/>
  <c r="A2468" i="17"/>
  <c r="A2469" i="17"/>
  <c r="A2470" i="17"/>
  <c r="A2471" i="17"/>
  <c r="A2472" i="17"/>
  <c r="A2473" i="17"/>
  <c r="A2474" i="17"/>
  <c r="A2475" i="17"/>
  <c r="A2476" i="17"/>
  <c r="A2477" i="17"/>
  <c r="A2478" i="17"/>
  <c r="A2479" i="17"/>
  <c r="A2480" i="17"/>
  <c r="A2481" i="17"/>
  <c r="A2482" i="17"/>
  <c r="A2483" i="17"/>
  <c r="A2484" i="17"/>
  <c r="A2485" i="17"/>
  <c r="A2486" i="17"/>
  <c r="A2487" i="17"/>
  <c r="A2488" i="17"/>
  <c r="A2489" i="17"/>
  <c r="A2490" i="17"/>
  <c r="A2491" i="17"/>
  <c r="A2492" i="17"/>
  <c r="A2493" i="17"/>
  <c r="A2494" i="17"/>
  <c r="A2495" i="17"/>
  <c r="A2496" i="17"/>
  <c r="A2497" i="17"/>
  <c r="A2498" i="17"/>
  <c r="A2499" i="17"/>
  <c r="A2500" i="17"/>
  <c r="A2501" i="17"/>
  <c r="A2502" i="17"/>
  <c r="A2503" i="17"/>
  <c r="A2504" i="17"/>
  <c r="A2505" i="17"/>
  <c r="A2506" i="17"/>
  <c r="A2507" i="17"/>
  <c r="A2508" i="17"/>
  <c r="A2509" i="17"/>
  <c r="A2510" i="17"/>
  <c r="A2511" i="17"/>
  <c r="A2512" i="17"/>
  <c r="A2513" i="17"/>
  <c r="A2514" i="17"/>
  <c r="A2515" i="17"/>
  <c r="A2516" i="17"/>
  <c r="A2517" i="17"/>
  <c r="A2518" i="17"/>
  <c r="A2519" i="17"/>
  <c r="A2520" i="17"/>
  <c r="A2521" i="17"/>
  <c r="A2522" i="17"/>
  <c r="A2523" i="17"/>
  <c r="A2524" i="17"/>
  <c r="A2525" i="17"/>
  <c r="A2526" i="17"/>
  <c r="A2527" i="17"/>
  <c r="A2528" i="17"/>
  <c r="A2529" i="17"/>
  <c r="A2530" i="17"/>
  <c r="A2531" i="17"/>
  <c r="A2532" i="17"/>
  <c r="A2533" i="17"/>
  <c r="A2534" i="17"/>
  <c r="A2535" i="17"/>
  <c r="A2536" i="17"/>
  <c r="A2537" i="17"/>
  <c r="A2538" i="17"/>
  <c r="A2539" i="17"/>
  <c r="A2540" i="17"/>
  <c r="A2541" i="17"/>
  <c r="A2542" i="17"/>
  <c r="A2543" i="17"/>
  <c r="A2544" i="17"/>
  <c r="A2545" i="17"/>
  <c r="A2546" i="17"/>
  <c r="A2547" i="17"/>
  <c r="A2548" i="17"/>
  <c r="A2549" i="17"/>
  <c r="A2550" i="17"/>
  <c r="A2551" i="17"/>
  <c r="A2552" i="17"/>
  <c r="A2553" i="17"/>
  <c r="A2554" i="17"/>
  <c r="A2555" i="17"/>
  <c r="A2556" i="17"/>
  <c r="A2557" i="17"/>
  <c r="A2558" i="17"/>
  <c r="A2559" i="17"/>
  <c r="A2560" i="17"/>
  <c r="A2561" i="17"/>
  <c r="A2562" i="17"/>
  <c r="A2563" i="17"/>
  <c r="A2564" i="17"/>
  <c r="A2565" i="17"/>
  <c r="A2566" i="17"/>
  <c r="A2567" i="17"/>
  <c r="A2568" i="17"/>
  <c r="A2569" i="17"/>
  <c r="A2570" i="17"/>
  <c r="A2571" i="17"/>
  <c r="A2572" i="17"/>
  <c r="A2573" i="17"/>
  <c r="A2574" i="17"/>
  <c r="A2575" i="17"/>
  <c r="A2576" i="17"/>
  <c r="A2577" i="17"/>
  <c r="A2578" i="17"/>
  <c r="A2579" i="17"/>
  <c r="A2580" i="17"/>
  <c r="A2581" i="17"/>
  <c r="A2582" i="17"/>
  <c r="A2583" i="17"/>
  <c r="A2584" i="17"/>
  <c r="A2585" i="17"/>
  <c r="A2586" i="17"/>
  <c r="A2587" i="17"/>
  <c r="A2588" i="17"/>
  <c r="A2589" i="17"/>
  <c r="A2590" i="17"/>
  <c r="A2591" i="17"/>
  <c r="A2592" i="17"/>
  <c r="A2593" i="17"/>
  <c r="A2594" i="17"/>
  <c r="A2595" i="17"/>
  <c r="A2596" i="17"/>
  <c r="A2597" i="17"/>
  <c r="A2598" i="17"/>
  <c r="A2599" i="17"/>
  <c r="A2600" i="17"/>
  <c r="A2601" i="17"/>
  <c r="A2602" i="17"/>
  <c r="A2603" i="17"/>
  <c r="A2604" i="17"/>
  <c r="A2605" i="17"/>
  <c r="A2606" i="17"/>
  <c r="A2607" i="17"/>
  <c r="A2608" i="17"/>
  <c r="A2609" i="17"/>
  <c r="A2610" i="17"/>
  <c r="A2611" i="17"/>
  <c r="A2612" i="17"/>
  <c r="A2613" i="17"/>
  <c r="A2614" i="17"/>
  <c r="A2615" i="17"/>
  <c r="A2616" i="17"/>
  <c r="A2617" i="17"/>
  <c r="A2618" i="17"/>
  <c r="A2619" i="17"/>
  <c r="A2620" i="17"/>
  <c r="A2621" i="17"/>
  <c r="A2622" i="17"/>
  <c r="A2623" i="17"/>
  <c r="A2624" i="17"/>
  <c r="A2625" i="17"/>
  <c r="A2626" i="17"/>
  <c r="A2627" i="17"/>
  <c r="A2628" i="17"/>
  <c r="A2629" i="17"/>
  <c r="A2630" i="17"/>
  <c r="A2631" i="17"/>
  <c r="A2632" i="17"/>
  <c r="A2633" i="17"/>
  <c r="A2634" i="17"/>
  <c r="A2635" i="17"/>
  <c r="A2636" i="17"/>
  <c r="A2637" i="17"/>
  <c r="A2638" i="17"/>
  <c r="A2639" i="17"/>
  <c r="A2640" i="17"/>
  <c r="A2641" i="17"/>
  <c r="A2642" i="17"/>
  <c r="A2643" i="17"/>
  <c r="A2644" i="17"/>
  <c r="A2645" i="17"/>
  <c r="A2646" i="17"/>
  <c r="A2647" i="17"/>
  <c r="A2648" i="17"/>
  <c r="A2649" i="17"/>
  <c r="A2650" i="17"/>
  <c r="A2651" i="17"/>
  <c r="A2652" i="17"/>
  <c r="A2653" i="17"/>
  <c r="A2654" i="17"/>
  <c r="A2655" i="17"/>
  <c r="A2656" i="17"/>
  <c r="A2657" i="17"/>
  <c r="A2658" i="17"/>
  <c r="A2659" i="17"/>
  <c r="A2660" i="17"/>
  <c r="A2661" i="17"/>
  <c r="A2662" i="17"/>
  <c r="A2663" i="17"/>
  <c r="A2664" i="17"/>
  <c r="A2665" i="17"/>
  <c r="A2666" i="17"/>
  <c r="A2667" i="17"/>
  <c r="A2668" i="17"/>
  <c r="A2669" i="17"/>
  <c r="A2670" i="17"/>
  <c r="A2671" i="17"/>
  <c r="A2672" i="17"/>
  <c r="A2673" i="17"/>
  <c r="A2674" i="17"/>
  <c r="A2675" i="17"/>
  <c r="A2676" i="17"/>
  <c r="A2677" i="17"/>
  <c r="A2678" i="17"/>
  <c r="A2679" i="17"/>
  <c r="A2680" i="17"/>
  <c r="A2681" i="17"/>
  <c r="A2682" i="17"/>
  <c r="A2683" i="17"/>
  <c r="A2684" i="17"/>
  <c r="A2685" i="17"/>
  <c r="A2686" i="17"/>
  <c r="A2687" i="17"/>
  <c r="A2688" i="17"/>
  <c r="A2689" i="17"/>
  <c r="A2690" i="17"/>
  <c r="A2691" i="17"/>
  <c r="A2692" i="17"/>
  <c r="A2693" i="17"/>
  <c r="A2694" i="17"/>
  <c r="A2695" i="17"/>
  <c r="A2696" i="17"/>
  <c r="A2697" i="17"/>
  <c r="A2698" i="17"/>
  <c r="A2699" i="17"/>
  <c r="A2700" i="17"/>
  <c r="A2701" i="17"/>
  <c r="A2702" i="17"/>
  <c r="A2703" i="17"/>
  <c r="A2704" i="17"/>
  <c r="A2705" i="17"/>
  <c r="A2706" i="17"/>
  <c r="A2707" i="17"/>
  <c r="A2708" i="17"/>
  <c r="A2709" i="17"/>
  <c r="A2710" i="17"/>
  <c r="A2711" i="17"/>
  <c r="A2712" i="17"/>
  <c r="A2713" i="17"/>
  <c r="A2714" i="17"/>
  <c r="A2715" i="17"/>
  <c r="A2716" i="17"/>
  <c r="A2717" i="17"/>
  <c r="A2718" i="17"/>
  <c r="A2719" i="17"/>
  <c r="A2720" i="17"/>
  <c r="A2721" i="17"/>
  <c r="A2722" i="17"/>
  <c r="A2723" i="17"/>
  <c r="A2724" i="17"/>
  <c r="A2725" i="17"/>
  <c r="A2726" i="17"/>
  <c r="A2727" i="17"/>
  <c r="A2728" i="17"/>
  <c r="A2729" i="17"/>
  <c r="A2730" i="17"/>
  <c r="A2731" i="17"/>
  <c r="A2732" i="17"/>
  <c r="A2733" i="17"/>
  <c r="A2734" i="17"/>
  <c r="A2735" i="17"/>
  <c r="A2736" i="17"/>
  <c r="A2737" i="17"/>
  <c r="A2738" i="17"/>
  <c r="A2739" i="17"/>
  <c r="A2740" i="17"/>
  <c r="A2741" i="17"/>
  <c r="A2742" i="17"/>
  <c r="A2743" i="17"/>
  <c r="A2744" i="17"/>
  <c r="A2745" i="17"/>
  <c r="A2746" i="17"/>
  <c r="A2747" i="17"/>
  <c r="A2748" i="17"/>
  <c r="A2749" i="17"/>
  <c r="A2750" i="17"/>
  <c r="A2751" i="17"/>
  <c r="A2752" i="17"/>
  <c r="A2753" i="17"/>
  <c r="A2754" i="17"/>
  <c r="A2755" i="17"/>
  <c r="A2756" i="17"/>
  <c r="A2757" i="17"/>
  <c r="A2758" i="17"/>
  <c r="A2759" i="17"/>
  <c r="A2760" i="17"/>
  <c r="A2761" i="17"/>
  <c r="A2762" i="17"/>
  <c r="A2763" i="17"/>
  <c r="A2764" i="17"/>
  <c r="A2765" i="17"/>
  <c r="A2766" i="17"/>
  <c r="A2767" i="17"/>
  <c r="A2768" i="17"/>
  <c r="A2769" i="17"/>
  <c r="A2770" i="17"/>
  <c r="A2771" i="17"/>
  <c r="A2772" i="17"/>
  <c r="A2773" i="17"/>
  <c r="A2774" i="17"/>
  <c r="A2775" i="17"/>
  <c r="A2776" i="17"/>
  <c r="A2777" i="17"/>
  <c r="A2778" i="17"/>
  <c r="A2779" i="17"/>
  <c r="A2780" i="17"/>
  <c r="A2781" i="17"/>
  <c r="A2782" i="17"/>
  <c r="A2783" i="17"/>
  <c r="A2784" i="17"/>
  <c r="A2785" i="17"/>
  <c r="A2786" i="17"/>
  <c r="A2787" i="17"/>
  <c r="A2788" i="17"/>
  <c r="A2789" i="17"/>
  <c r="A2790" i="17"/>
  <c r="A2791" i="17"/>
  <c r="A2792" i="17"/>
  <c r="A2793" i="17"/>
  <c r="A2794" i="17"/>
  <c r="A2795" i="17"/>
  <c r="A2796" i="17"/>
  <c r="A2797" i="17"/>
  <c r="A2798" i="17"/>
  <c r="A2799" i="17"/>
  <c r="A2800" i="17"/>
  <c r="A2801" i="17"/>
  <c r="A2802" i="17"/>
  <c r="A2803" i="17"/>
  <c r="A2804" i="17"/>
  <c r="A2805" i="17"/>
  <c r="A2806" i="17"/>
  <c r="A2807" i="17"/>
  <c r="A2808" i="17"/>
  <c r="A2809" i="17"/>
  <c r="A2810" i="17"/>
  <c r="A2811" i="17"/>
  <c r="A2812" i="17"/>
  <c r="A2813" i="17"/>
  <c r="A2814" i="17"/>
  <c r="A2815" i="17"/>
  <c r="A2816" i="17"/>
  <c r="A2817" i="17"/>
  <c r="A2818" i="17"/>
  <c r="A2819" i="17"/>
  <c r="A2820" i="17"/>
  <c r="A2821" i="17"/>
  <c r="A2822" i="17"/>
  <c r="A2823" i="17"/>
  <c r="A2824" i="17"/>
  <c r="A2825" i="17"/>
  <c r="A2826" i="17"/>
  <c r="A2827" i="17"/>
  <c r="A2828" i="17"/>
  <c r="A2829" i="17"/>
  <c r="A2830" i="17"/>
  <c r="A2831" i="17"/>
  <c r="A2832" i="17"/>
  <c r="A2833" i="17"/>
  <c r="A2834" i="17"/>
  <c r="A2835" i="17"/>
  <c r="A2836" i="17"/>
  <c r="A2837" i="17"/>
  <c r="A2838" i="17"/>
  <c r="A2839" i="17"/>
  <c r="A2840" i="17"/>
  <c r="A2841" i="17"/>
  <c r="A2842" i="17"/>
  <c r="A2843" i="17"/>
  <c r="A2844" i="17"/>
  <c r="A2845" i="17"/>
  <c r="A2846" i="17"/>
  <c r="A2847" i="17"/>
  <c r="A2848" i="17"/>
  <c r="A2849" i="17"/>
  <c r="A2850" i="17"/>
  <c r="A2851" i="17"/>
  <c r="A2852" i="17"/>
  <c r="A2853" i="17"/>
  <c r="A2854" i="17"/>
  <c r="A2855" i="17"/>
  <c r="A2856" i="17"/>
  <c r="A2857" i="17"/>
  <c r="A2858" i="17"/>
  <c r="A2859" i="17"/>
  <c r="A2860" i="17"/>
  <c r="A2861" i="17"/>
  <c r="A2862" i="17"/>
  <c r="A2863" i="17"/>
  <c r="A2864" i="17"/>
  <c r="A2865" i="17"/>
  <c r="A2866" i="17"/>
  <c r="A2867" i="17"/>
  <c r="A2868" i="17"/>
  <c r="A2869" i="17"/>
  <c r="A2870" i="17"/>
  <c r="A2871" i="17"/>
  <c r="A2872" i="17"/>
  <c r="A2873" i="17"/>
  <c r="A2874" i="17"/>
  <c r="A2875" i="17"/>
  <c r="A2876" i="17"/>
  <c r="A2877" i="17"/>
  <c r="A2878" i="17"/>
  <c r="A2879" i="17"/>
  <c r="A2880" i="17"/>
  <c r="A2881" i="17"/>
  <c r="A2882" i="17"/>
  <c r="A2883" i="17"/>
  <c r="A2884" i="17"/>
  <c r="A2885" i="17"/>
  <c r="A2886" i="17"/>
  <c r="A2887" i="17"/>
  <c r="A2888" i="17"/>
  <c r="A2889" i="17"/>
  <c r="A2890" i="17"/>
  <c r="A2891" i="17"/>
  <c r="A2892" i="17"/>
  <c r="A2893" i="17"/>
  <c r="A2894" i="17"/>
  <c r="A2895" i="17"/>
  <c r="A2896" i="17"/>
  <c r="A2897" i="17"/>
  <c r="A2898" i="17"/>
  <c r="A2899" i="17"/>
  <c r="A2900" i="17"/>
  <c r="A2901" i="17"/>
  <c r="A2902" i="17"/>
  <c r="A2903" i="17"/>
  <c r="A2904" i="17"/>
  <c r="A2905" i="17"/>
  <c r="A2906" i="17"/>
  <c r="A2907" i="17"/>
  <c r="A2908" i="17"/>
  <c r="A2909" i="17"/>
  <c r="A2910" i="17"/>
  <c r="A2911" i="17"/>
  <c r="A2912" i="17"/>
  <c r="A2913" i="17"/>
  <c r="A2914" i="17"/>
  <c r="A2915" i="17"/>
  <c r="A2916" i="17"/>
  <c r="A2917" i="17"/>
  <c r="A2918" i="17"/>
  <c r="A2919" i="17"/>
  <c r="A2920" i="17"/>
  <c r="A2921" i="17"/>
  <c r="A2922" i="17"/>
  <c r="A2923" i="17"/>
  <c r="A2924" i="17"/>
  <c r="A2925" i="17"/>
  <c r="A2926" i="17"/>
  <c r="A2927" i="17"/>
  <c r="A2928" i="17"/>
  <c r="A2929" i="17"/>
  <c r="A2930" i="17"/>
  <c r="A2931" i="17"/>
  <c r="A2932" i="17"/>
  <c r="A2933" i="17"/>
  <c r="A2934" i="17"/>
  <c r="A2935" i="17"/>
  <c r="A2936" i="17"/>
  <c r="A2937" i="17"/>
  <c r="A2938" i="17"/>
  <c r="A2939" i="17"/>
  <c r="A2940" i="17"/>
  <c r="A2941" i="17"/>
  <c r="A2942" i="17"/>
  <c r="A2943" i="17"/>
  <c r="A2944" i="17"/>
  <c r="A2945" i="17"/>
  <c r="A2946" i="17"/>
  <c r="A2947" i="17"/>
  <c r="A2948" i="17"/>
  <c r="A2949" i="17"/>
  <c r="A2950" i="17"/>
  <c r="A2951" i="17"/>
  <c r="A2952" i="17"/>
  <c r="A2953" i="17"/>
  <c r="A2954" i="17"/>
  <c r="A2955" i="17"/>
  <c r="A2956" i="17"/>
  <c r="A2957" i="17"/>
  <c r="A2958" i="17"/>
  <c r="A2959" i="17"/>
  <c r="A2960" i="17"/>
  <c r="A2961" i="17"/>
  <c r="A2962" i="17"/>
  <c r="A2963" i="17"/>
  <c r="A2964" i="17"/>
  <c r="A2965" i="17"/>
  <c r="A2966" i="17"/>
  <c r="A2967" i="17"/>
  <c r="A2968" i="17"/>
  <c r="A2969" i="17"/>
  <c r="A2970" i="17"/>
  <c r="A2971" i="17"/>
  <c r="A2972" i="17"/>
  <c r="A2973" i="17"/>
  <c r="A2974" i="17"/>
  <c r="A2975" i="17"/>
  <c r="A2976" i="17"/>
  <c r="A2977" i="17"/>
  <c r="A2978" i="17"/>
  <c r="A2979" i="17"/>
  <c r="A2980" i="17"/>
  <c r="A2981" i="17"/>
  <c r="A2982" i="17"/>
  <c r="A2983" i="17"/>
  <c r="A2984" i="17"/>
  <c r="A2985" i="17"/>
  <c r="A2986" i="17"/>
  <c r="A2987" i="17"/>
  <c r="A2988" i="17"/>
  <c r="A2989" i="17"/>
  <c r="A2990" i="17"/>
  <c r="A2991" i="17"/>
  <c r="A2992" i="17"/>
  <c r="A2993" i="17"/>
  <c r="A2994" i="17"/>
  <c r="A2995" i="17"/>
  <c r="A2996" i="17"/>
  <c r="A2997" i="17"/>
  <c r="A2998" i="17"/>
  <c r="A2999" i="17"/>
  <c r="A3000" i="17"/>
  <c r="A3001" i="17"/>
  <c r="A3002" i="17"/>
  <c r="A3003" i="17"/>
  <c r="A3004" i="17"/>
  <c r="A3005" i="17"/>
  <c r="A3006" i="17"/>
  <c r="A3007" i="17"/>
  <c r="A3008" i="17"/>
  <c r="A3009" i="17"/>
  <c r="A3010" i="17"/>
  <c r="A3011" i="17"/>
  <c r="A3012" i="17"/>
  <c r="A3013" i="17"/>
  <c r="A3014" i="17"/>
  <c r="A3015" i="17"/>
  <c r="A3016" i="17"/>
  <c r="A3017" i="17"/>
  <c r="A3018" i="17"/>
  <c r="A3019" i="17"/>
  <c r="A3020" i="17"/>
  <c r="A3021" i="17"/>
  <c r="A3022" i="17"/>
  <c r="A3023" i="17"/>
  <c r="A3024" i="17"/>
  <c r="A3025" i="17"/>
  <c r="A3026" i="17"/>
  <c r="A3027" i="17"/>
  <c r="A3028" i="17"/>
  <c r="A3029" i="17"/>
  <c r="A3030" i="17"/>
  <c r="A3031" i="17"/>
  <c r="A3032" i="17"/>
  <c r="A3033" i="17"/>
  <c r="A3034" i="17"/>
  <c r="A3035" i="17"/>
  <c r="A3036" i="17"/>
  <c r="A3037" i="17"/>
  <c r="A3038" i="17"/>
  <c r="A3039" i="17"/>
  <c r="A3040" i="17"/>
  <c r="A3041" i="17"/>
  <c r="A3042" i="17"/>
  <c r="A3043" i="17"/>
  <c r="A3044" i="17"/>
  <c r="A3045" i="17"/>
  <c r="A3046" i="17"/>
  <c r="A3047" i="17"/>
  <c r="A3048" i="17"/>
  <c r="A3049" i="17"/>
  <c r="A3050" i="17"/>
  <c r="A3051" i="17"/>
  <c r="A3052" i="17"/>
  <c r="A3053" i="17"/>
  <c r="A3054" i="17"/>
  <c r="A3055" i="17"/>
  <c r="A3056" i="17"/>
  <c r="A3057" i="17"/>
  <c r="A3058" i="17"/>
  <c r="A3059" i="17"/>
  <c r="A3060" i="17"/>
  <c r="A3061" i="17"/>
  <c r="A3062" i="17"/>
  <c r="A3063" i="17"/>
  <c r="A3064" i="17"/>
  <c r="A3065" i="17"/>
  <c r="A3066" i="17"/>
  <c r="A3067" i="17"/>
  <c r="A3068" i="17"/>
  <c r="A3069" i="17"/>
  <c r="A3070" i="17"/>
  <c r="A3071" i="17"/>
  <c r="A3072" i="17"/>
  <c r="A3073" i="17"/>
  <c r="A3074" i="17"/>
  <c r="A3075" i="17"/>
  <c r="A3076" i="17"/>
  <c r="A3077" i="17"/>
  <c r="A3078" i="17"/>
  <c r="A3079" i="17"/>
  <c r="A3080" i="17"/>
  <c r="A3081" i="17"/>
  <c r="A3082" i="17"/>
  <c r="A3083" i="17"/>
  <c r="A3084" i="17"/>
  <c r="A3085" i="17"/>
  <c r="A3086" i="17"/>
  <c r="A3087" i="17"/>
  <c r="A3088" i="17"/>
  <c r="A3089" i="17"/>
  <c r="A3090" i="17"/>
  <c r="A3091" i="17"/>
  <c r="A3092" i="17"/>
  <c r="A3093" i="17"/>
  <c r="A3094" i="17"/>
  <c r="A3095" i="17"/>
  <c r="A3096" i="17"/>
  <c r="A3097" i="17"/>
  <c r="A3098" i="17"/>
  <c r="A3099" i="17"/>
  <c r="A3100" i="17"/>
  <c r="A3101" i="17"/>
  <c r="A3102" i="17"/>
  <c r="A3103" i="17"/>
  <c r="A3104" i="17"/>
  <c r="A3105" i="17"/>
  <c r="A3106" i="17"/>
  <c r="A3107" i="17"/>
  <c r="A3108" i="17"/>
  <c r="A3109" i="17"/>
  <c r="A3110" i="17"/>
  <c r="A3111" i="17"/>
  <c r="A3112" i="17"/>
  <c r="A3113" i="17"/>
  <c r="A3114" i="17"/>
  <c r="A3115" i="17"/>
  <c r="A3116" i="17"/>
  <c r="A3117" i="17"/>
  <c r="A3118" i="17"/>
  <c r="A3119" i="17"/>
  <c r="A3120" i="17"/>
  <c r="A3121" i="17"/>
  <c r="A3122" i="17"/>
  <c r="A3123" i="17"/>
  <c r="A3124" i="17"/>
  <c r="A3125" i="17"/>
  <c r="A3126" i="17"/>
  <c r="A3127" i="17"/>
  <c r="A3128" i="17"/>
  <c r="A3129" i="17"/>
  <c r="A3130" i="17"/>
  <c r="A3131" i="17"/>
  <c r="A3132" i="17"/>
  <c r="A3133" i="17"/>
  <c r="A3134" i="17"/>
  <c r="A3135" i="17"/>
  <c r="A3136" i="17"/>
  <c r="A3137" i="17"/>
  <c r="A3138" i="17"/>
  <c r="A3139" i="17"/>
  <c r="A3140" i="17"/>
  <c r="A3141" i="17"/>
  <c r="A3142" i="17"/>
  <c r="A3143" i="17"/>
  <c r="A3144" i="17"/>
  <c r="A3145" i="17"/>
  <c r="A3146" i="17"/>
  <c r="A3147" i="17"/>
  <c r="A3148" i="17"/>
  <c r="A3149" i="17"/>
  <c r="A3150" i="17"/>
  <c r="A3151" i="17"/>
  <c r="A3152" i="17"/>
  <c r="A3153" i="17"/>
  <c r="A3154" i="17"/>
  <c r="A3155" i="17"/>
  <c r="A3156" i="17"/>
  <c r="A3157" i="17"/>
  <c r="A3158" i="17"/>
  <c r="A3159" i="17"/>
  <c r="A3160" i="17"/>
  <c r="A3161" i="17"/>
  <c r="A3162" i="17"/>
  <c r="A3163" i="17"/>
  <c r="A3164" i="17"/>
  <c r="A3165" i="17"/>
  <c r="A3166" i="17"/>
  <c r="A3167" i="17"/>
  <c r="A3168" i="17"/>
  <c r="A3169" i="17"/>
  <c r="A3170" i="17"/>
  <c r="A3171" i="17"/>
  <c r="A3172" i="17"/>
  <c r="A3173" i="17"/>
  <c r="A3174" i="17"/>
  <c r="A3175" i="17"/>
  <c r="A3176" i="17"/>
  <c r="A3177" i="17"/>
  <c r="A3178" i="17"/>
  <c r="A3179" i="17"/>
  <c r="A3180" i="17"/>
  <c r="A3181" i="17"/>
  <c r="A3182" i="17"/>
  <c r="A3183" i="17"/>
  <c r="A3184" i="17"/>
  <c r="A3185" i="17"/>
  <c r="A3186" i="17"/>
  <c r="A3187" i="17"/>
  <c r="A3188" i="17"/>
  <c r="A3189" i="17"/>
  <c r="A3190" i="17"/>
  <c r="A3191" i="17"/>
  <c r="A3192" i="17"/>
  <c r="A3193" i="17"/>
  <c r="A3194" i="17"/>
  <c r="A3195" i="17"/>
  <c r="A3196" i="17"/>
  <c r="A3197" i="17"/>
  <c r="A3198" i="17"/>
  <c r="A3199" i="17"/>
  <c r="A3200" i="17"/>
  <c r="A3201" i="17"/>
  <c r="A3202" i="17"/>
  <c r="A3203" i="17"/>
  <c r="A3204" i="17"/>
  <c r="A3205" i="17"/>
  <c r="A3206" i="17"/>
  <c r="A3207" i="17"/>
  <c r="A3208" i="17"/>
  <c r="A3209" i="17"/>
  <c r="A3210" i="17"/>
  <c r="A3211" i="17"/>
  <c r="A3212" i="17"/>
  <c r="A3213" i="17"/>
  <c r="A3214" i="17"/>
  <c r="A3215" i="17"/>
  <c r="A3216" i="17"/>
  <c r="A3217" i="17"/>
  <c r="A3218" i="17"/>
  <c r="A3219" i="17"/>
  <c r="A3220" i="17"/>
  <c r="A3221" i="17"/>
  <c r="A3222" i="17"/>
  <c r="A3223" i="17"/>
  <c r="A3224" i="17"/>
  <c r="A3225" i="17"/>
  <c r="A3226" i="17"/>
  <c r="A3227" i="17"/>
  <c r="A3228" i="17"/>
  <c r="A3229" i="17"/>
  <c r="A3230" i="17"/>
  <c r="A3231" i="17"/>
  <c r="A3232" i="17"/>
  <c r="A3233" i="17"/>
  <c r="A3234" i="17"/>
  <c r="A3235" i="17"/>
  <c r="A3236" i="17"/>
  <c r="A3237" i="17"/>
  <c r="A3238" i="17"/>
  <c r="A3239" i="17"/>
  <c r="A3240" i="17"/>
  <c r="A3241" i="17"/>
  <c r="A3242" i="17"/>
  <c r="A3243" i="17"/>
  <c r="A3244" i="17"/>
  <c r="A3245" i="17"/>
  <c r="A3246" i="17"/>
  <c r="A3247" i="17"/>
  <c r="A3248" i="17"/>
  <c r="A3249" i="17"/>
  <c r="A3250" i="17"/>
  <c r="A3251" i="17"/>
  <c r="A3252" i="17"/>
  <c r="A3253" i="17"/>
  <c r="A3254" i="17"/>
  <c r="A3255" i="17"/>
  <c r="A3256" i="17"/>
  <c r="A3257" i="17"/>
  <c r="A3258" i="17"/>
  <c r="A3259" i="17"/>
  <c r="A3260" i="17"/>
  <c r="A3261" i="17"/>
  <c r="A3262" i="17"/>
  <c r="A3263" i="17"/>
  <c r="A3264" i="17"/>
  <c r="A3265" i="17"/>
  <c r="A3266" i="17"/>
  <c r="A3267" i="17"/>
  <c r="A3268" i="17"/>
  <c r="A3269" i="17"/>
  <c r="A3270" i="17"/>
  <c r="A3271" i="17"/>
  <c r="A3272" i="17"/>
  <c r="A3273" i="17"/>
  <c r="A3274" i="17"/>
  <c r="A3275" i="17"/>
  <c r="A3276" i="17"/>
  <c r="A3277" i="17"/>
  <c r="A3278" i="17"/>
  <c r="A3279" i="17"/>
  <c r="A3280" i="17"/>
  <c r="A3281" i="17"/>
  <c r="A3282" i="17"/>
  <c r="A3283" i="17"/>
  <c r="A3284" i="17"/>
  <c r="A3285" i="17"/>
  <c r="A3286" i="17"/>
  <c r="A3287" i="17"/>
  <c r="A3288" i="17"/>
  <c r="A3289" i="17"/>
  <c r="A3290" i="17"/>
  <c r="A3291" i="17"/>
  <c r="A3292" i="17"/>
  <c r="A3293" i="17"/>
  <c r="A3294" i="17"/>
  <c r="A3295" i="17"/>
  <c r="A3296" i="17"/>
  <c r="A3297" i="17"/>
  <c r="A3298" i="17"/>
  <c r="A3299" i="17"/>
  <c r="A3300" i="17"/>
  <c r="A3301" i="17"/>
  <c r="A3302" i="17"/>
  <c r="A3303" i="17"/>
  <c r="A3304" i="17"/>
  <c r="A3305" i="17"/>
  <c r="A3306" i="17"/>
  <c r="A3307" i="17"/>
  <c r="A3308" i="17"/>
  <c r="A3309" i="17"/>
  <c r="A3310" i="17"/>
  <c r="A3311" i="17"/>
  <c r="A3312" i="17"/>
  <c r="A3313" i="17"/>
  <c r="A3314" i="17"/>
  <c r="A3315" i="17"/>
  <c r="A3316" i="17"/>
  <c r="A3317" i="17"/>
  <c r="A3318" i="17"/>
  <c r="A3319" i="17"/>
  <c r="A3320" i="17"/>
  <c r="A3321" i="17"/>
  <c r="A3322" i="17"/>
  <c r="A3323" i="17"/>
  <c r="A3324" i="17"/>
  <c r="A3325" i="17"/>
  <c r="A3326" i="17"/>
  <c r="A3327" i="17"/>
  <c r="A3328" i="17"/>
  <c r="A3329" i="17"/>
  <c r="A3330" i="17"/>
  <c r="A3331" i="17"/>
  <c r="A3332" i="17"/>
  <c r="A3333" i="17"/>
  <c r="A3334" i="17"/>
  <c r="A3335" i="17"/>
  <c r="A3336" i="17"/>
  <c r="A3337" i="17"/>
  <c r="A3338" i="17"/>
  <c r="A3339" i="17"/>
  <c r="A3340" i="17"/>
  <c r="A3341" i="17"/>
  <c r="A3342" i="17"/>
  <c r="A3343" i="17"/>
  <c r="A3344" i="17"/>
  <c r="A3345" i="17"/>
  <c r="A3346" i="17"/>
  <c r="A3347" i="17"/>
  <c r="A3348" i="17"/>
  <c r="A3349" i="17"/>
  <c r="A3350" i="17"/>
  <c r="A3351" i="17"/>
  <c r="A3352" i="17"/>
  <c r="A3353" i="17"/>
  <c r="A3354" i="17"/>
  <c r="A3355" i="17"/>
  <c r="A3356" i="17"/>
  <c r="A3357" i="17"/>
  <c r="A3358" i="17"/>
  <c r="A3359" i="17"/>
  <c r="A3360" i="17"/>
  <c r="A3361" i="17"/>
  <c r="A3362" i="17"/>
  <c r="A3363" i="17"/>
  <c r="A3364" i="17"/>
  <c r="A3365" i="17"/>
  <c r="A3366" i="17"/>
  <c r="A3367" i="17"/>
  <c r="A3368" i="17"/>
  <c r="A3369" i="17"/>
  <c r="A3370" i="17"/>
  <c r="A3371" i="17"/>
  <c r="A3372" i="17"/>
  <c r="A3373" i="17"/>
  <c r="A3374" i="17"/>
  <c r="A3375" i="17"/>
  <c r="A3376" i="17"/>
  <c r="A3377" i="17"/>
  <c r="A3378" i="17"/>
  <c r="A3379" i="17"/>
  <c r="A3380" i="17"/>
  <c r="A3381" i="17"/>
  <c r="A3382" i="17"/>
  <c r="A3383" i="17"/>
  <c r="A3384" i="17"/>
  <c r="A3385" i="17"/>
  <c r="A3386" i="17"/>
  <c r="A3387" i="17"/>
  <c r="A3388" i="17"/>
  <c r="A3389" i="17"/>
  <c r="A3390" i="17"/>
  <c r="A3391" i="17"/>
  <c r="A3392" i="17"/>
  <c r="A3393" i="17"/>
  <c r="A3394" i="17"/>
  <c r="A3395" i="17"/>
  <c r="A3396" i="17"/>
  <c r="A3397" i="17"/>
  <c r="A3398" i="17"/>
  <c r="A3399" i="17"/>
  <c r="A3400" i="17"/>
  <c r="A3401" i="17"/>
  <c r="A3402" i="17"/>
  <c r="A3403" i="17"/>
  <c r="A3404" i="17"/>
  <c r="A3405" i="17"/>
  <c r="A3406" i="17"/>
  <c r="A3407" i="17"/>
  <c r="A3408" i="17"/>
  <c r="A3409" i="17"/>
  <c r="A3410" i="17"/>
  <c r="A3411" i="17"/>
  <c r="A3412" i="17"/>
  <c r="A3413" i="17"/>
  <c r="A3414" i="17"/>
  <c r="A3415" i="17"/>
  <c r="A3416" i="17"/>
  <c r="A3417" i="17"/>
  <c r="A3418" i="17"/>
  <c r="A3419" i="17"/>
  <c r="A3420" i="17"/>
  <c r="A3421" i="17"/>
  <c r="A3422" i="17"/>
  <c r="A3423" i="17"/>
  <c r="A3424" i="17"/>
  <c r="A3425" i="17"/>
  <c r="A3426" i="17"/>
  <c r="A3427" i="17"/>
  <c r="A3428" i="17"/>
  <c r="A3429" i="17"/>
  <c r="A3430" i="17"/>
  <c r="A3431" i="17"/>
  <c r="A3432" i="17"/>
  <c r="A3433" i="17"/>
  <c r="A3434" i="17"/>
  <c r="A3435" i="17"/>
  <c r="A3436" i="17"/>
  <c r="A3437" i="17"/>
  <c r="A3438" i="17"/>
  <c r="A3439" i="17"/>
  <c r="A3440" i="17"/>
  <c r="A3441" i="17"/>
  <c r="A3442" i="17"/>
  <c r="A3443" i="17"/>
  <c r="A3444" i="17"/>
  <c r="A3445" i="17"/>
  <c r="A3446" i="17"/>
  <c r="A3447" i="17"/>
  <c r="A3448" i="17"/>
  <c r="A3449" i="17"/>
  <c r="A3450" i="17"/>
  <c r="A3451" i="17"/>
  <c r="A3452" i="17"/>
  <c r="A3453" i="17"/>
  <c r="A3454" i="17"/>
  <c r="A3455" i="17"/>
  <c r="A3456" i="17"/>
  <c r="A3457" i="17"/>
  <c r="A3458" i="17"/>
  <c r="A3459" i="17"/>
  <c r="A3460" i="17"/>
  <c r="A3461" i="17"/>
  <c r="A3462" i="17"/>
  <c r="A3463" i="17"/>
  <c r="A3464" i="17"/>
  <c r="A3465" i="17"/>
  <c r="A3466" i="17"/>
  <c r="A3467" i="17"/>
  <c r="A3468" i="17"/>
  <c r="A3469" i="17"/>
  <c r="A3470" i="17"/>
  <c r="A3471" i="17"/>
  <c r="A3472" i="17"/>
  <c r="A3473" i="17"/>
  <c r="A3474" i="17"/>
  <c r="A3475" i="17"/>
  <c r="A3476" i="17"/>
  <c r="A3477" i="17"/>
  <c r="A3478" i="17"/>
  <c r="A3479" i="17"/>
  <c r="A3480" i="17"/>
  <c r="A3481" i="17"/>
  <c r="A3482" i="17"/>
  <c r="A3483" i="17"/>
  <c r="A3484" i="17"/>
  <c r="A3485" i="17"/>
  <c r="A3486" i="17"/>
  <c r="A3487" i="17"/>
  <c r="A3488" i="17"/>
  <c r="A3489" i="17"/>
  <c r="A3490" i="17"/>
  <c r="A3491" i="17"/>
  <c r="A3492" i="17"/>
  <c r="A3493" i="17"/>
  <c r="A3494" i="17"/>
  <c r="A3495" i="17"/>
  <c r="A3496" i="17"/>
  <c r="A3497" i="17"/>
  <c r="A3498" i="17"/>
  <c r="A3499" i="17"/>
  <c r="A3500" i="17"/>
  <c r="A3501" i="17"/>
  <c r="A3502" i="17"/>
  <c r="A3503" i="17"/>
  <c r="A3504" i="17"/>
  <c r="A3505" i="17"/>
  <c r="A3506" i="17"/>
  <c r="A3507" i="17"/>
  <c r="A3508" i="17"/>
  <c r="A3509" i="17"/>
  <c r="A3510" i="17"/>
  <c r="A3511" i="17"/>
  <c r="A3512" i="17"/>
  <c r="A3513" i="17"/>
  <c r="A3514" i="17"/>
  <c r="A3515" i="17"/>
  <c r="A3516" i="17"/>
  <c r="A3517" i="17"/>
  <c r="A3518" i="17"/>
  <c r="A3519" i="17"/>
  <c r="A3520" i="17"/>
  <c r="A3521" i="17"/>
  <c r="A3522" i="17"/>
  <c r="A3523" i="17"/>
  <c r="A3524" i="17"/>
  <c r="A3525" i="17"/>
  <c r="A3526" i="17"/>
  <c r="A3527" i="17"/>
  <c r="A3528" i="17"/>
  <c r="A3529" i="17"/>
  <c r="A3530" i="17"/>
  <c r="A3531" i="17"/>
  <c r="A3532" i="17"/>
  <c r="A3533" i="17"/>
  <c r="A3534" i="17"/>
  <c r="A3535" i="17"/>
  <c r="A3536" i="17"/>
  <c r="A3537" i="17"/>
  <c r="A3538" i="17"/>
  <c r="A3539" i="17"/>
  <c r="A3540" i="17"/>
  <c r="A3541" i="17"/>
  <c r="A3542" i="17"/>
  <c r="A3543" i="17"/>
  <c r="A3544" i="17"/>
  <c r="A3545" i="17"/>
  <c r="A3546" i="17"/>
  <c r="A3547" i="17"/>
  <c r="A3548" i="17"/>
  <c r="A3549" i="17"/>
  <c r="A3550" i="17"/>
  <c r="A3551" i="17"/>
  <c r="A3552" i="17"/>
  <c r="A3553" i="17"/>
  <c r="A3554" i="17"/>
  <c r="A3555" i="17"/>
  <c r="A3556" i="17"/>
  <c r="A3557" i="17"/>
  <c r="A3558" i="17"/>
  <c r="A3559" i="17"/>
  <c r="A3560" i="17"/>
  <c r="A3561" i="17"/>
  <c r="A3562" i="17"/>
  <c r="A3563" i="17"/>
  <c r="A3564" i="17"/>
  <c r="A3565" i="17"/>
  <c r="A3566" i="17"/>
  <c r="A3567" i="17"/>
  <c r="A3568" i="17"/>
  <c r="A3569" i="17"/>
  <c r="A3570" i="17"/>
  <c r="A3571" i="17"/>
  <c r="A3572" i="17"/>
  <c r="A3573" i="17"/>
  <c r="A3574" i="17"/>
  <c r="A3575" i="17"/>
  <c r="A3576" i="17"/>
  <c r="A3577" i="17"/>
  <c r="A3578" i="17"/>
  <c r="A3579" i="17"/>
  <c r="A3580" i="17"/>
  <c r="A3581" i="17"/>
  <c r="A3582" i="17"/>
  <c r="A3583" i="17"/>
  <c r="A3584" i="17"/>
  <c r="A3585" i="17"/>
  <c r="A3586" i="17"/>
  <c r="A3587" i="17"/>
  <c r="A3588" i="17"/>
  <c r="A3589" i="17"/>
  <c r="A3590" i="17"/>
  <c r="A3591" i="17"/>
  <c r="A3592" i="17"/>
  <c r="A3593" i="17"/>
  <c r="A3594" i="17"/>
  <c r="A3595" i="17"/>
  <c r="A3596" i="17"/>
  <c r="A3597" i="17"/>
  <c r="A3598" i="17"/>
  <c r="A3599" i="17"/>
  <c r="A3600" i="17"/>
  <c r="A3601" i="17"/>
  <c r="A3602" i="17"/>
  <c r="A3603" i="17"/>
  <c r="A3604" i="17"/>
  <c r="A3605" i="17"/>
  <c r="A3606" i="17"/>
  <c r="A3607" i="17"/>
  <c r="A3608" i="17"/>
  <c r="A3609" i="17"/>
  <c r="A3610" i="17"/>
  <c r="A3611" i="17"/>
  <c r="A3612" i="17"/>
  <c r="A3613" i="17"/>
  <c r="A3614" i="17"/>
  <c r="A3615" i="17"/>
  <c r="A3616" i="17"/>
  <c r="A3617" i="17"/>
  <c r="A3618" i="17"/>
  <c r="A3619" i="17"/>
  <c r="A3620" i="17"/>
  <c r="A3621" i="17"/>
  <c r="A3622" i="17"/>
  <c r="A3623" i="17"/>
  <c r="A3624" i="17"/>
  <c r="A3625" i="17"/>
  <c r="A3626" i="17"/>
  <c r="A3627" i="17"/>
  <c r="A3628" i="17"/>
  <c r="A3629" i="17"/>
  <c r="A3630" i="17"/>
  <c r="A3631" i="17"/>
  <c r="A3632" i="17"/>
  <c r="A3633" i="17"/>
  <c r="A3634" i="17"/>
  <c r="A3635" i="17"/>
  <c r="A3636" i="17"/>
  <c r="A3637" i="17"/>
  <c r="A3638" i="17"/>
  <c r="A3639" i="17"/>
  <c r="A3640" i="17"/>
  <c r="A3641" i="17"/>
  <c r="A3642" i="17"/>
  <c r="A3643" i="17"/>
  <c r="A3644" i="17"/>
  <c r="A3645" i="17"/>
  <c r="A3646" i="17"/>
  <c r="A3647" i="17"/>
  <c r="A3648" i="17"/>
  <c r="A3649" i="17"/>
  <c r="A3650" i="17"/>
  <c r="A3651" i="17"/>
  <c r="A3652" i="17"/>
  <c r="A3653" i="17"/>
  <c r="A3654" i="17"/>
  <c r="A3655" i="17"/>
  <c r="A3656" i="17"/>
  <c r="A3657" i="17"/>
  <c r="A3658" i="17"/>
  <c r="A3659" i="17"/>
  <c r="A3660" i="17"/>
  <c r="A3661" i="17"/>
  <c r="A3662" i="17"/>
  <c r="A3663" i="17"/>
  <c r="A3664" i="17"/>
  <c r="A3665" i="17"/>
  <c r="A3666" i="17"/>
  <c r="A3667" i="17"/>
  <c r="A3668" i="17"/>
  <c r="A3669" i="17"/>
  <c r="A3670" i="17"/>
  <c r="A3671" i="17"/>
  <c r="A3672" i="17"/>
  <c r="A3673" i="17"/>
  <c r="A3674" i="17"/>
  <c r="A3675" i="17"/>
  <c r="A3676" i="17"/>
  <c r="A3677" i="17"/>
  <c r="A3678" i="17"/>
  <c r="A3679" i="17"/>
  <c r="A3680" i="17"/>
  <c r="A3681" i="17"/>
  <c r="A3682" i="17"/>
  <c r="A3683" i="17"/>
  <c r="A3684" i="17"/>
  <c r="A3685" i="17"/>
  <c r="A3686" i="17"/>
  <c r="A3687" i="17"/>
  <c r="A3688" i="17"/>
  <c r="A3689" i="17"/>
  <c r="A3690" i="17"/>
  <c r="A3691" i="17"/>
  <c r="A3692" i="17"/>
  <c r="A3693" i="17"/>
  <c r="A3694" i="17"/>
  <c r="A3695" i="17"/>
  <c r="A3696" i="17"/>
  <c r="A3697" i="17"/>
  <c r="A3698" i="17"/>
  <c r="A3699" i="17"/>
  <c r="A3700" i="17"/>
  <c r="A3701" i="17"/>
  <c r="A3702" i="17"/>
  <c r="A3703" i="17"/>
  <c r="A3704" i="17"/>
  <c r="A3705" i="17"/>
  <c r="A3706" i="17"/>
  <c r="A3707" i="17"/>
  <c r="A3708" i="17"/>
  <c r="A3709" i="17"/>
  <c r="A3710" i="17"/>
  <c r="A3711" i="17"/>
  <c r="A3712" i="17"/>
  <c r="A3713" i="17"/>
  <c r="A3714" i="17"/>
  <c r="A3715" i="17"/>
  <c r="A3716" i="17"/>
  <c r="A3717" i="17"/>
  <c r="A3718" i="17"/>
  <c r="A3719" i="17"/>
  <c r="A3720" i="17"/>
  <c r="A3721" i="17"/>
  <c r="A3722" i="17"/>
  <c r="A3723" i="17"/>
  <c r="A3724" i="17"/>
  <c r="A3725" i="17"/>
  <c r="A3726" i="17"/>
  <c r="A3727" i="17"/>
  <c r="A3728" i="17"/>
  <c r="A3729" i="17"/>
  <c r="A3730" i="17"/>
  <c r="A3731" i="17"/>
  <c r="A3732" i="17"/>
  <c r="A3733" i="17"/>
  <c r="A3734" i="17"/>
  <c r="A3735" i="17"/>
  <c r="A3736" i="17"/>
  <c r="A3737" i="17"/>
  <c r="A3738" i="17"/>
  <c r="A3739" i="17"/>
  <c r="A3740" i="17"/>
  <c r="A3741" i="17"/>
  <c r="A3742" i="17"/>
  <c r="A3743" i="17"/>
  <c r="A3744" i="17"/>
  <c r="A3745" i="17"/>
  <c r="A3746" i="17"/>
  <c r="A3747" i="17"/>
  <c r="A3748" i="17"/>
  <c r="A3749" i="17"/>
  <c r="A3750" i="17"/>
  <c r="A3751" i="17"/>
  <c r="A3752" i="17"/>
  <c r="A3753" i="17"/>
  <c r="A3754" i="17"/>
  <c r="A3755" i="17"/>
  <c r="A3756" i="17"/>
  <c r="A3757" i="17"/>
  <c r="A3758" i="17"/>
  <c r="A3759" i="17"/>
  <c r="A3760" i="17"/>
  <c r="A3761" i="17"/>
  <c r="A3762" i="17"/>
  <c r="A3763" i="17"/>
  <c r="A3764" i="17"/>
  <c r="A3765" i="17"/>
  <c r="A3766" i="17"/>
  <c r="A3767" i="17"/>
  <c r="A3768" i="17"/>
  <c r="A3769" i="17"/>
  <c r="A3770" i="17"/>
  <c r="A3771" i="17"/>
  <c r="A3772" i="17"/>
  <c r="A3773" i="17"/>
  <c r="A3774" i="17"/>
  <c r="A3775" i="17"/>
  <c r="A3776" i="17"/>
  <c r="A3777" i="17"/>
  <c r="A3778" i="17"/>
  <c r="A3779" i="17"/>
  <c r="A3780" i="17"/>
  <c r="A3781" i="17"/>
  <c r="A3782" i="17"/>
  <c r="A3783" i="17"/>
  <c r="A3784" i="17"/>
  <c r="A3785" i="17"/>
  <c r="A3786" i="17"/>
  <c r="A3787" i="17"/>
  <c r="A3788" i="17"/>
  <c r="A3789" i="17"/>
  <c r="A3790" i="17"/>
  <c r="A3791" i="17"/>
  <c r="A3792" i="17"/>
  <c r="A3793" i="17"/>
  <c r="A3794" i="17"/>
  <c r="A3795" i="17"/>
  <c r="A3796" i="17"/>
  <c r="A3797" i="17"/>
  <c r="A3798" i="17"/>
  <c r="A3799" i="17"/>
  <c r="A3800" i="17"/>
  <c r="A3801" i="17"/>
  <c r="A3802" i="17"/>
  <c r="A3803" i="17"/>
  <c r="A3804" i="17"/>
  <c r="A3805" i="17"/>
  <c r="A3806" i="17"/>
  <c r="A3807" i="17"/>
  <c r="A3808" i="17"/>
  <c r="A3809" i="17"/>
  <c r="A3810" i="17"/>
  <c r="A3811" i="17"/>
  <c r="A3812" i="17"/>
  <c r="A3813" i="17"/>
  <c r="A3814" i="17"/>
  <c r="A3815" i="17"/>
  <c r="A3816" i="17"/>
  <c r="A3817" i="17"/>
  <c r="A3818" i="17"/>
  <c r="A3819" i="17"/>
  <c r="A3820" i="17"/>
  <c r="A3821" i="17"/>
  <c r="A3822" i="17"/>
  <c r="A3823" i="17"/>
  <c r="A3824" i="17"/>
  <c r="A3825" i="17"/>
  <c r="A3826" i="17"/>
  <c r="A3827" i="17"/>
  <c r="A3828" i="17"/>
  <c r="A3829" i="17"/>
  <c r="A3830" i="17"/>
  <c r="A3831" i="17"/>
  <c r="A3832" i="17"/>
  <c r="A3833" i="17"/>
  <c r="A3834" i="17"/>
  <c r="A3835" i="17"/>
  <c r="A3836" i="17"/>
  <c r="A3837" i="17"/>
  <c r="A3838" i="17"/>
  <c r="A3839" i="17"/>
  <c r="A3840" i="17"/>
  <c r="A3841" i="17"/>
  <c r="A3842" i="17"/>
  <c r="A3843" i="17"/>
  <c r="A3844" i="17"/>
  <c r="A3845" i="17"/>
  <c r="A3846" i="17"/>
  <c r="A3847" i="17"/>
  <c r="A3848" i="17"/>
  <c r="A3849" i="17"/>
  <c r="A3850" i="17"/>
  <c r="A3851" i="17"/>
  <c r="A3852" i="17"/>
  <c r="A3853" i="17"/>
  <c r="A3854" i="17"/>
  <c r="A3855" i="17"/>
  <c r="A3856" i="17"/>
  <c r="A3857" i="17"/>
  <c r="A3858" i="17"/>
  <c r="A3859" i="17"/>
  <c r="A3860" i="17"/>
  <c r="A3861" i="17"/>
  <c r="A3862" i="17"/>
  <c r="A3863" i="17"/>
  <c r="A3864" i="17"/>
  <c r="A3865" i="17"/>
  <c r="A3866" i="17"/>
  <c r="A3867" i="17"/>
  <c r="A3868" i="17"/>
  <c r="A3869" i="17"/>
  <c r="A3870" i="17"/>
  <c r="A3871" i="17"/>
  <c r="A3872" i="17"/>
  <c r="A3873" i="17"/>
  <c r="A3874" i="17"/>
  <c r="A3875" i="17"/>
  <c r="A3876" i="17"/>
  <c r="A3877" i="17"/>
  <c r="A3878" i="17"/>
  <c r="A3879" i="17"/>
  <c r="A3880" i="17"/>
  <c r="A3881" i="17"/>
  <c r="A3882" i="17"/>
  <c r="A3883" i="17"/>
  <c r="A3884" i="17"/>
  <c r="A3885" i="17"/>
  <c r="A3886" i="17"/>
  <c r="A3887" i="17"/>
  <c r="A3888" i="17"/>
  <c r="A3889" i="17"/>
  <c r="A3890" i="17"/>
  <c r="A3891" i="17"/>
  <c r="A3892" i="17"/>
  <c r="A3893" i="17"/>
  <c r="A3894" i="17"/>
  <c r="A3895" i="17"/>
  <c r="A3896" i="17"/>
  <c r="A3897" i="17"/>
  <c r="A3898" i="17"/>
  <c r="A3899" i="17"/>
  <c r="A3900" i="17"/>
  <c r="A3901" i="17"/>
  <c r="A3902" i="17"/>
  <c r="A3903" i="17"/>
  <c r="A3904" i="17"/>
  <c r="A3905" i="17"/>
  <c r="A3906" i="17"/>
  <c r="A3907" i="17"/>
  <c r="A3908" i="17"/>
  <c r="A3909" i="17"/>
  <c r="A3910" i="17"/>
  <c r="A3911" i="17"/>
  <c r="A3912" i="17"/>
  <c r="A3913" i="17"/>
  <c r="A3914" i="17"/>
  <c r="A3915" i="17"/>
  <c r="A3916" i="17"/>
  <c r="A3917" i="17"/>
  <c r="A3918" i="17"/>
  <c r="A3919" i="17"/>
  <c r="A3920" i="17"/>
  <c r="A3921" i="17"/>
  <c r="A3922" i="17"/>
  <c r="A3923" i="17"/>
  <c r="A3924" i="17"/>
  <c r="A3925" i="17"/>
  <c r="A3926" i="17"/>
  <c r="A3927" i="17"/>
  <c r="A3928" i="17"/>
  <c r="A3929" i="17"/>
  <c r="A3930" i="17"/>
  <c r="A3931" i="17"/>
  <c r="A3932" i="17"/>
  <c r="A3933" i="17"/>
  <c r="A3934" i="17"/>
  <c r="A3935" i="17"/>
  <c r="A3936" i="17"/>
  <c r="A3937" i="17"/>
  <c r="A3938" i="17"/>
  <c r="A3939" i="17"/>
  <c r="A3940" i="17"/>
  <c r="A3941" i="17"/>
  <c r="A3942" i="17"/>
  <c r="A3943" i="17"/>
  <c r="A3944" i="17"/>
  <c r="A3945" i="17"/>
  <c r="A3946" i="17"/>
  <c r="A3947" i="17"/>
  <c r="A3948" i="17"/>
  <c r="A3949" i="17"/>
  <c r="A3950" i="17"/>
  <c r="A3951" i="17"/>
  <c r="A3952" i="17"/>
  <c r="A3953" i="17"/>
  <c r="A3954" i="17"/>
  <c r="A3955" i="17"/>
  <c r="A3956" i="17"/>
  <c r="A3957" i="17"/>
  <c r="A3958" i="17"/>
  <c r="A3959" i="17"/>
  <c r="A3960" i="17"/>
  <c r="A3961" i="17"/>
  <c r="A3962" i="17"/>
  <c r="A3963" i="17"/>
  <c r="A3964" i="17"/>
  <c r="A3965" i="17"/>
  <c r="A3966" i="17"/>
  <c r="A3967" i="17"/>
  <c r="A3968" i="17"/>
  <c r="A3969" i="17"/>
  <c r="A3970" i="17"/>
  <c r="A3971" i="17"/>
  <c r="A3972" i="17"/>
  <c r="A3973" i="17"/>
  <c r="A3974" i="17"/>
  <c r="A3975" i="17"/>
  <c r="A3976" i="17"/>
  <c r="A3977" i="17"/>
  <c r="A3978" i="17"/>
  <c r="A3979" i="17"/>
  <c r="A3980" i="17"/>
  <c r="A3981" i="17"/>
  <c r="A3982" i="17"/>
  <c r="A3983" i="17"/>
  <c r="A3984" i="17"/>
  <c r="A3985" i="17"/>
  <c r="A3986" i="17"/>
  <c r="A3987" i="17"/>
  <c r="A3988" i="17"/>
  <c r="A3989" i="17"/>
  <c r="A3990" i="17"/>
  <c r="A3991" i="17"/>
  <c r="A3992" i="17"/>
  <c r="A3993" i="17"/>
  <c r="A3994" i="17"/>
  <c r="A3995" i="17"/>
  <c r="A3996" i="17"/>
  <c r="A3997" i="17"/>
  <c r="A3998" i="17"/>
  <c r="A3999" i="17"/>
  <c r="A4000" i="17"/>
  <c r="A4001" i="17"/>
  <c r="A4002" i="17"/>
  <c r="A4003" i="17"/>
  <c r="A4004" i="17"/>
  <c r="A4005" i="17"/>
  <c r="A4006" i="17"/>
  <c r="A4007" i="17"/>
  <c r="A4008" i="17"/>
  <c r="A4009" i="17"/>
  <c r="A4010" i="17"/>
  <c r="A4011" i="17"/>
  <c r="A4012" i="17"/>
  <c r="A4013" i="17"/>
  <c r="A4014" i="17"/>
  <c r="A4015" i="17"/>
  <c r="A4016" i="17"/>
  <c r="A4017" i="17"/>
  <c r="A4018" i="17"/>
  <c r="A4019" i="17"/>
  <c r="A4020" i="17"/>
  <c r="A4021" i="17"/>
  <c r="A4022" i="17"/>
  <c r="A4023" i="17"/>
  <c r="A4024" i="17"/>
  <c r="A4025" i="17"/>
  <c r="A4026" i="17"/>
  <c r="A4027" i="17"/>
  <c r="A4028" i="17"/>
  <c r="A4029" i="17"/>
  <c r="A4030" i="17"/>
  <c r="A4031" i="17"/>
  <c r="A4032" i="17"/>
  <c r="A4033" i="17"/>
  <c r="A4034" i="17"/>
  <c r="A4035" i="17"/>
  <c r="A4036" i="17"/>
  <c r="A4037" i="17"/>
  <c r="A4038" i="17"/>
  <c r="A4039" i="17"/>
  <c r="A4040" i="17"/>
  <c r="A4041" i="17"/>
  <c r="A4042" i="17"/>
  <c r="A4043" i="17"/>
  <c r="A4044" i="17"/>
  <c r="A4045" i="17"/>
  <c r="A4046" i="17"/>
  <c r="A4047" i="17"/>
  <c r="A4048" i="17"/>
  <c r="A4049" i="17"/>
  <c r="A4050" i="17"/>
  <c r="A4051" i="17"/>
  <c r="A4052" i="17"/>
  <c r="A4053" i="17"/>
  <c r="A4054" i="17"/>
  <c r="A4055" i="17"/>
  <c r="A4056" i="17"/>
  <c r="A4057" i="17"/>
  <c r="A4058" i="17"/>
  <c r="A4059" i="17"/>
  <c r="A4060" i="17"/>
  <c r="A4061" i="17"/>
  <c r="A4062" i="17"/>
  <c r="A4063" i="17"/>
  <c r="A4064" i="17"/>
  <c r="A4065" i="17"/>
  <c r="A4066" i="17"/>
  <c r="A4067" i="17"/>
  <c r="A4068" i="17"/>
  <c r="A4069" i="17"/>
  <c r="A4070" i="17"/>
  <c r="A4071" i="17"/>
  <c r="A4072" i="17"/>
  <c r="A4073" i="17"/>
  <c r="A4074" i="17"/>
  <c r="A4075" i="17"/>
  <c r="A4076" i="17"/>
  <c r="A4077" i="17"/>
  <c r="A4078" i="17"/>
  <c r="A4079" i="17"/>
  <c r="A4080" i="17"/>
  <c r="A4081" i="17"/>
  <c r="A4082" i="17"/>
  <c r="A4083" i="17"/>
  <c r="A4084" i="17"/>
  <c r="A4085" i="17"/>
  <c r="A4086" i="17"/>
  <c r="A4087" i="17"/>
  <c r="A4088" i="17"/>
  <c r="A4089" i="17"/>
  <c r="A4090" i="17"/>
  <c r="A4091" i="17"/>
  <c r="A4092" i="17"/>
  <c r="A4093" i="17"/>
  <c r="A4094" i="17"/>
  <c r="A4095" i="17"/>
  <c r="A4096" i="17"/>
  <c r="A4097" i="17"/>
  <c r="A4098" i="17"/>
  <c r="A4099" i="17"/>
  <c r="A4100" i="17"/>
  <c r="A4101" i="17"/>
  <c r="A4102" i="17"/>
  <c r="A4103" i="17"/>
  <c r="A4104" i="17"/>
  <c r="A4105" i="17"/>
  <c r="A4106" i="17"/>
  <c r="A4107" i="17"/>
  <c r="A4108" i="17"/>
  <c r="A4109" i="17"/>
  <c r="A4110" i="17"/>
  <c r="A4111" i="17"/>
  <c r="A4112" i="17"/>
  <c r="A4113" i="17"/>
  <c r="A4114" i="17"/>
  <c r="A4115" i="17"/>
  <c r="A4116" i="17"/>
  <c r="A4117" i="17"/>
  <c r="A4118" i="17"/>
  <c r="A4119" i="17"/>
  <c r="A4120" i="17"/>
  <c r="A4121" i="17"/>
  <c r="A4122" i="17"/>
  <c r="A4123" i="17"/>
  <c r="A4124" i="17"/>
  <c r="A4125" i="17"/>
  <c r="A4126" i="17"/>
  <c r="A4127" i="17"/>
  <c r="A4128" i="17"/>
  <c r="A4129" i="17"/>
  <c r="A4130" i="17"/>
  <c r="A4131" i="17"/>
  <c r="A4132" i="17"/>
  <c r="A4133" i="17"/>
  <c r="A4134" i="17"/>
  <c r="A4135" i="17"/>
  <c r="A4136" i="17"/>
  <c r="A4137" i="17"/>
  <c r="A4138" i="17"/>
  <c r="A4139" i="17"/>
  <c r="A4140" i="17"/>
  <c r="A4141" i="17"/>
  <c r="A4142" i="17"/>
  <c r="A4143" i="17"/>
  <c r="A4144" i="17"/>
  <c r="A4145" i="17"/>
  <c r="A4146" i="17"/>
  <c r="A4147" i="17"/>
  <c r="A4148" i="17"/>
  <c r="A4149" i="17"/>
  <c r="A4150" i="17"/>
  <c r="A4151" i="17"/>
  <c r="A4152" i="17"/>
  <c r="A4153" i="17"/>
  <c r="A4154" i="17"/>
  <c r="A4155" i="17"/>
  <c r="A4156" i="17"/>
  <c r="A4157" i="17"/>
  <c r="A4158" i="17"/>
  <c r="A4159" i="17"/>
  <c r="A4160" i="17"/>
  <c r="A4161" i="17"/>
  <c r="A4162" i="17"/>
  <c r="A4163" i="17"/>
  <c r="A4164" i="17"/>
  <c r="A4165" i="17"/>
  <c r="A4166" i="17"/>
  <c r="A4167" i="17"/>
  <c r="A4168" i="17"/>
  <c r="A4169" i="17"/>
  <c r="A4170" i="17"/>
  <c r="A4171" i="17"/>
  <c r="A4172" i="17"/>
  <c r="A4173" i="17"/>
  <c r="A4174" i="17"/>
  <c r="A4175" i="17"/>
  <c r="A4176" i="17"/>
  <c r="A4177" i="17"/>
  <c r="A4178" i="17"/>
  <c r="A4179" i="17"/>
  <c r="A4180" i="17"/>
  <c r="A4181" i="17"/>
  <c r="A4182" i="17"/>
  <c r="A4183" i="17"/>
  <c r="A4184" i="17"/>
  <c r="A4185" i="17"/>
  <c r="A4186" i="17"/>
  <c r="A4187" i="17"/>
  <c r="A4188" i="17"/>
  <c r="A4189" i="17"/>
  <c r="A4190" i="17"/>
  <c r="A4191" i="17"/>
  <c r="A4192" i="17"/>
  <c r="A4193" i="17"/>
  <c r="A4194" i="17"/>
  <c r="A4195" i="17"/>
  <c r="A4196" i="17"/>
  <c r="A4197" i="17"/>
  <c r="A4198" i="17"/>
  <c r="A4199" i="17"/>
  <c r="A4200" i="17"/>
  <c r="A4201" i="17"/>
  <c r="A4202" i="17"/>
  <c r="A4203" i="17"/>
  <c r="A4204" i="17"/>
  <c r="A4205" i="17"/>
  <c r="A4206" i="17"/>
  <c r="A4207" i="17"/>
  <c r="A4208" i="17"/>
  <c r="A4209" i="17"/>
  <c r="A4210" i="17"/>
  <c r="A4211" i="17"/>
  <c r="A4212" i="17"/>
  <c r="A4213" i="17"/>
  <c r="A4214" i="17"/>
  <c r="A4215" i="17"/>
  <c r="A4216" i="17"/>
  <c r="A4217" i="17"/>
  <c r="A4218" i="17"/>
  <c r="A4219" i="17"/>
  <c r="A4220" i="17"/>
  <c r="A4221" i="17"/>
  <c r="A4222" i="17"/>
  <c r="A4223" i="17"/>
  <c r="A4224" i="17"/>
  <c r="A4225" i="17"/>
  <c r="A4226" i="17"/>
  <c r="A4227" i="17"/>
  <c r="A4228" i="17"/>
  <c r="A4229" i="17"/>
  <c r="A4230" i="17"/>
  <c r="A4231" i="17"/>
  <c r="A4232" i="17"/>
  <c r="A4233" i="17"/>
  <c r="A4234" i="17"/>
  <c r="A4235" i="17"/>
  <c r="A4236" i="17"/>
  <c r="A4237" i="17"/>
  <c r="A4238" i="17"/>
  <c r="A4239" i="17"/>
  <c r="A4240" i="17"/>
  <c r="A4241" i="17"/>
  <c r="A4242" i="17"/>
  <c r="A4243" i="17"/>
  <c r="A4244" i="17"/>
  <c r="A4245" i="17"/>
  <c r="A4246" i="17"/>
  <c r="A4247" i="17"/>
  <c r="A4248" i="17"/>
  <c r="A4249" i="17"/>
  <c r="A4250" i="17"/>
  <c r="A4251" i="17"/>
  <c r="A4252" i="17"/>
  <c r="A4253" i="17"/>
  <c r="A4254" i="17"/>
  <c r="A4255" i="17"/>
  <c r="A4256" i="17"/>
  <c r="A4257" i="17"/>
  <c r="A4258" i="17"/>
  <c r="A4259" i="17"/>
  <c r="A4260" i="17"/>
  <c r="A4261" i="17"/>
  <c r="A4262" i="17"/>
  <c r="A4263" i="17"/>
  <c r="A4264" i="17"/>
  <c r="A4265" i="17"/>
  <c r="A4266" i="17"/>
  <c r="A4267" i="17"/>
  <c r="A4268" i="17"/>
  <c r="A4269" i="17"/>
  <c r="A4270" i="17"/>
  <c r="A4271" i="17"/>
  <c r="A4272" i="17"/>
  <c r="A4273" i="17"/>
  <c r="A4274" i="17"/>
  <c r="A4275" i="17"/>
  <c r="A4276" i="17"/>
  <c r="A4277" i="17"/>
  <c r="A4278" i="17"/>
  <c r="A4279" i="17"/>
  <c r="A4280" i="17"/>
  <c r="A4281" i="17"/>
  <c r="A4282" i="17"/>
  <c r="A4283" i="17"/>
  <c r="A4284" i="17"/>
  <c r="A4285" i="17"/>
  <c r="A4286" i="17"/>
  <c r="A4287" i="17"/>
  <c r="A4288" i="17"/>
  <c r="A4289" i="17"/>
  <c r="A4290" i="17"/>
  <c r="A4291" i="17"/>
  <c r="A4292" i="17"/>
  <c r="A4293" i="17"/>
  <c r="A4294" i="17"/>
  <c r="A4295" i="17"/>
  <c r="A4296" i="17"/>
  <c r="A4297" i="17"/>
  <c r="A4298" i="17"/>
  <c r="A4299" i="17"/>
  <c r="A4300" i="17"/>
  <c r="A4301" i="17"/>
  <c r="A4302" i="17"/>
  <c r="A4303" i="17"/>
  <c r="A4304" i="17"/>
  <c r="A4305" i="17"/>
  <c r="A4306" i="17"/>
  <c r="A4307" i="17"/>
  <c r="A4308" i="17"/>
  <c r="A4309" i="17"/>
  <c r="A4310" i="17"/>
  <c r="A4311" i="17"/>
  <c r="A4312" i="17"/>
  <c r="A4313" i="17"/>
  <c r="A4314" i="17"/>
  <c r="A4315" i="17"/>
  <c r="A4316" i="17"/>
  <c r="A4317" i="17"/>
  <c r="A4318" i="17"/>
  <c r="A4319" i="17"/>
  <c r="A4320" i="17"/>
  <c r="A4321" i="17"/>
  <c r="A4322" i="17"/>
  <c r="A4323" i="17"/>
  <c r="A4324" i="17"/>
  <c r="A4325" i="17"/>
  <c r="A4326" i="17"/>
  <c r="A4327" i="17"/>
  <c r="A4328" i="17"/>
  <c r="A4329" i="17"/>
  <c r="A4330" i="17"/>
  <c r="A4331" i="17"/>
  <c r="A4332" i="17"/>
  <c r="A4333" i="17"/>
  <c r="A4334" i="17"/>
  <c r="A4335" i="17"/>
  <c r="A4336" i="17"/>
  <c r="A4337" i="17"/>
  <c r="A4338" i="17"/>
  <c r="A4339" i="17"/>
  <c r="A4340" i="17"/>
  <c r="A4341" i="17"/>
  <c r="A4342" i="17"/>
  <c r="A4343" i="17"/>
  <c r="A4344" i="17"/>
  <c r="A4345" i="17"/>
  <c r="A4346" i="17"/>
  <c r="A4347" i="17"/>
  <c r="A4348" i="17"/>
  <c r="A4349" i="17"/>
  <c r="A4350" i="17"/>
  <c r="A4351" i="17"/>
  <c r="A4352" i="17"/>
  <c r="A4353" i="17"/>
  <c r="A4354" i="17"/>
  <c r="A4355" i="17"/>
  <c r="A4356" i="17"/>
  <c r="A4357" i="17"/>
  <c r="A4358" i="17"/>
  <c r="A4359" i="17"/>
  <c r="A4360" i="17"/>
  <c r="A4361" i="17"/>
  <c r="A4362" i="17"/>
  <c r="A4363" i="17"/>
  <c r="A4364" i="17"/>
  <c r="A4365" i="17"/>
  <c r="A4366" i="17"/>
  <c r="A4367" i="17"/>
  <c r="A4368" i="17"/>
  <c r="A4369" i="17"/>
  <c r="A4370" i="17"/>
  <c r="A4371" i="17"/>
  <c r="A4372" i="17"/>
  <c r="A4373" i="17"/>
  <c r="A4374" i="17"/>
  <c r="A4375" i="17"/>
  <c r="A4376" i="17"/>
  <c r="A4377" i="17"/>
  <c r="A4378" i="17"/>
  <c r="A4379" i="17"/>
  <c r="A4380" i="17"/>
  <c r="A4381" i="17"/>
  <c r="A4382" i="17"/>
  <c r="A4383" i="17"/>
  <c r="A4384" i="17"/>
  <c r="A4385" i="17"/>
  <c r="A4386" i="17"/>
  <c r="A4387" i="17"/>
  <c r="A4388" i="17"/>
  <c r="A4389" i="17"/>
  <c r="A4390" i="17"/>
  <c r="A4391" i="17"/>
  <c r="A4392" i="17"/>
  <c r="A4393" i="17"/>
  <c r="A4394" i="17"/>
  <c r="A4395" i="17"/>
  <c r="A4396" i="17"/>
  <c r="A4397" i="17"/>
  <c r="A4398" i="17"/>
  <c r="A4399" i="17"/>
  <c r="A4400" i="17"/>
  <c r="A4401" i="17"/>
  <c r="A4402" i="17"/>
  <c r="A4403" i="17"/>
  <c r="A4404" i="17"/>
  <c r="A4405" i="17"/>
  <c r="A4406" i="17"/>
  <c r="A4407" i="17"/>
  <c r="A4408" i="17"/>
  <c r="A4409" i="17"/>
  <c r="A4410" i="17"/>
  <c r="A4411" i="17"/>
  <c r="A4412" i="17"/>
  <c r="A4413" i="17"/>
  <c r="A4414" i="17"/>
  <c r="A4415" i="17"/>
  <c r="A4416" i="17"/>
  <c r="A4417" i="17"/>
  <c r="A4418" i="17"/>
  <c r="A4419" i="17"/>
  <c r="A4420" i="17"/>
  <c r="A4421" i="17"/>
  <c r="A4422" i="17"/>
  <c r="A4423" i="17"/>
  <c r="A4424" i="17"/>
  <c r="A4425" i="17"/>
  <c r="A4426" i="17"/>
  <c r="A4427" i="17"/>
  <c r="A4428" i="17"/>
  <c r="A4429" i="17"/>
  <c r="A4430" i="17"/>
  <c r="A4431" i="17"/>
  <c r="A4432" i="17"/>
  <c r="A4433" i="17"/>
  <c r="A4434" i="17"/>
  <c r="A4435" i="17"/>
  <c r="A4436" i="17"/>
  <c r="A4437" i="17"/>
  <c r="A4438" i="17"/>
  <c r="A4439" i="17"/>
  <c r="A4440" i="17"/>
  <c r="A4441" i="17"/>
  <c r="A4442" i="17"/>
  <c r="A4443" i="17"/>
  <c r="A4444" i="17"/>
  <c r="A4445" i="17"/>
  <c r="A4446" i="17"/>
  <c r="A4447" i="17"/>
  <c r="A4448" i="17"/>
  <c r="A4449" i="17"/>
  <c r="A4450" i="17"/>
  <c r="A4451" i="17"/>
  <c r="A4452" i="17"/>
  <c r="A4453" i="17"/>
  <c r="A4454" i="17"/>
  <c r="A4455" i="17"/>
  <c r="A4456" i="17"/>
  <c r="A4457" i="17"/>
  <c r="A4458" i="17"/>
  <c r="A4459" i="17"/>
  <c r="A4460" i="17"/>
  <c r="A4461" i="17"/>
  <c r="A4462" i="17"/>
  <c r="A4463" i="17"/>
  <c r="A4464" i="17"/>
  <c r="A4465" i="17"/>
  <c r="A4466" i="17"/>
  <c r="A4467" i="17"/>
  <c r="A4468" i="17"/>
  <c r="A4469" i="17"/>
  <c r="A4470" i="17"/>
  <c r="A4471" i="17"/>
  <c r="A4472" i="17"/>
  <c r="A4473" i="17"/>
  <c r="A4474" i="17"/>
  <c r="A4475" i="17"/>
  <c r="A4476" i="17"/>
  <c r="A4477" i="17"/>
  <c r="A4478" i="17"/>
  <c r="A4479" i="17"/>
  <c r="A4480" i="17"/>
  <c r="A4481" i="17"/>
  <c r="A4482" i="17"/>
  <c r="A4483" i="17"/>
  <c r="A4484" i="17"/>
  <c r="A4485" i="17"/>
  <c r="A4486" i="17"/>
  <c r="A4487" i="17"/>
  <c r="A4488" i="17"/>
  <c r="A4489" i="17"/>
  <c r="A4490" i="17"/>
  <c r="A4491" i="17"/>
  <c r="A4492" i="17"/>
  <c r="A4493" i="17"/>
  <c r="A4494" i="17"/>
  <c r="A4495" i="17"/>
  <c r="A4496" i="17"/>
  <c r="A4497" i="17"/>
  <c r="A4498" i="17"/>
  <c r="A4499" i="17"/>
  <c r="A4500" i="17"/>
  <c r="A4501" i="17"/>
  <c r="A4502" i="17"/>
  <c r="A4503" i="17"/>
  <c r="A4504" i="17"/>
  <c r="A4505" i="17"/>
  <c r="A4506" i="17"/>
  <c r="A4507" i="17"/>
  <c r="A4508" i="17"/>
  <c r="A4509" i="17"/>
  <c r="A4510" i="17"/>
  <c r="A4511" i="17"/>
  <c r="A4512" i="17"/>
  <c r="A4513" i="17"/>
  <c r="A4514" i="17"/>
  <c r="A4515" i="17"/>
  <c r="A4516" i="17"/>
  <c r="A4517" i="17"/>
  <c r="A4518" i="17"/>
  <c r="A4519" i="17"/>
  <c r="A4520" i="17"/>
  <c r="A4521" i="17"/>
  <c r="A4522" i="17"/>
  <c r="A4523" i="17"/>
  <c r="A4524" i="17"/>
  <c r="A4525" i="17"/>
  <c r="A4526" i="17"/>
  <c r="A4527" i="17"/>
  <c r="A4528" i="17"/>
  <c r="A4529" i="17"/>
  <c r="A4530" i="17"/>
  <c r="A4531" i="17"/>
  <c r="A4532" i="17"/>
  <c r="A4533" i="17"/>
  <c r="A4534" i="17"/>
  <c r="A4535" i="17"/>
  <c r="A4536" i="17"/>
  <c r="A4537" i="17"/>
  <c r="A4538" i="17"/>
  <c r="A4539" i="17"/>
  <c r="A4540" i="17"/>
  <c r="A4541" i="17"/>
  <c r="A4542" i="17"/>
  <c r="A4543" i="17"/>
  <c r="A4544" i="17"/>
  <c r="A4545" i="17"/>
  <c r="A4546" i="17"/>
  <c r="A4547" i="17"/>
  <c r="A4548" i="17"/>
  <c r="A4549" i="17"/>
  <c r="A4550" i="17"/>
  <c r="A4551" i="17"/>
  <c r="A4552" i="17"/>
  <c r="A4553" i="17"/>
  <c r="A4554" i="17"/>
  <c r="A4555" i="17"/>
  <c r="A4556" i="17"/>
  <c r="A4557" i="17"/>
  <c r="A4558" i="17"/>
  <c r="A4559" i="17"/>
  <c r="A4560" i="17"/>
  <c r="A4561" i="17"/>
  <c r="A4562" i="17"/>
  <c r="A4563" i="17"/>
  <c r="A4564" i="17"/>
  <c r="A4565" i="17"/>
  <c r="A4566" i="17"/>
  <c r="A4567" i="17"/>
  <c r="A4568" i="17"/>
  <c r="A4569" i="17"/>
  <c r="A4570" i="17"/>
  <c r="A4571" i="17"/>
  <c r="A4572" i="17"/>
  <c r="A4573" i="17"/>
  <c r="A4574" i="17"/>
  <c r="A4575" i="17"/>
  <c r="A4576" i="17"/>
  <c r="A4577" i="17"/>
  <c r="A4578" i="17"/>
  <c r="A4579" i="17"/>
  <c r="A4580" i="17"/>
  <c r="A4581" i="17"/>
  <c r="A4582" i="17"/>
  <c r="A4583" i="17"/>
  <c r="A4584" i="17"/>
  <c r="A4585" i="17"/>
  <c r="A4586" i="17"/>
  <c r="A4587" i="17"/>
  <c r="A4588" i="17"/>
  <c r="A4589" i="17"/>
  <c r="A4590" i="17"/>
  <c r="A4591" i="17"/>
  <c r="A4592" i="17"/>
  <c r="A4593" i="17"/>
  <c r="A4594" i="17"/>
  <c r="A4595" i="17"/>
  <c r="A4596" i="17"/>
  <c r="A4597" i="17"/>
  <c r="A4598" i="17"/>
  <c r="A4599" i="17"/>
  <c r="A4600" i="17"/>
  <c r="A4601" i="17"/>
  <c r="A4602" i="17"/>
  <c r="A4603" i="17"/>
  <c r="A4604" i="17"/>
  <c r="A4605" i="17"/>
  <c r="A4606" i="17"/>
  <c r="A4607" i="17"/>
  <c r="A4608" i="17"/>
  <c r="A4609" i="17"/>
  <c r="A4610" i="17"/>
  <c r="A4611" i="17"/>
  <c r="A4612" i="17"/>
  <c r="A4613" i="17"/>
  <c r="A4614" i="17"/>
  <c r="A4615" i="17"/>
  <c r="A4616" i="17"/>
  <c r="A4617" i="17"/>
  <c r="A4618" i="17"/>
  <c r="A4619" i="17"/>
  <c r="A4620" i="17"/>
  <c r="A4621" i="17"/>
  <c r="A4622" i="17"/>
  <c r="A4623" i="17"/>
  <c r="A4624" i="17"/>
  <c r="A4625" i="17"/>
  <c r="A4626" i="17"/>
  <c r="A4627" i="17"/>
  <c r="A4628" i="17"/>
  <c r="A4629" i="17"/>
  <c r="A4630" i="17"/>
  <c r="A4631" i="17"/>
  <c r="A4632" i="17"/>
  <c r="A4633" i="17"/>
  <c r="A4634" i="17"/>
  <c r="A4635" i="17"/>
  <c r="A4636" i="17"/>
  <c r="A4637" i="17"/>
  <c r="A4638" i="17"/>
  <c r="A4639" i="17"/>
  <c r="A4640" i="17"/>
  <c r="A4641" i="17"/>
  <c r="A4642" i="17"/>
  <c r="A4643" i="17"/>
  <c r="A4644" i="17"/>
  <c r="A4645" i="17"/>
  <c r="A4646" i="17"/>
  <c r="A4647" i="17"/>
  <c r="A4648" i="17"/>
  <c r="A4649" i="17"/>
  <c r="A4650" i="17"/>
  <c r="A4651" i="17"/>
  <c r="A4652" i="17"/>
  <c r="A4653" i="17"/>
  <c r="A4654" i="17"/>
  <c r="A4655" i="17"/>
  <c r="A4656" i="17"/>
  <c r="A4657" i="17"/>
  <c r="A4658" i="17"/>
  <c r="A4659" i="17"/>
  <c r="A4660" i="17"/>
  <c r="A4661" i="17"/>
  <c r="A4662" i="17"/>
  <c r="A4663" i="17"/>
  <c r="A4664" i="17"/>
  <c r="A4665" i="17"/>
  <c r="A4666" i="17"/>
  <c r="A4667" i="17"/>
  <c r="A4668" i="17"/>
  <c r="A4669" i="17"/>
  <c r="A4670" i="17"/>
  <c r="A4671" i="17"/>
  <c r="A4672" i="17"/>
  <c r="A4673" i="17"/>
  <c r="A4674" i="17"/>
  <c r="A4675" i="17"/>
  <c r="A4676" i="17"/>
  <c r="A4677" i="17"/>
  <c r="A4678" i="17"/>
  <c r="A4679" i="17"/>
  <c r="A4680" i="17"/>
  <c r="A4681" i="17"/>
  <c r="A4682" i="17"/>
  <c r="A4683" i="17"/>
  <c r="A4684" i="17"/>
  <c r="A4685" i="17"/>
  <c r="A4686" i="17"/>
  <c r="A4687" i="17"/>
  <c r="A4688" i="17"/>
  <c r="A4689" i="17"/>
  <c r="A4690" i="17"/>
  <c r="A4691" i="17"/>
  <c r="A4692" i="17"/>
  <c r="A4693" i="17"/>
  <c r="A4694" i="17"/>
  <c r="A4695" i="17"/>
  <c r="A4696" i="17"/>
  <c r="A4697" i="17"/>
  <c r="A4698" i="17"/>
  <c r="A4699" i="17"/>
  <c r="A4700" i="17"/>
  <c r="A4701" i="17"/>
  <c r="A4702" i="17"/>
  <c r="A4703" i="17"/>
  <c r="A4704" i="17"/>
  <c r="A4705" i="17"/>
  <c r="A4706" i="17"/>
  <c r="A4707" i="17"/>
  <c r="A4708" i="17"/>
  <c r="A4709" i="17"/>
  <c r="A4710" i="17"/>
  <c r="A4711" i="17"/>
  <c r="A4712" i="17"/>
  <c r="A4713" i="17"/>
  <c r="A4714" i="17"/>
  <c r="A4715" i="17"/>
  <c r="A4716" i="17"/>
  <c r="A4717" i="17"/>
  <c r="A4718" i="17"/>
  <c r="A4719" i="17"/>
  <c r="A4720" i="17"/>
  <c r="A4721" i="17"/>
  <c r="A4722" i="17"/>
  <c r="A4723" i="17"/>
  <c r="A4724" i="17"/>
  <c r="A4725" i="17"/>
  <c r="A4726" i="17"/>
  <c r="A4727" i="17"/>
  <c r="A4728" i="17"/>
  <c r="A4729" i="17"/>
  <c r="A4730" i="17"/>
  <c r="A4731" i="17"/>
  <c r="A4732" i="17"/>
  <c r="A4733" i="17"/>
  <c r="A4734" i="17"/>
  <c r="A4735" i="17"/>
  <c r="A4736" i="17"/>
  <c r="A4737" i="17"/>
  <c r="A4738" i="17"/>
  <c r="A4739" i="17"/>
  <c r="A4740" i="17"/>
  <c r="A4741" i="17"/>
  <c r="A4742" i="17"/>
  <c r="A4743" i="17"/>
  <c r="A4744" i="17"/>
  <c r="A4745" i="17"/>
  <c r="A4746" i="17"/>
  <c r="A4747" i="17"/>
  <c r="A4748" i="17"/>
  <c r="A4749" i="17"/>
  <c r="A4750" i="17"/>
  <c r="A4751" i="17"/>
  <c r="A4752" i="17"/>
  <c r="A4753" i="17"/>
  <c r="A4754" i="17"/>
  <c r="A4755" i="17"/>
  <c r="A4756" i="17"/>
  <c r="A4757" i="17"/>
  <c r="A4758" i="17"/>
  <c r="A4759" i="17"/>
  <c r="A4760" i="17"/>
  <c r="A4761" i="17"/>
  <c r="A4762" i="17"/>
  <c r="A4763" i="17"/>
  <c r="A4764" i="17"/>
  <c r="A4765" i="17"/>
  <c r="A4766" i="17"/>
  <c r="A4767" i="17"/>
  <c r="A4768" i="17"/>
  <c r="A4769" i="17"/>
  <c r="A4770" i="17"/>
  <c r="A4771" i="17"/>
  <c r="A4772" i="17"/>
  <c r="A4773" i="17"/>
  <c r="A4774" i="17"/>
  <c r="A4775" i="17"/>
  <c r="A4776" i="17"/>
  <c r="A4777" i="17"/>
  <c r="A4778" i="17"/>
  <c r="A4779" i="17"/>
  <c r="A4780" i="17"/>
  <c r="A4781" i="17"/>
  <c r="A4782" i="17"/>
  <c r="A4783" i="17"/>
  <c r="A4784" i="17"/>
  <c r="A4785" i="17"/>
  <c r="A4786" i="17"/>
  <c r="A4787" i="17"/>
  <c r="A4788" i="17"/>
  <c r="A4789" i="17"/>
  <c r="A4790" i="17"/>
  <c r="A4791" i="17"/>
  <c r="A4792" i="17"/>
  <c r="A4793" i="17"/>
  <c r="A4794" i="17"/>
  <c r="A4795" i="17"/>
  <c r="A4796" i="17"/>
  <c r="A4797" i="17"/>
  <c r="A4798" i="17"/>
  <c r="A4799" i="17"/>
  <c r="A4800" i="17"/>
  <c r="A4801" i="17"/>
  <c r="A4802" i="17"/>
  <c r="A4803" i="17"/>
  <c r="A4804" i="17"/>
  <c r="A4805" i="17"/>
  <c r="A4806" i="17"/>
  <c r="A4807" i="17"/>
  <c r="A4808" i="17"/>
  <c r="A4809" i="17"/>
  <c r="A4810" i="17"/>
  <c r="A4811" i="17"/>
  <c r="A4812" i="17"/>
  <c r="A4813" i="17"/>
  <c r="A4814" i="17"/>
  <c r="A4815" i="17"/>
  <c r="A4816" i="17"/>
  <c r="A4817" i="17"/>
  <c r="A4818" i="17"/>
  <c r="A4819" i="17"/>
  <c r="A4820" i="17"/>
  <c r="A4821" i="17"/>
  <c r="A4822" i="17"/>
  <c r="A4823" i="17"/>
  <c r="A4824" i="17"/>
  <c r="A4825" i="17"/>
  <c r="A4826" i="17"/>
  <c r="A4827" i="17"/>
  <c r="A4828" i="17"/>
  <c r="A4829" i="17"/>
  <c r="A4830" i="17"/>
  <c r="A4831" i="17"/>
  <c r="A4832" i="17"/>
  <c r="A4833" i="17"/>
  <c r="A4834" i="17"/>
  <c r="A4835" i="17"/>
  <c r="A4836" i="17"/>
  <c r="A4837" i="17"/>
  <c r="A4838" i="17"/>
  <c r="A4839" i="17"/>
  <c r="A4840" i="17"/>
  <c r="A4841" i="17"/>
  <c r="A4842" i="17"/>
  <c r="A4843" i="17"/>
  <c r="A4844" i="17"/>
  <c r="A4845" i="17"/>
  <c r="A4846" i="17"/>
  <c r="A4847" i="17"/>
  <c r="A4848" i="17"/>
  <c r="A4849" i="17"/>
  <c r="A4850" i="17"/>
  <c r="A4851" i="17"/>
  <c r="A4852" i="17"/>
  <c r="A4853" i="17"/>
  <c r="A4854" i="17"/>
  <c r="A4855" i="17"/>
  <c r="A4856" i="17"/>
  <c r="A4857" i="17"/>
  <c r="A4858" i="17"/>
  <c r="A4859" i="17"/>
  <c r="A4860" i="17"/>
  <c r="A4861" i="17"/>
  <c r="A4862" i="17"/>
  <c r="A4863" i="17"/>
  <c r="A4864" i="17"/>
  <c r="A4865" i="17"/>
  <c r="A4866" i="17"/>
  <c r="A4867" i="17"/>
  <c r="A4868" i="17"/>
  <c r="A4869" i="17"/>
  <c r="A4870" i="17"/>
  <c r="A4871" i="17"/>
  <c r="A4872" i="17"/>
  <c r="A4873" i="17"/>
  <c r="A4874" i="17"/>
  <c r="A4875" i="17"/>
  <c r="A4876" i="17"/>
  <c r="A4877" i="17"/>
  <c r="A4878" i="17"/>
  <c r="A4879" i="17"/>
  <c r="A4880" i="17"/>
  <c r="A4881" i="17"/>
  <c r="A4882" i="17"/>
  <c r="A4883" i="17"/>
  <c r="A4884" i="17"/>
  <c r="A4885" i="17"/>
  <c r="A4886" i="17"/>
  <c r="A4887" i="17"/>
  <c r="A4888" i="17"/>
  <c r="A4889" i="17"/>
  <c r="A4890" i="17"/>
  <c r="A4891" i="17"/>
  <c r="A4892" i="17"/>
  <c r="A4893" i="17"/>
  <c r="A4894" i="17"/>
  <c r="A4895" i="17"/>
  <c r="A4896" i="17"/>
  <c r="A4897" i="17"/>
  <c r="A4898" i="17"/>
  <c r="A4899" i="17"/>
  <c r="A4900" i="17"/>
  <c r="A4901" i="17"/>
  <c r="A4902" i="17"/>
  <c r="A4903" i="17"/>
  <c r="A4904" i="17"/>
  <c r="A4905" i="17"/>
  <c r="A4906" i="17"/>
  <c r="A4907" i="17"/>
  <c r="A4908" i="17"/>
  <c r="A4909" i="17"/>
  <c r="A4910" i="17"/>
  <c r="A4911" i="17"/>
  <c r="A4912" i="17"/>
  <c r="A4913" i="17"/>
  <c r="A4914" i="17"/>
  <c r="A4915" i="17"/>
  <c r="A4916" i="17"/>
  <c r="A4917" i="17"/>
  <c r="A4918" i="17"/>
  <c r="A4919" i="17"/>
  <c r="A4920" i="17"/>
  <c r="A4921" i="17"/>
  <c r="A4922" i="17"/>
  <c r="A4923" i="17"/>
  <c r="A4924" i="17"/>
  <c r="A4925" i="17"/>
  <c r="A4926" i="17"/>
  <c r="A4927" i="17"/>
  <c r="A4928" i="17"/>
  <c r="A4929" i="17"/>
  <c r="A4930" i="17"/>
  <c r="A4931" i="17"/>
  <c r="A4932" i="17"/>
  <c r="A4933" i="17"/>
  <c r="A4934" i="17"/>
  <c r="A4935" i="17"/>
  <c r="A4936" i="17"/>
  <c r="A4937" i="17"/>
  <c r="A4938" i="17"/>
  <c r="A4939" i="17"/>
  <c r="A4940" i="17"/>
  <c r="A4941" i="17"/>
  <c r="A4942" i="17"/>
  <c r="A4943" i="17"/>
  <c r="A4944" i="17"/>
  <c r="A4945" i="17"/>
  <c r="A4946" i="17"/>
  <c r="A4947" i="17"/>
  <c r="A4948" i="17"/>
  <c r="A4949" i="17"/>
  <c r="A4950" i="17"/>
  <c r="A4951" i="17"/>
  <c r="A4952" i="17"/>
  <c r="A4953" i="17"/>
  <c r="A4954" i="17"/>
  <c r="A4955" i="17"/>
  <c r="A4956" i="17"/>
  <c r="A4957" i="17"/>
  <c r="A4958" i="17"/>
  <c r="A4959" i="17"/>
  <c r="A4960" i="17"/>
  <c r="A4961" i="17"/>
  <c r="A4962" i="17"/>
  <c r="A4963" i="17"/>
  <c r="A4964" i="17"/>
  <c r="A4965" i="17"/>
  <c r="A4966" i="17"/>
  <c r="A4967" i="17"/>
  <c r="A4968" i="17"/>
  <c r="A4969" i="17"/>
  <c r="A4970" i="17"/>
  <c r="A4971" i="17"/>
  <c r="A4972" i="17"/>
  <c r="A4973" i="17"/>
  <c r="A4974" i="17"/>
  <c r="A4975" i="17"/>
  <c r="A4976" i="17"/>
  <c r="A4977" i="17"/>
  <c r="A4978" i="17"/>
  <c r="A4979" i="17"/>
  <c r="A4980" i="17"/>
  <c r="A4981" i="17"/>
  <c r="A4982" i="17"/>
  <c r="A4983" i="17"/>
  <c r="A4984" i="17"/>
  <c r="A4985" i="17"/>
  <c r="A4986" i="17"/>
  <c r="A4987" i="17"/>
  <c r="A4988" i="17"/>
  <c r="A4989" i="17"/>
  <c r="A4990" i="17"/>
  <c r="A4991" i="17"/>
  <c r="A4992" i="17"/>
  <c r="A4993" i="17"/>
  <c r="A4994" i="17"/>
  <c r="A4995" i="17"/>
  <c r="A4996" i="17"/>
  <c r="A4997" i="17"/>
  <c r="A4998" i="17"/>
  <c r="A4999" i="17"/>
  <c r="A5000" i="17"/>
  <c r="A5001" i="17"/>
  <c r="A5002" i="17"/>
  <c r="A5003" i="17"/>
  <c r="A5004" i="17"/>
  <c r="A5005" i="17"/>
  <c r="A5006" i="17"/>
  <c r="A5007" i="17"/>
  <c r="A5008" i="17"/>
  <c r="A5009" i="17"/>
  <c r="A5010" i="17"/>
  <c r="A5011" i="17"/>
  <c r="A5012" i="17"/>
  <c r="A5013" i="17"/>
  <c r="A5014" i="17"/>
  <c r="A5015" i="17"/>
  <c r="A5016" i="17"/>
  <c r="A5017" i="17"/>
  <c r="A5018" i="17"/>
  <c r="A5019" i="17"/>
  <c r="A5020" i="17"/>
  <c r="A5021" i="17"/>
  <c r="A5022" i="17"/>
  <c r="A5023" i="17"/>
  <c r="A5024" i="17"/>
  <c r="A5025" i="17"/>
  <c r="A5026" i="17"/>
  <c r="A5027" i="17"/>
  <c r="A5028" i="17"/>
  <c r="A5029" i="17"/>
  <c r="A5030" i="17"/>
  <c r="A5031" i="17"/>
  <c r="A5032" i="17"/>
  <c r="A5033" i="17"/>
  <c r="A5034" i="17"/>
  <c r="A5035" i="17"/>
  <c r="A5036" i="17"/>
  <c r="A5037" i="17"/>
  <c r="A5038" i="17"/>
  <c r="A5039" i="17"/>
  <c r="A5040" i="17"/>
  <c r="A5041" i="17"/>
  <c r="A5042" i="17"/>
  <c r="A5043" i="17"/>
  <c r="A5044" i="17"/>
  <c r="A5045" i="17"/>
  <c r="A5046" i="17"/>
  <c r="A5047" i="17"/>
  <c r="A5048" i="17"/>
  <c r="A5049" i="17"/>
  <c r="A5050" i="17"/>
  <c r="A5051" i="17"/>
  <c r="A5052" i="17"/>
  <c r="A5053" i="17"/>
  <c r="A5054" i="17"/>
  <c r="A5055" i="17"/>
  <c r="A5056" i="17"/>
  <c r="A5057" i="17"/>
  <c r="A5058" i="17"/>
  <c r="A5059" i="17"/>
  <c r="A5060" i="17"/>
  <c r="A5061" i="17"/>
  <c r="A5062" i="17"/>
  <c r="A5063" i="17"/>
  <c r="A5064" i="17"/>
  <c r="A5065" i="17"/>
  <c r="A5066" i="17"/>
  <c r="A5067" i="17"/>
  <c r="A5068" i="17"/>
  <c r="A5069" i="17"/>
  <c r="A5070" i="17"/>
  <c r="A5071" i="17"/>
  <c r="A5072" i="17"/>
  <c r="A5073" i="17"/>
  <c r="A5074" i="17"/>
  <c r="A5075" i="17"/>
  <c r="A5076" i="17"/>
  <c r="A5077" i="17"/>
  <c r="A5078" i="17"/>
  <c r="A5079" i="17"/>
  <c r="A5080" i="17"/>
  <c r="A5081" i="17"/>
  <c r="A5082" i="17"/>
  <c r="A5083" i="17"/>
  <c r="A5084" i="17"/>
  <c r="A5085" i="17"/>
  <c r="A5086" i="17"/>
  <c r="A5087" i="17"/>
  <c r="A5088" i="17"/>
  <c r="A5089" i="17"/>
  <c r="A5090" i="17"/>
  <c r="A5091" i="17"/>
  <c r="A5092" i="17"/>
  <c r="A5093" i="17"/>
  <c r="A5094" i="17"/>
  <c r="A5095" i="17"/>
  <c r="A5096" i="17"/>
  <c r="A5097" i="17"/>
  <c r="A5098" i="17"/>
  <c r="A5099" i="17"/>
  <c r="A5100" i="17"/>
  <c r="A5101" i="17"/>
  <c r="A5102" i="17"/>
  <c r="A5103" i="17"/>
  <c r="A5104" i="17"/>
  <c r="A5105" i="17"/>
  <c r="A5106" i="17"/>
  <c r="A5107" i="17"/>
  <c r="A5108" i="17"/>
  <c r="A5109" i="17"/>
  <c r="A5110" i="17"/>
  <c r="A5111" i="17"/>
  <c r="A5112" i="17"/>
  <c r="A5113" i="17"/>
  <c r="A5114" i="17"/>
  <c r="A5115" i="17"/>
  <c r="A5116" i="17"/>
  <c r="A5117" i="17"/>
  <c r="A5118" i="17"/>
  <c r="A5119" i="17"/>
  <c r="A5120" i="17"/>
  <c r="A5121" i="17"/>
  <c r="A5122" i="17"/>
  <c r="A5123" i="17"/>
  <c r="A5124" i="17"/>
  <c r="A5125" i="17"/>
  <c r="A5126" i="17"/>
  <c r="A5127" i="17"/>
  <c r="A5128" i="17"/>
  <c r="A5129" i="17"/>
  <c r="A5130" i="17"/>
  <c r="A5131" i="17"/>
  <c r="A5132" i="17"/>
  <c r="A5133" i="17"/>
  <c r="A5134" i="17"/>
  <c r="A5135" i="17"/>
  <c r="A5136" i="17"/>
  <c r="A5137" i="17"/>
  <c r="A5138" i="17"/>
  <c r="A5139" i="17"/>
  <c r="A5140" i="17"/>
  <c r="A5141" i="17"/>
  <c r="A5142" i="17"/>
  <c r="A5143" i="17"/>
  <c r="A5144" i="17"/>
  <c r="A5145" i="17"/>
  <c r="A5146" i="17"/>
  <c r="A5147" i="17"/>
  <c r="A5148" i="17"/>
  <c r="A5149" i="17"/>
  <c r="A5150" i="17"/>
  <c r="A5151" i="17"/>
  <c r="A5152" i="17"/>
  <c r="A5153" i="17"/>
  <c r="A5154" i="17"/>
  <c r="A5155" i="17"/>
  <c r="A5156" i="17"/>
  <c r="A5157" i="17"/>
  <c r="A5158" i="17"/>
  <c r="A5159" i="17"/>
  <c r="A5160" i="17"/>
  <c r="A5161" i="17"/>
  <c r="A5162" i="17"/>
  <c r="A5163" i="17"/>
  <c r="A5164" i="17"/>
  <c r="A5165" i="17"/>
  <c r="A5166" i="17"/>
  <c r="A5167" i="17"/>
  <c r="A5168" i="17"/>
  <c r="A5169" i="17"/>
  <c r="A5170" i="17"/>
  <c r="A5171" i="17"/>
  <c r="A5172" i="17"/>
  <c r="A5173" i="17"/>
  <c r="A5174" i="17"/>
  <c r="A5175" i="17"/>
  <c r="A5176" i="17"/>
  <c r="A5177" i="17"/>
  <c r="A5178" i="17"/>
  <c r="A5179" i="17"/>
  <c r="A5180" i="17"/>
  <c r="A5181" i="17"/>
  <c r="A5182" i="17"/>
  <c r="A5183" i="17"/>
  <c r="A5184" i="17"/>
  <c r="A5185" i="17"/>
  <c r="A5186" i="17"/>
  <c r="A5187" i="17"/>
  <c r="A5188" i="17"/>
  <c r="A5189" i="17"/>
  <c r="A5190" i="17"/>
  <c r="A5191" i="17"/>
  <c r="A5192" i="17"/>
  <c r="A5193" i="17"/>
  <c r="A5194" i="17"/>
  <c r="A5195" i="17"/>
  <c r="A5196" i="17"/>
  <c r="A5197" i="17"/>
  <c r="A5198" i="17"/>
  <c r="A5199" i="17"/>
  <c r="A5200" i="17"/>
  <c r="A5201" i="17"/>
  <c r="A5202" i="17"/>
  <c r="A5203" i="17"/>
  <c r="A5204" i="17"/>
  <c r="A5205" i="17"/>
  <c r="A5206" i="17"/>
  <c r="A5207" i="17"/>
  <c r="A5208" i="17"/>
  <c r="A5209" i="17"/>
  <c r="A5210" i="17"/>
  <c r="A5211" i="17"/>
  <c r="A5212" i="17"/>
  <c r="A5213" i="17"/>
  <c r="A5214" i="17"/>
  <c r="A5215" i="17"/>
  <c r="A5216" i="17"/>
  <c r="A5217" i="17"/>
  <c r="A5218" i="17"/>
  <c r="A5219" i="17"/>
  <c r="A5220" i="17"/>
  <c r="A5221" i="17"/>
  <c r="A5222" i="17"/>
  <c r="A5223" i="17"/>
  <c r="A5224" i="17"/>
  <c r="A5225" i="17"/>
  <c r="A5226" i="17"/>
  <c r="A5227" i="17"/>
  <c r="A5228" i="17"/>
  <c r="A5229" i="17"/>
  <c r="A5230" i="17"/>
  <c r="A5231" i="17"/>
  <c r="A5232" i="17"/>
  <c r="A5233" i="17"/>
  <c r="A5234" i="17"/>
  <c r="A5235" i="17"/>
  <c r="A5236" i="17"/>
  <c r="A5237" i="17"/>
  <c r="A5238" i="17"/>
  <c r="A5239" i="17"/>
  <c r="A5240" i="17"/>
  <c r="A5241" i="17"/>
  <c r="A5242" i="17"/>
  <c r="A5243" i="17"/>
  <c r="A5244" i="17"/>
  <c r="A5245" i="17"/>
  <c r="A5246" i="17"/>
  <c r="A5247" i="17"/>
  <c r="A5248" i="17"/>
  <c r="A5249" i="17"/>
  <c r="A5250" i="17"/>
  <c r="A5251" i="17"/>
  <c r="A5252" i="17"/>
  <c r="A5253" i="17"/>
  <c r="A5254" i="17"/>
  <c r="A5255" i="17"/>
  <c r="A5256" i="17"/>
  <c r="A5257" i="17"/>
  <c r="A5258" i="17"/>
  <c r="A5259" i="17"/>
  <c r="A5260" i="17"/>
  <c r="A5261" i="17"/>
  <c r="A5262" i="17"/>
  <c r="A5263" i="17"/>
  <c r="A5264" i="17"/>
  <c r="A5265" i="17"/>
  <c r="A5266" i="17"/>
  <c r="A5267" i="17"/>
  <c r="A5268" i="17"/>
  <c r="A5269" i="17"/>
  <c r="A5270" i="17"/>
  <c r="A5271" i="17"/>
  <c r="A5272" i="17"/>
  <c r="A5273" i="17"/>
  <c r="A5274" i="17"/>
  <c r="A5275" i="17"/>
  <c r="A5276" i="17"/>
  <c r="A5277" i="17"/>
  <c r="A5278" i="17"/>
  <c r="A5279" i="17"/>
  <c r="A5280" i="17"/>
  <c r="A5281" i="17"/>
  <c r="A5282" i="17"/>
  <c r="A5283" i="17"/>
  <c r="A5284" i="17"/>
  <c r="A5285" i="17"/>
  <c r="A5286" i="17"/>
  <c r="A5287" i="17"/>
  <c r="A5288" i="17"/>
  <c r="A5289" i="17"/>
  <c r="A5290" i="17"/>
  <c r="A5291" i="17"/>
  <c r="A5292" i="17"/>
  <c r="A5293" i="17"/>
  <c r="A5294" i="17"/>
  <c r="A5295" i="17"/>
  <c r="A5296" i="17"/>
  <c r="A5297" i="17"/>
  <c r="A5298" i="17"/>
  <c r="A5299" i="17"/>
  <c r="A5300" i="17"/>
  <c r="A5301" i="17"/>
  <c r="A5302" i="17"/>
  <c r="A5303" i="17"/>
  <c r="A5304" i="17"/>
  <c r="A5305" i="17"/>
  <c r="A5306" i="17"/>
  <c r="A5307" i="17"/>
  <c r="A5308" i="17"/>
  <c r="A5309" i="17"/>
  <c r="A5310" i="17"/>
  <c r="A5311" i="17"/>
  <c r="A5312" i="17"/>
  <c r="A5313" i="17"/>
  <c r="A5314" i="17"/>
  <c r="A5315" i="17"/>
  <c r="A5316" i="17"/>
  <c r="A5317" i="17"/>
  <c r="A5318" i="17"/>
  <c r="A5319" i="17"/>
  <c r="A5320" i="17"/>
  <c r="A5321" i="17"/>
  <c r="A5322" i="17"/>
  <c r="A5323" i="17"/>
  <c r="A5324" i="17"/>
  <c r="A5325" i="17"/>
  <c r="A5326" i="17"/>
  <c r="A5327" i="17"/>
  <c r="A5328" i="17"/>
  <c r="A5329" i="17"/>
  <c r="A5330" i="17"/>
  <c r="A5331" i="17"/>
  <c r="A5332" i="17"/>
  <c r="A5333" i="17"/>
  <c r="A5334" i="17"/>
  <c r="A5335" i="17"/>
  <c r="A5336" i="17"/>
  <c r="A5337" i="17"/>
  <c r="A5338" i="17"/>
  <c r="A5339" i="17"/>
  <c r="A5340" i="17"/>
  <c r="A5341" i="17"/>
  <c r="A5342" i="17"/>
  <c r="A5343" i="17"/>
  <c r="A5344" i="17"/>
  <c r="A5345" i="17"/>
  <c r="A5346" i="17"/>
  <c r="A5347" i="17"/>
  <c r="A5348" i="17"/>
  <c r="A5349" i="17"/>
  <c r="A5350" i="17"/>
  <c r="A5351" i="17"/>
  <c r="A5352" i="17"/>
  <c r="A5353" i="17"/>
  <c r="A5354" i="17"/>
  <c r="A5355" i="17"/>
  <c r="A5356" i="17"/>
  <c r="A5357" i="17"/>
  <c r="A5358" i="17"/>
  <c r="A5359" i="17"/>
  <c r="A5360" i="17"/>
  <c r="A5361" i="17"/>
  <c r="A5362" i="17"/>
  <c r="A5363" i="17"/>
  <c r="A5364" i="17"/>
  <c r="A5365" i="17"/>
  <c r="A5366" i="17"/>
  <c r="A5367" i="17"/>
  <c r="A5368" i="17"/>
  <c r="A5369" i="17"/>
  <c r="A5370" i="17"/>
  <c r="A5371" i="17"/>
  <c r="A5372" i="17"/>
  <c r="A5373" i="17"/>
  <c r="A5374" i="17"/>
  <c r="A5375" i="17"/>
  <c r="A5376" i="17"/>
  <c r="A5377" i="17"/>
  <c r="A5378" i="17"/>
  <c r="A5379" i="17"/>
  <c r="A5380" i="17"/>
  <c r="A5381" i="17"/>
  <c r="A5382" i="17"/>
  <c r="A5383" i="17"/>
  <c r="A5384" i="17"/>
  <c r="A5385" i="17"/>
  <c r="A5386" i="17"/>
  <c r="A5387" i="17"/>
  <c r="A5388" i="17"/>
  <c r="A5389" i="17"/>
  <c r="A5390" i="17"/>
  <c r="A5391" i="17"/>
  <c r="A5392" i="17"/>
  <c r="A5393" i="17"/>
  <c r="A5394" i="17"/>
  <c r="A5395" i="17"/>
  <c r="A5396" i="17"/>
  <c r="A5397" i="17"/>
  <c r="A5398" i="17"/>
  <c r="A5399" i="17"/>
  <c r="A5400" i="17"/>
  <c r="A5401" i="17"/>
  <c r="A5402" i="17"/>
  <c r="A5403" i="17"/>
  <c r="A5404" i="17"/>
  <c r="A5405" i="17"/>
  <c r="A5406" i="17"/>
  <c r="A5407" i="17"/>
  <c r="A5408" i="17"/>
  <c r="A5409" i="17"/>
  <c r="A5410" i="17"/>
  <c r="A5411" i="17"/>
  <c r="A5412" i="17"/>
  <c r="A5413" i="17"/>
  <c r="A5414" i="17"/>
  <c r="A5415" i="17"/>
  <c r="A5416" i="17"/>
  <c r="A5417" i="17"/>
  <c r="A5418" i="17"/>
  <c r="A5419" i="17"/>
  <c r="A5420" i="17"/>
  <c r="A5421" i="17"/>
  <c r="A5422" i="17"/>
  <c r="A5423" i="17"/>
  <c r="A5424" i="17"/>
  <c r="A5425" i="17"/>
  <c r="A5426" i="17"/>
  <c r="A5427" i="17"/>
  <c r="A5428" i="17"/>
  <c r="A5429" i="17"/>
  <c r="A5430" i="17"/>
  <c r="A5431" i="17"/>
  <c r="A5432" i="17"/>
  <c r="A5433" i="17"/>
  <c r="A5434" i="17"/>
  <c r="A5435" i="17"/>
  <c r="A5436" i="17"/>
  <c r="A5437" i="17"/>
  <c r="A5438" i="17"/>
  <c r="A5439" i="17"/>
  <c r="A5440" i="17"/>
  <c r="A5441" i="17"/>
  <c r="A5442" i="17"/>
  <c r="A5443" i="17"/>
  <c r="A5444" i="17"/>
  <c r="A5445" i="17"/>
  <c r="A5446" i="17"/>
  <c r="A5447" i="17"/>
  <c r="A5448" i="17"/>
  <c r="A5449" i="17"/>
  <c r="A5450" i="17"/>
  <c r="A5451" i="17"/>
  <c r="A5452" i="17"/>
  <c r="A5453" i="17"/>
  <c r="A5454" i="17"/>
  <c r="A5455" i="17"/>
  <c r="A5456" i="17"/>
  <c r="A5457" i="17"/>
  <c r="A5458" i="17"/>
  <c r="A5459" i="17"/>
  <c r="A5460" i="17"/>
  <c r="A5461" i="17"/>
  <c r="A5462" i="17"/>
  <c r="A5463" i="17"/>
  <c r="A5464" i="17"/>
  <c r="A5465" i="17"/>
  <c r="A5466" i="17"/>
  <c r="A5467" i="17"/>
  <c r="A5468" i="17"/>
  <c r="A5469" i="17"/>
  <c r="A5470" i="17"/>
  <c r="A5471" i="17"/>
  <c r="A5472" i="17"/>
  <c r="A5473" i="17"/>
  <c r="A5474" i="17"/>
  <c r="A5475" i="17"/>
  <c r="A5476" i="17"/>
  <c r="A5477" i="17"/>
  <c r="A5478" i="17"/>
  <c r="A5479" i="17"/>
  <c r="A5480" i="17"/>
  <c r="A5481" i="17"/>
  <c r="A5482" i="17"/>
  <c r="A5483" i="17"/>
  <c r="A5484" i="17"/>
  <c r="A5485" i="17"/>
  <c r="A5486" i="17"/>
  <c r="A5487" i="17"/>
  <c r="A5488" i="17"/>
  <c r="A5489" i="17"/>
  <c r="A5490" i="17"/>
  <c r="A5491" i="17"/>
  <c r="A5492" i="17"/>
  <c r="A5493" i="17"/>
  <c r="A5494" i="17"/>
  <c r="A5495" i="17"/>
  <c r="A5496" i="17"/>
  <c r="A5497" i="17"/>
  <c r="A5498" i="17"/>
  <c r="A5499" i="17"/>
  <c r="A5500" i="17"/>
  <c r="A5501" i="17"/>
  <c r="A5502" i="17"/>
  <c r="A5503" i="17"/>
  <c r="A5504" i="17"/>
  <c r="A5505" i="17"/>
  <c r="A5506" i="17"/>
  <c r="A5507" i="17"/>
  <c r="A5508" i="17"/>
  <c r="A5509" i="17"/>
  <c r="A5510" i="17"/>
  <c r="A5511" i="17"/>
  <c r="A5512" i="17"/>
  <c r="A5513" i="17"/>
  <c r="A5514" i="17"/>
  <c r="A5515" i="17"/>
  <c r="A5516" i="17"/>
  <c r="A5517" i="17"/>
  <c r="A5518" i="17"/>
  <c r="A5519" i="17"/>
  <c r="A5520" i="17"/>
  <c r="A5521" i="17"/>
  <c r="A5522" i="17"/>
  <c r="A5523" i="17"/>
  <c r="A5524" i="17"/>
  <c r="A5525" i="17"/>
  <c r="A5526" i="17"/>
  <c r="A5527" i="17"/>
  <c r="A5528" i="17"/>
  <c r="A5529" i="17"/>
  <c r="A5530" i="17"/>
  <c r="A5531" i="17"/>
  <c r="A5532" i="17"/>
  <c r="A5533" i="17"/>
  <c r="A5534" i="17"/>
  <c r="A5535" i="17"/>
  <c r="A5536" i="17"/>
  <c r="A5537" i="17"/>
  <c r="A5538" i="17"/>
  <c r="A5539" i="17"/>
  <c r="A5540" i="17"/>
  <c r="A5541" i="17"/>
  <c r="A5542" i="17"/>
  <c r="A5543" i="17"/>
  <c r="A5544" i="17"/>
  <c r="A5545" i="17"/>
  <c r="A5546" i="17"/>
  <c r="A5547" i="17"/>
  <c r="A5548" i="17"/>
  <c r="A5549" i="17"/>
  <c r="A5550" i="17"/>
  <c r="A5551" i="17"/>
  <c r="A5552" i="17"/>
  <c r="A5553" i="17"/>
  <c r="A5554" i="17"/>
  <c r="A5555" i="17"/>
  <c r="A5556" i="17"/>
  <c r="A5557" i="17"/>
  <c r="A5558" i="17"/>
  <c r="A5559" i="17"/>
  <c r="A5560" i="17"/>
  <c r="A5561" i="17"/>
  <c r="A5562" i="17"/>
  <c r="A5563" i="17"/>
  <c r="A5564" i="17"/>
  <c r="A5565" i="17"/>
  <c r="A5566" i="17"/>
  <c r="A5567" i="17"/>
  <c r="A5568" i="17"/>
  <c r="A5569" i="17"/>
  <c r="A5570" i="17"/>
  <c r="A5571" i="17"/>
  <c r="A5572" i="17"/>
  <c r="A5573" i="17"/>
  <c r="A5574" i="17"/>
  <c r="A5575" i="17"/>
  <c r="A5576" i="17"/>
  <c r="A5577" i="17"/>
  <c r="A5578" i="17"/>
  <c r="A5579" i="17"/>
  <c r="A5580" i="17"/>
  <c r="A5581" i="17"/>
  <c r="A5582" i="17"/>
  <c r="A5583" i="17"/>
  <c r="A5584" i="17"/>
  <c r="A5585" i="17"/>
  <c r="A5586" i="17"/>
  <c r="A5587" i="17"/>
  <c r="A5588" i="17"/>
  <c r="A5589" i="17"/>
  <c r="A5590" i="17"/>
  <c r="A5591" i="17"/>
  <c r="A5592" i="17"/>
  <c r="A5593" i="17"/>
  <c r="A5594" i="17"/>
  <c r="A5595" i="17"/>
  <c r="A5596" i="17"/>
  <c r="A5597" i="17"/>
  <c r="A5598" i="17"/>
  <c r="A5599" i="17"/>
  <c r="A5600" i="17"/>
  <c r="A5601" i="17"/>
  <c r="A5602" i="17"/>
  <c r="A5603" i="17"/>
  <c r="A5604" i="17"/>
  <c r="A5605" i="17"/>
  <c r="A5606" i="17"/>
  <c r="A5607" i="17"/>
  <c r="A5608" i="17"/>
  <c r="A5609" i="17"/>
  <c r="A5610" i="17"/>
  <c r="A5611" i="17"/>
  <c r="A5612" i="17"/>
  <c r="A5613" i="17"/>
  <c r="A5614" i="17"/>
  <c r="A5615" i="17"/>
  <c r="A5616" i="17"/>
  <c r="A5617" i="17"/>
  <c r="A5618" i="17"/>
  <c r="A5619" i="17"/>
  <c r="A5620" i="17"/>
  <c r="A5621" i="17"/>
  <c r="A5622" i="17"/>
  <c r="A5623" i="17"/>
  <c r="A5624" i="17"/>
  <c r="A5625" i="17"/>
  <c r="A5626" i="17"/>
  <c r="A5627" i="17"/>
  <c r="A5628" i="17"/>
  <c r="A5629" i="17"/>
  <c r="A5630" i="17"/>
  <c r="A5631" i="17"/>
  <c r="A5632" i="17"/>
  <c r="A5633" i="17"/>
  <c r="A5634" i="17"/>
  <c r="A5635" i="17"/>
  <c r="A5636" i="17"/>
  <c r="A5637" i="17"/>
  <c r="A5638" i="17"/>
  <c r="A5639" i="17"/>
  <c r="A5640" i="17"/>
  <c r="A5641" i="17"/>
  <c r="A5642" i="17"/>
  <c r="A5643" i="17"/>
  <c r="A5644" i="17"/>
  <c r="A5645" i="17"/>
  <c r="A5646" i="17"/>
  <c r="A5647" i="17"/>
  <c r="A5648" i="17"/>
  <c r="A5649" i="17"/>
  <c r="A5650" i="17"/>
  <c r="A5651" i="17"/>
  <c r="A5652" i="17"/>
  <c r="A5653" i="17"/>
  <c r="A5654" i="17"/>
  <c r="A5655" i="17"/>
  <c r="A5656" i="17"/>
  <c r="A5657" i="17"/>
  <c r="A5658" i="17"/>
  <c r="A5659" i="17"/>
  <c r="A5660" i="17"/>
  <c r="A5661" i="17"/>
  <c r="A5662" i="17"/>
  <c r="A5663" i="17"/>
  <c r="A5664" i="17"/>
  <c r="A5665" i="17"/>
  <c r="A5666" i="17"/>
  <c r="A5667" i="17"/>
  <c r="A5668" i="17"/>
  <c r="A5669" i="17"/>
  <c r="A5670" i="17"/>
  <c r="A5671" i="17"/>
  <c r="A5672" i="17"/>
  <c r="A5673" i="17"/>
  <c r="A5674" i="17"/>
  <c r="A5675" i="17"/>
  <c r="A5676" i="17"/>
  <c r="A5677" i="17"/>
  <c r="A5678" i="17"/>
  <c r="A5679" i="17"/>
  <c r="A5680" i="17"/>
  <c r="A5681" i="17"/>
  <c r="A5682" i="17"/>
  <c r="A5683" i="17"/>
  <c r="A5684" i="17"/>
  <c r="A5685" i="17"/>
  <c r="A5686" i="17"/>
  <c r="A5687" i="17"/>
  <c r="A5688" i="17"/>
  <c r="A5689" i="17"/>
  <c r="A5690" i="17"/>
  <c r="A5691" i="17"/>
  <c r="A5692" i="17"/>
  <c r="A5693" i="17"/>
  <c r="A5694" i="17"/>
  <c r="A5695" i="17"/>
  <c r="A5696" i="17"/>
  <c r="A5697" i="17"/>
  <c r="A5698" i="17"/>
  <c r="A5699" i="17"/>
  <c r="A5700" i="17"/>
  <c r="A5701" i="17"/>
  <c r="A5702" i="17"/>
  <c r="A5703" i="17"/>
  <c r="A5704" i="17"/>
  <c r="A5705" i="17"/>
  <c r="A5706" i="17"/>
  <c r="A5707" i="17"/>
  <c r="A5708" i="17"/>
  <c r="A5709" i="17"/>
  <c r="A5710" i="17"/>
  <c r="A5711" i="17"/>
  <c r="A5712" i="17"/>
  <c r="A5713" i="17"/>
  <c r="A5714" i="17"/>
  <c r="A5715" i="17"/>
  <c r="A5716" i="17"/>
  <c r="A5717" i="17"/>
  <c r="A5718" i="17"/>
  <c r="A5719" i="17"/>
  <c r="A5720" i="17"/>
  <c r="A5721" i="17"/>
  <c r="A5722" i="17"/>
  <c r="A5723" i="17"/>
  <c r="A5724" i="17"/>
  <c r="A5725" i="17"/>
  <c r="A5726" i="17"/>
  <c r="A5727" i="17"/>
  <c r="A5728" i="17"/>
  <c r="A5729" i="17"/>
  <c r="A5730" i="17"/>
  <c r="A5731" i="17"/>
  <c r="A5732" i="17"/>
  <c r="A5733" i="17"/>
  <c r="A5734" i="17"/>
  <c r="A5735" i="17"/>
  <c r="A5736" i="17"/>
  <c r="A5737" i="17"/>
  <c r="A5738" i="17"/>
  <c r="A5739" i="17"/>
  <c r="A5740" i="17"/>
  <c r="A5741" i="17"/>
  <c r="A5742" i="17"/>
  <c r="A5743" i="17"/>
  <c r="A5744" i="17"/>
  <c r="A5745" i="17"/>
  <c r="A5746" i="17"/>
  <c r="A5747" i="17"/>
  <c r="A5748" i="17"/>
  <c r="A5749" i="17"/>
  <c r="A5750" i="17"/>
  <c r="A5751" i="17"/>
  <c r="A5752" i="17"/>
  <c r="A5753" i="17"/>
  <c r="A5754" i="17"/>
  <c r="A5755" i="17"/>
  <c r="A5756" i="17"/>
  <c r="A5757" i="17"/>
  <c r="A5758" i="17"/>
  <c r="A5759" i="17"/>
  <c r="A5760" i="17"/>
  <c r="A5761" i="17"/>
  <c r="A5762" i="17"/>
  <c r="A5763" i="17"/>
  <c r="A5764" i="17"/>
  <c r="A5765" i="17"/>
  <c r="A5766" i="17"/>
  <c r="A5767" i="17"/>
  <c r="A5768" i="17"/>
  <c r="A5769" i="17"/>
  <c r="A5770" i="17"/>
  <c r="A5771" i="17"/>
  <c r="A5772" i="17"/>
  <c r="A5773" i="17"/>
  <c r="A5774" i="17"/>
  <c r="A5775" i="17"/>
  <c r="A5776" i="17"/>
  <c r="A5777" i="17"/>
  <c r="A5778" i="17"/>
  <c r="A5779" i="17"/>
  <c r="A5780" i="17"/>
  <c r="A5781" i="17"/>
  <c r="A5782" i="17"/>
  <c r="A5783" i="17"/>
  <c r="A5784" i="17"/>
  <c r="A5785" i="17"/>
  <c r="A5786" i="17"/>
  <c r="A5787" i="17"/>
  <c r="A5788" i="17"/>
  <c r="A5789" i="17"/>
  <c r="A5790" i="17"/>
  <c r="A5791" i="17"/>
  <c r="A5792" i="17"/>
  <c r="A5793" i="17"/>
  <c r="A5794" i="17"/>
  <c r="A5795" i="17"/>
  <c r="A5796" i="17"/>
  <c r="A5797" i="17"/>
  <c r="A5798" i="17"/>
  <c r="A5799" i="17"/>
  <c r="A5800" i="17"/>
  <c r="A5801" i="17"/>
  <c r="A5802" i="17"/>
  <c r="A5803" i="17"/>
  <c r="A5804" i="17"/>
  <c r="A5805" i="17"/>
  <c r="A5806" i="17"/>
  <c r="A5807" i="17"/>
  <c r="A5808" i="17"/>
  <c r="A5809" i="17"/>
  <c r="A5810" i="17"/>
  <c r="A5811" i="17"/>
  <c r="A5812" i="17"/>
  <c r="A5813" i="17"/>
  <c r="A5814" i="17"/>
  <c r="A5815" i="17"/>
  <c r="A5816" i="17"/>
  <c r="A5817" i="17"/>
  <c r="A5818" i="17"/>
  <c r="A5819" i="17"/>
  <c r="A5820" i="17"/>
  <c r="A5821" i="17"/>
  <c r="A5822" i="17"/>
  <c r="A5823" i="17"/>
  <c r="A5824" i="17"/>
  <c r="A5825" i="17"/>
  <c r="A5826" i="17"/>
  <c r="A5827" i="17"/>
  <c r="A5828" i="17"/>
  <c r="A5829" i="17"/>
  <c r="A5830" i="17"/>
  <c r="A5831" i="17"/>
  <c r="A5832" i="17"/>
  <c r="A5833" i="17"/>
  <c r="A5834" i="17"/>
  <c r="A5835" i="17"/>
  <c r="A5836" i="17"/>
  <c r="A5837" i="17"/>
  <c r="A5838" i="17"/>
  <c r="A5839" i="17"/>
  <c r="A5840" i="17"/>
  <c r="A5841" i="17"/>
  <c r="A5842" i="17"/>
  <c r="A5843" i="17"/>
  <c r="A5844" i="17"/>
  <c r="A5845" i="17"/>
  <c r="A5846" i="17"/>
  <c r="A5847" i="17"/>
  <c r="A5848" i="17"/>
  <c r="A5849" i="17"/>
  <c r="A5850" i="17"/>
  <c r="A5851" i="17"/>
  <c r="A5852" i="17"/>
  <c r="A5853" i="17"/>
  <c r="A5854" i="17"/>
  <c r="A5855" i="17"/>
  <c r="A5856" i="17"/>
  <c r="A5857" i="17"/>
  <c r="A5858" i="17"/>
  <c r="A5859" i="17"/>
  <c r="A5860" i="17"/>
  <c r="A5861" i="17"/>
  <c r="A5862" i="17"/>
  <c r="A5863" i="17"/>
  <c r="A5864" i="17"/>
  <c r="A5865" i="17"/>
  <c r="A5866" i="17"/>
  <c r="A5867" i="17"/>
  <c r="A5868" i="17"/>
  <c r="A5869" i="17"/>
  <c r="A5870" i="17"/>
  <c r="A5871" i="17"/>
  <c r="A5872" i="17"/>
  <c r="A5873" i="17"/>
  <c r="A5874" i="17"/>
  <c r="A5875" i="17"/>
  <c r="A5876" i="17"/>
  <c r="A5877" i="17"/>
  <c r="A5878" i="17"/>
  <c r="A5879" i="17"/>
  <c r="A5880" i="17"/>
  <c r="A5881" i="17"/>
  <c r="A5882" i="17"/>
  <c r="A5883" i="17"/>
  <c r="A5884" i="17"/>
  <c r="A5885" i="17"/>
  <c r="A5886" i="17"/>
  <c r="A5887" i="17"/>
  <c r="A5888" i="17"/>
  <c r="A5889" i="17"/>
  <c r="A5890" i="17"/>
  <c r="A5891" i="17"/>
  <c r="A5892" i="17"/>
  <c r="A5893" i="17"/>
  <c r="A5894" i="17"/>
  <c r="A5895" i="17"/>
  <c r="A5896" i="17"/>
  <c r="A5897" i="17"/>
  <c r="A5898" i="17"/>
  <c r="A5899" i="17"/>
  <c r="A5900" i="17"/>
  <c r="A5901" i="17"/>
  <c r="A5902" i="17"/>
  <c r="A5903" i="17"/>
  <c r="A5904" i="17"/>
  <c r="A5905" i="17"/>
  <c r="A5906" i="17"/>
  <c r="A5907" i="17"/>
  <c r="A5908" i="17"/>
  <c r="A5909" i="17"/>
  <c r="A5910" i="17"/>
  <c r="A5911" i="17"/>
  <c r="A5912" i="17"/>
  <c r="A5913" i="17"/>
  <c r="A5914" i="17"/>
  <c r="A5915" i="17"/>
  <c r="A5916" i="17"/>
  <c r="A5917" i="17"/>
  <c r="A5918" i="17"/>
  <c r="A5919" i="17"/>
  <c r="A5920" i="17"/>
  <c r="A5921" i="17"/>
  <c r="A5922" i="17"/>
  <c r="A5923" i="17"/>
  <c r="A5924" i="17"/>
  <c r="A5925" i="17"/>
  <c r="A5926" i="17"/>
  <c r="A5927" i="17"/>
  <c r="A5928" i="17"/>
  <c r="A5929" i="17"/>
  <c r="A5930" i="17"/>
  <c r="A5931" i="17"/>
  <c r="A5932" i="17"/>
  <c r="A5933" i="17"/>
  <c r="A5934" i="17"/>
  <c r="A5935" i="17"/>
  <c r="A5936" i="17"/>
  <c r="A5937" i="17"/>
  <c r="A5938" i="17"/>
  <c r="A5939" i="17"/>
  <c r="A5940" i="17"/>
  <c r="A5941" i="17"/>
  <c r="A5942" i="17"/>
  <c r="A5943" i="17"/>
  <c r="A5944" i="17"/>
  <c r="A5945" i="17"/>
  <c r="A5946" i="17"/>
  <c r="A5947" i="17"/>
  <c r="A5948" i="17"/>
  <c r="A5949" i="17"/>
  <c r="A5950" i="17"/>
  <c r="A5951" i="17"/>
  <c r="A5952" i="17"/>
  <c r="A5953" i="17"/>
  <c r="A5954" i="17"/>
  <c r="A5955" i="17"/>
  <c r="A5956" i="17"/>
  <c r="A5957" i="17"/>
  <c r="A5958" i="17"/>
  <c r="A5959" i="17"/>
  <c r="A5960" i="17"/>
  <c r="A5961" i="17"/>
  <c r="A5962" i="17"/>
  <c r="A5963" i="17"/>
  <c r="A5964" i="17"/>
  <c r="A5965" i="17"/>
  <c r="A5966" i="17"/>
  <c r="A5967" i="17"/>
  <c r="A5968" i="17"/>
  <c r="A5969" i="17"/>
  <c r="A5970" i="17"/>
  <c r="A5971" i="17"/>
  <c r="A5972" i="17"/>
  <c r="A5973" i="17"/>
  <c r="A5974" i="17"/>
  <c r="A5975" i="17"/>
  <c r="A5976" i="17"/>
  <c r="A5977" i="17"/>
  <c r="A5978" i="17"/>
  <c r="A5979" i="17"/>
  <c r="A5980" i="17"/>
  <c r="A5981" i="17"/>
  <c r="A5982" i="17"/>
  <c r="A5983" i="17"/>
  <c r="A5984" i="17"/>
  <c r="A5985" i="17"/>
  <c r="A5986" i="17"/>
  <c r="A5987" i="17"/>
  <c r="A5988" i="17"/>
  <c r="A5989" i="17"/>
  <c r="A5990" i="17"/>
  <c r="A5991" i="17"/>
  <c r="A5992" i="17"/>
  <c r="A5993" i="17"/>
  <c r="A5994" i="17"/>
  <c r="A5995" i="17"/>
  <c r="A5996" i="17"/>
  <c r="A5997" i="17"/>
  <c r="A5998" i="17"/>
  <c r="A5999" i="17"/>
  <c r="A6000" i="17"/>
  <c r="A6001" i="17"/>
  <c r="A6002" i="17"/>
  <c r="A6003" i="17"/>
  <c r="A6004" i="17"/>
  <c r="A6005" i="17"/>
  <c r="A6006" i="17"/>
  <c r="A6007" i="17"/>
  <c r="A6008" i="17"/>
  <c r="A6009" i="17"/>
  <c r="A6010" i="17"/>
  <c r="A6011" i="17"/>
  <c r="A6012" i="17"/>
  <c r="A6013" i="17"/>
  <c r="A6014" i="17"/>
  <c r="A6015" i="17"/>
  <c r="A6016" i="17"/>
  <c r="A6017" i="17"/>
  <c r="A6018" i="17"/>
  <c r="A6019" i="17"/>
  <c r="A6020" i="17"/>
  <c r="A6021" i="17"/>
  <c r="A6022" i="17"/>
  <c r="A6023" i="17"/>
  <c r="A6024" i="17"/>
  <c r="A6025" i="17"/>
  <c r="A6026" i="17"/>
  <c r="A6027" i="17"/>
  <c r="A6028" i="17"/>
  <c r="A6029" i="17"/>
  <c r="A6030" i="17"/>
  <c r="A6031" i="17"/>
  <c r="A6032" i="17"/>
  <c r="A6033" i="17"/>
  <c r="A6034" i="17"/>
  <c r="A6035" i="17"/>
  <c r="A6036" i="17"/>
  <c r="A6037" i="17"/>
  <c r="A6038" i="17"/>
  <c r="A6039" i="17"/>
  <c r="A6040" i="17"/>
  <c r="A6041" i="17"/>
  <c r="A6042" i="17"/>
  <c r="A6043" i="17"/>
  <c r="A6044" i="17"/>
  <c r="A6045" i="17"/>
  <c r="A6046" i="17"/>
  <c r="A6047" i="17"/>
  <c r="A6048" i="17"/>
  <c r="A6049" i="17"/>
  <c r="A6050" i="17"/>
  <c r="A6051" i="17"/>
  <c r="A6052" i="17"/>
  <c r="A6053" i="17"/>
  <c r="A6054" i="17"/>
  <c r="A6055" i="17"/>
  <c r="A6056" i="17"/>
  <c r="A6057" i="17"/>
  <c r="A6058" i="17"/>
  <c r="A6059" i="17"/>
  <c r="A6060" i="17"/>
  <c r="A6061" i="17"/>
  <c r="A6062" i="17"/>
  <c r="A6063" i="17"/>
  <c r="A6064" i="17"/>
  <c r="A6065" i="17"/>
  <c r="A6066" i="17"/>
  <c r="A6067" i="17"/>
  <c r="A6068" i="17"/>
  <c r="A6069" i="17"/>
  <c r="A6070" i="17"/>
  <c r="A6071" i="17"/>
  <c r="A6072" i="17"/>
  <c r="A6073" i="17"/>
  <c r="A6074" i="17"/>
  <c r="A6075" i="17"/>
  <c r="A6076" i="17"/>
  <c r="A6077" i="17"/>
  <c r="A6078" i="17"/>
  <c r="A6079" i="17"/>
  <c r="A6080" i="17"/>
  <c r="A6081" i="17"/>
  <c r="A6082" i="17"/>
  <c r="A6083" i="17"/>
  <c r="A6084" i="17"/>
  <c r="A6085" i="17"/>
  <c r="A6086" i="17"/>
  <c r="A6087" i="17"/>
  <c r="A6088" i="17"/>
  <c r="A6089" i="17"/>
  <c r="A6090" i="17"/>
  <c r="A6091" i="17"/>
  <c r="A6092" i="17"/>
  <c r="A6093" i="17"/>
  <c r="A6094" i="17"/>
  <c r="A6095" i="17"/>
  <c r="A6096" i="17"/>
  <c r="A6097" i="17"/>
  <c r="A6098" i="17"/>
  <c r="A6099" i="17"/>
  <c r="A6100" i="17"/>
  <c r="A6101" i="17"/>
  <c r="A6102" i="17"/>
  <c r="A6103" i="17"/>
  <c r="A6104" i="17"/>
  <c r="A6105" i="17"/>
  <c r="A6106" i="17"/>
  <c r="A6107" i="17"/>
  <c r="A6108" i="17"/>
  <c r="A6109" i="17"/>
  <c r="A6110" i="17"/>
  <c r="A6111" i="17"/>
  <c r="A6112" i="17"/>
  <c r="A6113" i="17"/>
  <c r="A6114" i="17"/>
  <c r="A6115" i="17"/>
  <c r="A6116" i="17"/>
  <c r="A6117" i="17"/>
  <c r="A6118" i="17"/>
  <c r="A6119" i="17"/>
  <c r="A6120" i="17"/>
  <c r="A6121" i="17"/>
  <c r="A6122" i="17"/>
  <c r="A6123" i="17"/>
  <c r="A6124" i="17"/>
  <c r="A6125" i="17"/>
  <c r="A6126" i="17"/>
  <c r="A6127" i="17"/>
  <c r="A6128" i="17"/>
  <c r="A6129" i="17"/>
  <c r="A6130" i="17"/>
  <c r="A6131" i="17"/>
  <c r="A6132" i="17"/>
  <c r="A6133" i="17"/>
  <c r="A6134" i="17"/>
  <c r="A6135" i="17"/>
  <c r="A6136" i="17"/>
  <c r="A6137" i="17"/>
  <c r="A6138" i="17"/>
  <c r="A6139" i="17"/>
  <c r="A6140" i="17"/>
  <c r="A6141" i="17"/>
  <c r="A6142" i="17"/>
  <c r="A6143" i="17"/>
  <c r="A6144" i="17"/>
  <c r="A6145" i="17"/>
  <c r="A6146" i="17"/>
  <c r="A6147" i="17"/>
  <c r="A6148" i="17"/>
  <c r="A6149" i="17"/>
  <c r="A6150" i="17"/>
  <c r="A6151" i="17"/>
  <c r="A6152" i="17"/>
  <c r="A6153" i="17"/>
  <c r="A6154" i="17"/>
  <c r="A6155" i="17"/>
  <c r="A6156" i="17"/>
  <c r="A6157" i="17"/>
  <c r="A6158" i="17"/>
  <c r="A6159" i="17"/>
  <c r="A6160" i="17"/>
  <c r="A6161" i="17"/>
  <c r="A6162" i="17"/>
  <c r="A6163" i="17"/>
  <c r="A6164" i="17"/>
  <c r="A6165" i="17"/>
  <c r="A6166" i="17"/>
  <c r="A6167" i="17"/>
  <c r="A6168" i="17"/>
  <c r="A6169" i="17"/>
  <c r="A6170" i="17"/>
  <c r="A6171" i="17"/>
  <c r="A6172" i="17"/>
  <c r="A6173" i="17"/>
  <c r="A6174" i="17"/>
  <c r="A6175" i="17"/>
  <c r="A6176" i="17"/>
  <c r="A6177" i="17"/>
  <c r="A6178" i="17"/>
  <c r="A6179" i="17"/>
  <c r="A6180" i="17"/>
  <c r="A6181" i="17"/>
  <c r="A6182" i="17"/>
  <c r="A6183" i="17"/>
  <c r="A6184" i="17"/>
  <c r="A6185" i="17"/>
  <c r="A6186" i="17"/>
  <c r="A6187" i="17"/>
  <c r="A6188" i="17"/>
  <c r="A6189" i="17"/>
  <c r="A6190" i="17"/>
  <c r="A6191" i="17"/>
  <c r="A6192" i="17"/>
  <c r="A6193" i="17"/>
  <c r="A6194" i="17"/>
  <c r="A6195" i="17"/>
  <c r="A6196" i="17"/>
  <c r="A6197" i="17"/>
  <c r="A6198" i="17"/>
  <c r="A6199" i="17"/>
  <c r="A6200" i="17"/>
  <c r="A6201" i="17"/>
  <c r="A6202" i="17"/>
  <c r="A6203" i="17"/>
  <c r="A6204" i="17"/>
  <c r="A6205" i="17"/>
  <c r="A6206" i="17"/>
  <c r="A6207" i="17"/>
  <c r="A6208" i="17"/>
  <c r="A6209" i="17"/>
  <c r="A6210" i="17"/>
  <c r="A6211" i="17"/>
  <c r="A6212" i="17"/>
  <c r="A6213" i="17"/>
  <c r="A6214" i="17"/>
  <c r="A6215" i="17"/>
  <c r="A6216" i="17"/>
  <c r="A6217" i="17"/>
  <c r="A6218" i="17"/>
  <c r="A6219" i="17"/>
  <c r="A6220" i="17"/>
  <c r="A6221" i="17"/>
  <c r="A6222" i="17"/>
  <c r="A6223" i="17"/>
  <c r="A6224" i="17"/>
  <c r="A6225" i="17"/>
  <c r="A6226" i="17"/>
  <c r="A6227" i="17"/>
  <c r="A6228" i="17"/>
  <c r="A6229" i="17"/>
  <c r="A6230" i="17"/>
  <c r="A6231" i="17"/>
  <c r="A6232" i="17"/>
  <c r="A6233" i="17"/>
  <c r="A6234" i="17"/>
  <c r="A6235" i="17"/>
  <c r="A6236" i="17"/>
  <c r="A6237" i="17"/>
  <c r="A6238" i="17"/>
  <c r="A6239" i="17"/>
  <c r="A6240" i="17"/>
  <c r="A6241" i="17"/>
  <c r="A6242" i="17"/>
  <c r="A6243" i="17"/>
  <c r="A6244" i="17"/>
  <c r="A6245" i="17"/>
  <c r="A6246" i="17"/>
  <c r="A6247" i="17"/>
  <c r="A6248" i="17"/>
  <c r="A6249" i="17"/>
  <c r="A6250" i="17"/>
  <c r="A6251" i="17"/>
  <c r="A6252" i="17"/>
  <c r="A6253" i="17"/>
  <c r="A6254" i="17"/>
  <c r="A6255" i="17"/>
  <c r="A6256" i="17"/>
  <c r="A6257" i="17"/>
  <c r="A6258" i="17"/>
  <c r="A6259" i="17"/>
  <c r="A6260" i="17"/>
  <c r="A6261" i="17"/>
  <c r="A6262" i="17"/>
  <c r="A6263" i="17"/>
  <c r="A6264" i="17"/>
  <c r="A6265" i="17"/>
  <c r="A6266" i="17"/>
  <c r="A6267" i="17"/>
  <c r="A6268" i="17"/>
  <c r="A6269" i="17"/>
  <c r="A6270" i="17"/>
  <c r="A6271" i="17"/>
  <c r="A6272" i="17"/>
  <c r="A6273" i="17"/>
  <c r="A6274" i="17"/>
  <c r="A6275" i="17"/>
  <c r="A6276" i="17"/>
  <c r="A6277" i="17"/>
  <c r="A6278" i="17"/>
  <c r="A6279" i="17"/>
  <c r="A6280" i="17"/>
  <c r="A6281" i="17"/>
  <c r="A6282" i="17"/>
  <c r="A6283" i="17"/>
  <c r="A6284" i="17"/>
  <c r="A6285" i="17"/>
  <c r="A6286" i="17"/>
  <c r="A6287" i="17"/>
  <c r="A6288" i="17"/>
  <c r="A6289" i="17"/>
  <c r="A6290" i="17"/>
  <c r="A6291" i="17"/>
  <c r="A6292" i="17"/>
  <c r="A6293" i="17"/>
  <c r="A6294" i="17"/>
  <c r="A6295" i="17"/>
  <c r="A6296" i="17"/>
  <c r="A6297" i="17"/>
  <c r="A6298" i="17"/>
  <c r="A6299" i="17"/>
  <c r="A6300" i="17"/>
  <c r="A6301" i="17"/>
  <c r="A6302" i="17"/>
  <c r="A6303" i="17"/>
  <c r="A6304" i="17"/>
  <c r="A6305" i="17"/>
  <c r="A6306" i="17"/>
  <c r="A6307" i="17"/>
  <c r="A6308" i="17"/>
  <c r="A6309" i="17"/>
  <c r="A6310" i="17"/>
  <c r="A6311" i="17"/>
  <c r="A6312" i="17"/>
  <c r="A6313" i="17"/>
  <c r="A6314" i="17"/>
  <c r="A6315" i="17"/>
  <c r="A6316" i="17"/>
  <c r="A6317" i="17"/>
  <c r="A6318" i="17"/>
  <c r="A6319" i="17"/>
  <c r="A6320" i="17"/>
  <c r="A6321" i="17"/>
  <c r="A6322" i="17"/>
  <c r="A6323" i="17"/>
  <c r="A6324" i="17"/>
  <c r="A6325" i="17"/>
  <c r="A6326" i="17"/>
  <c r="A6327" i="17"/>
  <c r="A6328" i="17"/>
  <c r="A6329" i="17"/>
  <c r="A6330" i="17"/>
  <c r="A6331" i="17"/>
  <c r="A6332" i="17"/>
  <c r="A6333" i="17"/>
  <c r="A6334" i="17"/>
  <c r="A6335" i="17"/>
  <c r="A6336" i="17"/>
  <c r="A6337" i="17"/>
  <c r="A6338" i="17"/>
  <c r="A6339" i="17"/>
  <c r="A6340" i="17"/>
  <c r="A6341" i="17"/>
  <c r="A6342" i="17"/>
  <c r="A6343" i="17"/>
  <c r="A6344" i="17"/>
  <c r="A6345" i="17"/>
  <c r="A6346" i="17"/>
  <c r="A6347" i="17"/>
  <c r="A6348" i="17"/>
  <c r="A6349" i="17"/>
  <c r="A6350" i="17"/>
  <c r="A6351" i="17"/>
  <c r="A6352" i="17"/>
  <c r="A6353" i="17"/>
  <c r="A6354" i="17"/>
  <c r="A6355" i="17"/>
  <c r="A6356" i="17"/>
  <c r="A6357" i="17"/>
  <c r="A6358" i="17"/>
  <c r="A6359" i="17"/>
  <c r="A6360" i="17"/>
  <c r="A6361" i="17"/>
  <c r="A6362" i="17"/>
  <c r="A6363" i="17"/>
  <c r="A6364" i="17"/>
  <c r="A6365" i="17"/>
  <c r="A6366" i="17"/>
  <c r="A6367" i="17"/>
  <c r="A6368" i="17"/>
  <c r="A6369" i="17"/>
  <c r="A6370" i="17"/>
  <c r="A6371" i="17"/>
  <c r="A6372" i="17"/>
  <c r="A6373" i="17"/>
  <c r="A6374" i="17"/>
  <c r="A6375" i="17"/>
  <c r="A6376" i="17"/>
  <c r="A6377" i="17"/>
  <c r="A6378" i="17"/>
  <c r="A6379" i="17"/>
  <c r="A6380" i="17"/>
  <c r="A6381" i="17"/>
  <c r="A6382" i="17"/>
  <c r="A6383" i="17"/>
  <c r="A6384" i="17"/>
  <c r="A6385" i="17"/>
  <c r="A6386" i="17"/>
  <c r="A6387" i="17"/>
  <c r="A6388" i="17"/>
  <c r="A6389" i="17"/>
  <c r="A6390" i="17"/>
  <c r="A6391" i="17"/>
  <c r="A6392" i="17"/>
  <c r="A6393" i="17"/>
  <c r="A6394" i="17"/>
  <c r="A6395" i="17"/>
  <c r="A6396" i="17"/>
  <c r="A6397" i="17"/>
  <c r="A6398" i="17"/>
  <c r="A6399" i="17"/>
  <c r="A6400" i="17"/>
  <c r="A6401" i="17"/>
  <c r="A6402" i="17"/>
  <c r="A6403" i="17"/>
  <c r="A6404" i="17"/>
  <c r="A6405" i="17"/>
  <c r="A6406" i="17"/>
  <c r="A6407" i="17"/>
  <c r="A6408" i="17"/>
  <c r="A6409" i="17"/>
  <c r="A6410" i="17"/>
  <c r="A6411" i="17"/>
  <c r="A6412" i="17"/>
  <c r="A6413" i="17"/>
  <c r="A6414" i="17"/>
  <c r="A6415" i="17"/>
  <c r="A6416" i="17"/>
  <c r="A6417" i="17"/>
  <c r="A6418" i="17"/>
  <c r="A6419" i="17"/>
  <c r="A6420" i="17"/>
  <c r="A6421" i="17"/>
  <c r="A6422" i="17"/>
  <c r="A6423" i="17"/>
  <c r="A6424" i="17"/>
  <c r="A6425" i="17"/>
  <c r="A6426" i="17"/>
  <c r="A6427" i="17"/>
  <c r="A6428" i="17"/>
  <c r="A6429" i="17"/>
  <c r="A6430" i="17"/>
  <c r="A6431" i="17"/>
  <c r="A6432" i="17"/>
  <c r="A6433" i="17"/>
  <c r="A6434" i="17"/>
  <c r="A6435" i="17"/>
  <c r="A6436" i="17"/>
  <c r="A6437" i="17"/>
  <c r="A6438" i="17"/>
  <c r="A6439" i="17"/>
  <c r="A6440" i="17"/>
  <c r="A6441" i="17"/>
  <c r="A6442" i="17"/>
  <c r="A6443" i="17"/>
  <c r="A6444" i="17"/>
  <c r="A6445" i="17"/>
  <c r="A6446" i="17"/>
  <c r="A6447" i="17"/>
  <c r="A6448" i="17"/>
  <c r="A6449" i="17"/>
  <c r="A6450" i="17"/>
  <c r="A6451" i="17"/>
  <c r="A6452" i="17"/>
  <c r="A6453" i="17"/>
  <c r="A6454" i="17"/>
  <c r="A6455" i="17"/>
  <c r="A6456" i="17"/>
  <c r="A6457" i="17"/>
  <c r="A6458" i="17"/>
  <c r="A6459" i="17"/>
  <c r="A6460" i="17"/>
  <c r="A6461" i="17"/>
  <c r="A6462" i="17"/>
  <c r="A6463" i="17"/>
  <c r="A6464" i="17"/>
  <c r="A6465" i="17"/>
  <c r="A6466" i="17"/>
  <c r="A6467" i="17"/>
  <c r="A6468" i="17"/>
  <c r="A6469" i="17"/>
  <c r="A6470" i="17"/>
  <c r="A6471" i="17"/>
  <c r="A6472" i="17"/>
  <c r="A6473" i="17"/>
  <c r="A6474" i="17"/>
  <c r="A6475" i="17"/>
  <c r="A6476" i="17"/>
  <c r="A6477" i="17"/>
  <c r="A6478" i="17"/>
  <c r="A6479" i="17"/>
  <c r="A6480" i="17"/>
  <c r="A6481" i="17"/>
  <c r="A6482" i="17"/>
  <c r="A6483" i="17"/>
  <c r="A6484" i="17"/>
  <c r="A6485" i="17"/>
  <c r="A6486" i="17"/>
  <c r="A6487" i="17"/>
  <c r="A6488" i="17"/>
  <c r="A6489" i="17"/>
  <c r="A6490" i="17"/>
  <c r="A6491" i="17"/>
  <c r="A6492" i="17"/>
  <c r="A6493" i="17"/>
  <c r="A6494" i="17"/>
  <c r="A6495" i="17"/>
  <c r="A6496" i="17"/>
  <c r="A6497" i="17"/>
  <c r="A6498" i="17"/>
  <c r="A6499" i="17"/>
  <c r="A6500" i="17"/>
  <c r="A6501" i="17"/>
  <c r="A6502" i="17"/>
  <c r="A6503" i="17"/>
  <c r="A6504" i="17"/>
  <c r="A6505" i="17"/>
  <c r="A6506" i="17"/>
  <c r="A6507" i="17"/>
  <c r="A6508" i="17"/>
  <c r="A6509" i="17"/>
  <c r="A6510" i="17"/>
  <c r="A6511" i="17"/>
  <c r="A6512" i="17"/>
  <c r="A6513" i="17"/>
  <c r="A6514" i="17"/>
  <c r="A6515" i="17"/>
  <c r="A6516" i="17"/>
  <c r="A6517" i="17"/>
  <c r="A6518" i="17"/>
  <c r="A6519" i="17"/>
  <c r="A6520" i="17"/>
  <c r="A6521" i="17"/>
  <c r="A6522" i="17"/>
  <c r="A6523" i="17"/>
  <c r="A6524" i="17"/>
  <c r="A6525" i="17"/>
  <c r="A6526" i="17"/>
  <c r="A6527" i="17"/>
  <c r="A6528" i="17"/>
  <c r="A6529" i="17"/>
  <c r="A6530" i="17"/>
  <c r="A6531" i="17"/>
  <c r="A6532" i="17"/>
  <c r="A6533" i="17"/>
  <c r="A6534" i="17"/>
  <c r="A6535" i="17"/>
  <c r="A6536" i="17"/>
  <c r="A6537" i="17"/>
  <c r="A6538" i="17"/>
  <c r="A6539" i="17"/>
  <c r="A6540" i="17"/>
  <c r="A6541" i="17"/>
  <c r="A6542" i="17"/>
  <c r="A6543" i="17"/>
  <c r="A6544" i="17"/>
  <c r="A6545" i="17"/>
  <c r="A6546" i="17"/>
  <c r="A6547" i="17"/>
  <c r="A6548" i="17"/>
  <c r="A6549" i="17"/>
  <c r="A6550" i="17"/>
  <c r="A6551" i="17"/>
  <c r="A6552" i="17"/>
  <c r="A6553" i="17"/>
  <c r="A6554" i="17"/>
  <c r="A6555" i="17"/>
  <c r="A6556" i="17"/>
  <c r="A6557" i="17"/>
  <c r="A6558" i="17"/>
  <c r="A6559" i="17"/>
  <c r="A6560" i="17"/>
  <c r="A6561" i="17"/>
  <c r="A6562" i="17"/>
  <c r="A6563" i="17"/>
  <c r="A6564" i="17"/>
  <c r="A6565" i="17"/>
  <c r="A6566" i="17"/>
  <c r="A6567" i="17"/>
  <c r="A6568" i="17"/>
  <c r="A6569" i="17"/>
  <c r="A6570" i="17"/>
  <c r="A6571" i="17"/>
  <c r="A6572" i="17"/>
  <c r="A6573" i="17"/>
  <c r="A6574" i="17"/>
  <c r="A6575" i="17"/>
  <c r="A6576" i="17"/>
  <c r="A6577" i="17"/>
  <c r="A6578" i="17"/>
  <c r="A6579" i="17"/>
  <c r="A6580" i="17"/>
  <c r="A6581" i="17"/>
  <c r="A6582" i="17"/>
  <c r="A6583" i="17"/>
  <c r="A6584" i="17"/>
  <c r="A6585" i="17"/>
  <c r="A6586" i="17"/>
  <c r="A6587" i="17"/>
  <c r="A6588" i="17"/>
  <c r="A6589" i="17"/>
  <c r="A6590" i="17"/>
  <c r="A6591" i="17"/>
  <c r="A6592" i="17"/>
  <c r="A6593" i="17"/>
  <c r="A6594" i="17"/>
  <c r="A6595" i="17"/>
  <c r="A6596" i="17"/>
  <c r="A6597" i="17"/>
  <c r="A6598" i="17"/>
  <c r="A6599" i="17"/>
  <c r="A6600" i="17"/>
  <c r="A6601" i="17"/>
  <c r="A6602" i="17"/>
  <c r="A6603" i="17"/>
  <c r="A6604" i="17"/>
  <c r="A6605" i="17"/>
  <c r="A6606" i="17"/>
  <c r="A6607" i="17"/>
  <c r="A6608" i="17"/>
  <c r="A6609" i="17"/>
  <c r="A6610" i="17"/>
  <c r="A6611" i="17"/>
  <c r="A6612" i="17"/>
  <c r="A6613" i="17"/>
  <c r="A6614" i="17"/>
  <c r="A6615" i="17"/>
  <c r="A6616" i="17"/>
  <c r="A6617" i="17"/>
  <c r="A6618" i="17"/>
  <c r="A6619" i="17"/>
  <c r="A6620" i="17"/>
  <c r="A6621" i="17"/>
  <c r="A6622" i="17"/>
  <c r="A6623" i="17"/>
  <c r="A6624" i="17"/>
  <c r="A6625" i="17"/>
  <c r="A6626" i="17"/>
  <c r="A6627" i="17"/>
  <c r="A6628" i="17"/>
  <c r="A6629" i="17"/>
  <c r="A6630" i="17"/>
  <c r="A6631" i="17"/>
  <c r="A6632" i="17"/>
  <c r="A6633" i="17"/>
  <c r="A6634" i="17"/>
  <c r="A6635" i="17"/>
  <c r="A6636" i="17"/>
  <c r="A6637" i="17"/>
  <c r="A6638" i="17"/>
  <c r="A6639" i="17"/>
  <c r="A6640" i="17"/>
  <c r="A6641" i="17"/>
  <c r="A6642" i="17"/>
  <c r="A6643" i="17"/>
  <c r="A6644" i="17"/>
  <c r="A6645" i="17"/>
  <c r="A6646" i="17"/>
  <c r="A6647" i="17"/>
  <c r="A6648" i="17"/>
  <c r="A6649" i="17"/>
  <c r="A6650" i="17"/>
  <c r="A6651" i="17"/>
  <c r="A6652" i="17"/>
  <c r="A6653" i="17"/>
  <c r="A6654" i="17"/>
  <c r="A6655" i="17"/>
  <c r="A6656" i="17"/>
  <c r="A6657" i="17"/>
  <c r="A6658" i="17"/>
  <c r="A6659" i="17"/>
  <c r="A6660" i="17"/>
  <c r="A6661" i="17"/>
  <c r="A6662" i="17"/>
  <c r="A6663" i="17"/>
  <c r="A6664" i="17"/>
  <c r="A6665" i="17"/>
  <c r="A6666" i="17"/>
  <c r="A6667" i="17"/>
  <c r="A6668" i="17"/>
  <c r="A6669" i="17"/>
  <c r="A6670" i="17"/>
  <c r="A6671" i="17"/>
  <c r="A6672" i="17"/>
  <c r="A6673" i="17"/>
  <c r="A6674" i="17"/>
  <c r="A6675" i="17"/>
  <c r="A6676" i="17"/>
  <c r="A6677" i="17"/>
  <c r="A6678" i="17"/>
  <c r="A6679" i="17"/>
  <c r="A6680" i="17"/>
  <c r="A6681" i="17"/>
  <c r="A6682" i="17"/>
  <c r="A6683" i="17"/>
  <c r="A6684" i="17"/>
  <c r="A6685" i="17"/>
  <c r="A6686" i="17"/>
  <c r="A6687" i="17"/>
  <c r="A6688" i="17"/>
  <c r="A6689" i="17"/>
  <c r="A6690" i="17"/>
  <c r="A6691" i="17"/>
  <c r="A6692" i="17"/>
  <c r="A6693" i="17"/>
  <c r="A6694" i="17"/>
  <c r="A6695" i="17"/>
  <c r="A6696" i="17"/>
  <c r="A6697" i="17"/>
  <c r="A6698" i="17"/>
  <c r="A6699" i="17"/>
  <c r="A6700" i="17"/>
  <c r="A6701" i="17"/>
  <c r="A6702" i="17"/>
  <c r="A6703" i="17"/>
  <c r="A6704" i="17"/>
  <c r="A6705" i="17"/>
  <c r="A6706" i="17"/>
  <c r="A6707" i="17"/>
  <c r="A6708" i="17"/>
  <c r="A6709" i="17"/>
  <c r="A6710" i="17"/>
  <c r="A6711" i="17"/>
  <c r="A6712" i="17"/>
  <c r="A6713" i="17"/>
  <c r="A6714" i="17"/>
  <c r="A6715" i="17"/>
  <c r="A6716" i="17"/>
  <c r="A6717" i="17"/>
  <c r="A6718" i="17"/>
  <c r="A6719" i="17"/>
  <c r="A6720" i="17"/>
  <c r="A6721" i="17"/>
  <c r="A6722" i="17"/>
  <c r="A6723" i="17"/>
  <c r="A6724" i="17"/>
  <c r="A6725" i="17"/>
  <c r="A6726" i="17"/>
  <c r="A6727" i="17"/>
  <c r="A6728" i="17"/>
  <c r="A6729" i="17"/>
  <c r="A6730" i="17"/>
  <c r="A6731" i="17"/>
  <c r="A6732" i="17"/>
  <c r="A6733" i="17"/>
  <c r="A6734" i="17"/>
  <c r="A6735" i="17"/>
  <c r="A6736" i="17"/>
  <c r="A6737" i="17"/>
  <c r="A6738" i="17"/>
  <c r="A6739" i="17"/>
  <c r="A6740" i="17"/>
  <c r="A6741" i="17"/>
  <c r="A6742" i="17"/>
  <c r="A6743" i="17"/>
  <c r="A6744" i="17"/>
  <c r="A6745" i="17"/>
  <c r="A6746" i="17"/>
  <c r="A6747" i="17"/>
  <c r="A6748" i="17"/>
  <c r="A6749" i="17"/>
  <c r="A6750" i="17"/>
  <c r="A6751" i="17"/>
  <c r="A6752" i="17"/>
  <c r="A6753" i="17"/>
  <c r="A6754" i="17"/>
  <c r="A6755" i="17"/>
  <c r="A6756" i="17"/>
  <c r="A6757" i="17"/>
  <c r="A6758" i="17"/>
  <c r="A6759" i="17"/>
  <c r="A6760" i="17"/>
  <c r="A6761" i="17"/>
  <c r="A6762" i="17"/>
  <c r="A6763" i="17"/>
  <c r="A6764" i="17"/>
  <c r="A6765" i="17"/>
  <c r="A6766" i="17"/>
  <c r="A6767" i="17"/>
  <c r="A6768" i="17"/>
  <c r="A6769" i="17"/>
  <c r="A6770" i="17"/>
  <c r="A6771" i="17"/>
  <c r="A6772" i="17"/>
  <c r="A6773" i="17"/>
  <c r="A6774" i="17"/>
  <c r="A6775" i="17"/>
  <c r="A6776" i="17"/>
  <c r="A6777" i="17"/>
  <c r="A6778" i="17"/>
  <c r="A6779" i="17"/>
  <c r="A6780" i="17"/>
  <c r="A6781" i="17"/>
  <c r="A6782" i="17"/>
  <c r="A6783" i="17"/>
  <c r="A6784" i="17"/>
  <c r="A6785" i="17"/>
  <c r="A6786" i="17"/>
  <c r="A6787" i="17"/>
  <c r="A6788" i="17"/>
  <c r="A6789" i="17"/>
  <c r="A6790" i="17"/>
  <c r="A6791" i="17"/>
  <c r="A6792" i="17"/>
  <c r="A6793" i="17"/>
  <c r="A6794" i="17"/>
  <c r="A6795" i="17"/>
  <c r="A6796" i="17"/>
  <c r="A6797" i="17"/>
  <c r="A6798" i="17"/>
  <c r="A6799" i="17"/>
  <c r="A6800" i="17"/>
  <c r="A6801" i="17"/>
  <c r="A6802" i="17"/>
  <c r="A6803" i="17"/>
  <c r="A6804" i="17"/>
  <c r="A6805" i="17"/>
  <c r="A6806" i="17"/>
  <c r="A6807" i="17"/>
  <c r="A6808" i="17"/>
  <c r="A6809" i="17"/>
  <c r="A6810" i="17"/>
  <c r="A6811" i="17"/>
  <c r="A6812" i="17"/>
  <c r="A6813" i="17"/>
  <c r="A6814" i="17"/>
  <c r="A6815" i="17"/>
  <c r="A6816" i="17"/>
  <c r="A6817" i="17"/>
  <c r="A6818" i="17"/>
  <c r="A6819" i="17"/>
  <c r="A6820" i="17"/>
  <c r="A6821" i="17"/>
  <c r="A6822" i="17"/>
  <c r="A6823" i="17"/>
  <c r="A6824" i="17"/>
  <c r="A6825" i="17"/>
  <c r="A6826" i="17"/>
  <c r="A6827" i="17"/>
  <c r="A6828" i="17"/>
  <c r="A6829" i="17"/>
  <c r="A6830" i="17"/>
  <c r="A6831" i="17"/>
  <c r="A6832" i="17"/>
  <c r="A6833" i="17"/>
  <c r="A6834" i="17"/>
  <c r="A6835" i="17"/>
  <c r="A6836" i="17"/>
  <c r="A6837" i="17"/>
  <c r="A6838" i="17"/>
  <c r="A6839" i="17"/>
  <c r="A6840" i="17"/>
  <c r="A6841" i="17"/>
  <c r="A6842" i="17"/>
  <c r="A6843" i="17"/>
  <c r="A6844" i="17"/>
  <c r="A6845" i="17"/>
  <c r="A6846" i="17"/>
  <c r="A6847" i="17"/>
  <c r="A6848" i="17"/>
  <c r="A6849" i="17"/>
  <c r="A6850" i="17"/>
  <c r="A6851" i="17"/>
  <c r="A6852" i="17"/>
  <c r="A6853" i="17"/>
  <c r="A6854" i="17"/>
  <c r="A6855" i="17"/>
  <c r="A6856" i="17"/>
  <c r="A6857" i="17"/>
  <c r="A6858" i="17"/>
  <c r="A6859" i="17"/>
  <c r="A6860" i="17"/>
  <c r="A6861" i="17"/>
  <c r="A6862" i="17"/>
  <c r="A6863" i="17"/>
  <c r="A6864" i="17"/>
  <c r="A6865" i="17"/>
  <c r="A6866" i="17"/>
  <c r="A6867" i="17"/>
  <c r="A6868" i="17"/>
  <c r="A6869" i="17"/>
  <c r="A6870" i="17"/>
  <c r="A6871" i="17"/>
  <c r="A6872" i="17"/>
  <c r="A6873" i="17"/>
  <c r="A6874" i="17"/>
  <c r="A6875" i="17"/>
  <c r="A6876" i="17"/>
  <c r="A6877" i="17"/>
  <c r="A6878" i="17"/>
  <c r="A6879" i="17"/>
  <c r="A6880" i="17"/>
  <c r="A6881" i="17"/>
  <c r="A6882" i="17"/>
  <c r="A6883" i="17"/>
  <c r="A6884" i="17"/>
  <c r="A6885" i="17"/>
  <c r="A6886" i="17"/>
  <c r="A6887" i="17"/>
  <c r="A6888" i="17"/>
  <c r="A6889" i="17"/>
  <c r="A6890" i="17"/>
  <c r="A6891" i="17"/>
  <c r="A6892" i="17"/>
  <c r="A6893" i="17"/>
  <c r="A6894" i="17"/>
  <c r="A6895" i="17"/>
  <c r="A6896" i="17"/>
  <c r="A6897" i="17"/>
  <c r="A6898" i="17"/>
  <c r="A6899" i="17"/>
  <c r="A6900" i="17"/>
  <c r="A6901" i="17"/>
  <c r="A6902" i="17"/>
  <c r="A6903" i="17"/>
  <c r="A6904" i="17"/>
  <c r="A6905" i="17"/>
  <c r="A6906" i="17"/>
  <c r="A6907" i="17"/>
  <c r="A6908" i="17"/>
  <c r="A6909" i="17"/>
  <c r="A6910" i="17"/>
  <c r="A6911" i="17"/>
  <c r="A6912" i="17"/>
  <c r="A6913" i="17"/>
  <c r="A6914" i="17"/>
  <c r="A6915" i="17"/>
  <c r="A6916" i="17"/>
  <c r="A6917" i="17"/>
  <c r="A6918" i="17"/>
  <c r="A6919" i="17"/>
  <c r="A6920" i="17"/>
  <c r="A6921" i="17"/>
  <c r="A6922" i="17"/>
  <c r="A6923" i="17"/>
  <c r="A6924" i="17"/>
  <c r="A6925" i="17"/>
  <c r="A6926" i="17"/>
  <c r="A6927" i="17"/>
  <c r="A6928" i="17"/>
  <c r="A6929" i="17"/>
  <c r="A6930" i="17"/>
  <c r="A6931" i="17"/>
  <c r="A6932" i="17"/>
  <c r="A6933" i="17"/>
  <c r="A6934" i="17"/>
  <c r="A6935" i="17"/>
  <c r="A6936" i="17"/>
  <c r="A6937" i="17"/>
  <c r="A6938" i="17"/>
  <c r="A6939" i="17"/>
  <c r="A6940" i="17"/>
  <c r="A6941" i="17"/>
  <c r="A6942" i="17"/>
  <c r="A6943" i="17"/>
  <c r="A6944" i="17"/>
  <c r="A6945" i="17"/>
  <c r="A6946" i="17"/>
  <c r="A6947" i="17"/>
  <c r="A6948" i="17"/>
  <c r="A6949" i="17"/>
  <c r="A6950" i="17"/>
  <c r="A6951" i="17"/>
  <c r="A6952" i="17"/>
  <c r="A6953" i="17"/>
  <c r="A6954" i="17"/>
  <c r="A6955" i="17"/>
  <c r="A6956" i="17"/>
  <c r="A6957" i="17"/>
  <c r="A6958" i="17"/>
  <c r="A6959" i="17"/>
  <c r="A6960" i="17"/>
  <c r="A6961" i="17"/>
  <c r="A6962" i="17"/>
  <c r="A6963" i="17"/>
  <c r="A6964" i="17"/>
  <c r="A6965" i="17"/>
  <c r="A6966" i="17"/>
  <c r="A6967" i="17"/>
  <c r="A6968" i="17"/>
  <c r="A6969" i="17"/>
  <c r="A6970" i="17"/>
  <c r="A6971" i="17"/>
  <c r="A6972" i="17"/>
  <c r="A6973" i="17"/>
  <c r="A6974" i="17"/>
  <c r="A6975" i="17"/>
  <c r="A6976" i="17"/>
  <c r="A6977" i="17"/>
  <c r="A6978" i="17"/>
  <c r="A6979" i="17"/>
  <c r="A6980" i="17"/>
  <c r="A6981" i="17"/>
  <c r="A6982" i="17"/>
  <c r="A6983" i="17"/>
  <c r="A6984" i="17"/>
  <c r="A6985" i="17"/>
  <c r="A6986" i="17"/>
  <c r="A6987" i="17"/>
  <c r="A6988" i="17"/>
  <c r="A6989" i="17"/>
  <c r="A6990" i="17"/>
  <c r="A6991" i="17"/>
  <c r="A6992" i="17"/>
  <c r="A6993" i="17"/>
  <c r="A6994" i="17"/>
  <c r="A6995" i="17"/>
  <c r="A6996" i="17"/>
  <c r="A6997" i="17"/>
  <c r="A6998" i="17"/>
  <c r="A6999" i="17"/>
  <c r="A7000" i="17"/>
  <c r="A7001" i="17"/>
  <c r="A7002" i="17"/>
  <c r="A7003" i="17"/>
  <c r="A7004" i="17"/>
  <c r="A7005" i="17"/>
  <c r="A7006" i="17"/>
  <c r="A7007" i="17"/>
  <c r="A7008" i="17"/>
  <c r="A7009" i="17"/>
  <c r="A7010" i="17"/>
  <c r="A7011" i="17"/>
  <c r="A7012" i="17"/>
  <c r="A7013" i="17"/>
  <c r="A7014" i="17"/>
  <c r="A7015" i="17"/>
  <c r="A7016" i="17"/>
  <c r="A7017" i="17"/>
  <c r="A7018" i="17"/>
  <c r="A7019" i="17"/>
  <c r="A7020" i="17"/>
  <c r="A7021" i="17"/>
  <c r="A7022" i="17"/>
  <c r="A7023" i="17"/>
  <c r="A7024" i="17"/>
  <c r="A7025" i="17"/>
  <c r="A7026" i="17"/>
  <c r="A7027" i="17"/>
  <c r="A7028" i="17"/>
  <c r="A7029" i="17"/>
  <c r="A7030" i="17"/>
  <c r="A7031" i="17"/>
  <c r="A7032" i="17"/>
  <c r="A7033" i="17"/>
  <c r="A7034" i="17"/>
  <c r="A7035" i="17"/>
  <c r="A7036" i="17"/>
  <c r="A7037" i="17"/>
  <c r="A7038" i="17"/>
  <c r="A7039" i="17"/>
  <c r="A7040" i="17"/>
  <c r="A7041" i="17"/>
  <c r="A7042" i="17"/>
  <c r="A7043" i="17"/>
  <c r="A7044" i="17"/>
  <c r="A7045" i="17"/>
  <c r="A7046" i="17"/>
  <c r="A7047" i="17"/>
  <c r="A7048" i="17"/>
  <c r="A7049" i="17"/>
  <c r="A7050" i="17"/>
  <c r="A7051" i="17"/>
  <c r="A7052" i="17"/>
  <c r="A7053" i="17"/>
  <c r="A7054" i="17"/>
  <c r="A7055" i="17"/>
  <c r="A7056" i="17"/>
  <c r="A7057" i="17"/>
  <c r="A7058" i="17"/>
  <c r="A7059" i="17"/>
  <c r="A7060" i="17"/>
  <c r="A7061" i="17"/>
  <c r="A7062" i="17"/>
  <c r="A7063" i="17"/>
  <c r="A7064" i="17"/>
  <c r="A7065" i="17"/>
  <c r="A7066" i="17"/>
  <c r="A7067" i="17"/>
  <c r="A7068" i="17"/>
  <c r="A7069" i="17"/>
  <c r="A7070" i="17"/>
  <c r="A7071" i="17"/>
  <c r="A7072" i="17"/>
  <c r="A7073" i="17"/>
  <c r="A7074" i="17"/>
  <c r="A7075" i="17"/>
  <c r="A7076" i="17"/>
  <c r="A7077" i="17"/>
  <c r="A7078" i="17"/>
  <c r="A7079" i="17"/>
  <c r="A7080" i="17"/>
  <c r="A7081" i="17"/>
  <c r="A7082" i="17"/>
  <c r="A7083" i="17"/>
  <c r="A7084" i="17"/>
  <c r="A7085" i="17"/>
  <c r="A7086" i="17"/>
  <c r="A7087" i="17"/>
  <c r="A7088" i="17"/>
  <c r="A7089" i="17"/>
  <c r="A7090" i="17"/>
  <c r="A7091" i="17"/>
  <c r="A7092" i="17"/>
  <c r="A7093" i="17"/>
  <c r="A7094" i="17"/>
  <c r="A7095" i="17"/>
  <c r="A7096" i="17"/>
  <c r="A7097" i="17"/>
  <c r="A7098" i="17"/>
  <c r="A7099" i="17"/>
  <c r="A7100" i="17"/>
  <c r="A7101" i="17"/>
  <c r="A7102" i="17"/>
  <c r="A7103" i="17"/>
  <c r="A7104" i="17"/>
  <c r="A7105" i="17"/>
  <c r="A7106" i="17"/>
  <c r="A7107" i="17"/>
  <c r="A7108" i="17"/>
  <c r="A7109" i="17"/>
  <c r="A7110" i="17"/>
  <c r="A7111" i="17"/>
  <c r="A7112" i="17"/>
  <c r="A7113" i="17"/>
  <c r="A7114" i="17"/>
  <c r="A7115" i="17"/>
  <c r="A7116" i="17"/>
  <c r="A7117" i="17"/>
  <c r="A7118" i="17"/>
  <c r="A7119" i="17"/>
  <c r="A7120" i="17"/>
  <c r="A7121" i="17"/>
  <c r="A7122" i="17"/>
  <c r="A7123" i="17"/>
  <c r="A7124" i="17"/>
  <c r="A7125" i="17"/>
  <c r="A7126" i="17"/>
  <c r="A7127" i="17"/>
  <c r="A7128" i="17"/>
  <c r="A7129" i="17"/>
  <c r="A7130" i="17"/>
  <c r="A7131" i="17"/>
  <c r="A7132" i="17"/>
  <c r="A7133" i="17"/>
  <c r="A7134" i="17"/>
  <c r="A7135" i="17"/>
  <c r="A7136" i="17"/>
  <c r="A7137" i="17"/>
  <c r="A7138" i="17"/>
  <c r="A7139" i="17"/>
  <c r="A7140" i="17"/>
  <c r="A7141" i="17"/>
  <c r="A7142" i="17"/>
  <c r="A7143" i="17"/>
  <c r="A7144" i="17"/>
  <c r="A7145" i="17"/>
  <c r="A7146" i="17"/>
  <c r="A7147" i="17"/>
  <c r="A7148" i="17"/>
  <c r="A7149" i="17"/>
  <c r="A7150" i="17"/>
  <c r="A7151" i="17"/>
  <c r="A7152" i="17"/>
  <c r="A7153" i="17"/>
  <c r="A7154" i="17"/>
  <c r="A7155" i="17"/>
  <c r="A7156" i="17"/>
  <c r="A7157" i="17"/>
  <c r="A7158" i="17"/>
  <c r="A7159" i="17"/>
  <c r="A7160" i="17"/>
  <c r="A7161" i="17"/>
  <c r="A7162" i="17"/>
  <c r="A7163" i="17"/>
  <c r="A7164" i="17"/>
  <c r="A7165" i="17"/>
  <c r="A7166" i="17"/>
  <c r="A7167" i="17"/>
  <c r="A7168" i="17"/>
  <c r="A7169" i="17"/>
  <c r="A7170" i="17"/>
  <c r="A7171" i="17"/>
  <c r="A7172" i="17"/>
  <c r="A7173" i="17"/>
  <c r="A7174" i="17"/>
  <c r="A7175" i="17"/>
  <c r="A7176" i="17"/>
  <c r="A7177" i="17"/>
  <c r="A7178" i="17"/>
  <c r="A7179" i="17"/>
  <c r="A7180" i="17"/>
  <c r="A7181" i="17"/>
  <c r="A7182" i="17"/>
  <c r="A7183" i="17"/>
  <c r="A7184" i="17"/>
  <c r="A7185" i="17"/>
  <c r="A7186" i="17"/>
  <c r="A7187" i="17"/>
  <c r="A7188" i="17"/>
  <c r="A7189" i="17"/>
  <c r="A7190" i="17"/>
  <c r="A7191" i="17"/>
  <c r="A7192" i="17"/>
  <c r="A7193" i="17"/>
  <c r="A7194" i="17"/>
  <c r="A7195" i="17"/>
  <c r="A7196" i="17"/>
  <c r="A7197" i="17"/>
  <c r="A7198" i="17"/>
  <c r="A7199" i="17"/>
  <c r="A7200" i="17"/>
  <c r="A7201" i="17"/>
  <c r="A7202" i="17"/>
  <c r="A7203" i="17"/>
  <c r="A7204" i="17"/>
  <c r="A7205" i="17"/>
  <c r="A7206" i="17"/>
  <c r="A7207" i="17"/>
  <c r="A7208" i="17"/>
  <c r="A7209" i="17"/>
  <c r="A7210" i="17"/>
  <c r="A7211" i="17"/>
  <c r="A7212" i="17"/>
  <c r="A7213" i="17"/>
  <c r="A7214" i="17"/>
  <c r="A7215" i="17"/>
  <c r="A7216" i="17"/>
  <c r="A7217" i="17"/>
  <c r="A7218" i="17"/>
  <c r="A7219" i="17"/>
  <c r="A7220" i="17"/>
  <c r="A7221" i="17"/>
  <c r="A7222" i="17"/>
  <c r="A7223" i="17"/>
  <c r="A7224" i="17"/>
  <c r="A7225" i="17"/>
  <c r="A7226" i="17"/>
  <c r="A7227" i="17"/>
  <c r="A7228" i="17"/>
  <c r="A7229" i="17"/>
  <c r="A7230" i="17"/>
  <c r="A7231" i="17"/>
  <c r="A7232" i="17"/>
  <c r="A7233" i="17"/>
  <c r="A7234" i="17"/>
  <c r="A7235" i="17"/>
  <c r="A7236" i="17"/>
  <c r="A7237" i="17"/>
  <c r="A7238" i="17"/>
  <c r="A7239" i="17"/>
  <c r="A7240" i="17"/>
  <c r="A7241" i="17"/>
  <c r="A7242" i="17"/>
  <c r="A7243" i="17"/>
  <c r="A7244" i="17"/>
  <c r="A7245" i="17"/>
  <c r="A7246" i="17"/>
  <c r="A7247" i="17"/>
  <c r="A7248" i="17"/>
  <c r="A7249" i="17"/>
  <c r="A7250" i="17"/>
  <c r="A7251" i="17"/>
  <c r="A7252" i="17"/>
  <c r="A7253" i="17"/>
  <c r="A7254" i="17"/>
  <c r="A7255" i="17"/>
  <c r="A7256" i="17"/>
  <c r="A7257" i="17"/>
  <c r="A7258" i="17"/>
  <c r="A7259" i="17"/>
  <c r="A7260" i="17"/>
  <c r="A7261" i="17"/>
  <c r="A7262" i="17"/>
  <c r="A7263" i="17"/>
  <c r="A7264" i="17"/>
  <c r="A7265" i="17"/>
  <c r="A7266" i="17"/>
  <c r="A7267" i="17"/>
  <c r="A7268" i="17"/>
  <c r="A7269" i="17"/>
  <c r="A7270" i="17"/>
  <c r="A7271" i="17"/>
  <c r="A7272" i="17"/>
  <c r="A7273" i="17"/>
  <c r="A7274" i="17"/>
  <c r="A7275" i="17"/>
  <c r="A7276" i="17"/>
  <c r="A7277" i="17"/>
  <c r="A7278" i="17"/>
  <c r="A7279" i="17"/>
  <c r="A7280" i="17"/>
  <c r="A7281" i="17"/>
  <c r="A7282" i="17"/>
  <c r="A7283" i="17"/>
  <c r="A7284" i="17"/>
  <c r="A7285" i="17"/>
  <c r="A7286" i="17"/>
  <c r="A7287" i="17"/>
  <c r="A7288" i="17"/>
  <c r="A7289" i="17"/>
  <c r="A7290" i="17"/>
  <c r="A7291" i="17"/>
  <c r="A7292" i="17"/>
  <c r="A7293" i="17"/>
  <c r="A7294" i="17"/>
  <c r="A7295" i="17"/>
  <c r="A7296" i="17"/>
  <c r="A7297" i="17"/>
  <c r="A7298" i="17"/>
  <c r="A7299" i="17"/>
  <c r="A7300" i="17"/>
  <c r="A7301" i="17"/>
  <c r="A7302" i="17"/>
  <c r="A7303" i="17"/>
  <c r="A7304" i="17"/>
  <c r="A7305" i="17"/>
  <c r="A7306" i="17"/>
  <c r="A7307" i="17"/>
  <c r="A7308" i="17"/>
  <c r="A7309" i="17"/>
  <c r="A7310" i="17"/>
  <c r="A7311" i="17"/>
  <c r="A7312" i="17"/>
  <c r="A7313" i="17"/>
  <c r="A7314" i="17"/>
  <c r="A7315" i="17"/>
  <c r="A7316" i="17"/>
  <c r="A7317" i="17"/>
  <c r="A7318" i="17"/>
  <c r="A7319" i="17"/>
  <c r="A7320" i="17"/>
  <c r="A7321" i="17"/>
  <c r="A7322" i="17"/>
  <c r="A7323" i="17"/>
  <c r="A7324" i="17"/>
  <c r="A7325" i="17"/>
  <c r="A7326" i="17"/>
  <c r="A7327" i="17"/>
  <c r="A7328" i="17"/>
  <c r="A7329" i="17"/>
  <c r="A7330" i="17"/>
  <c r="A7331" i="17"/>
  <c r="A7332" i="17"/>
  <c r="A7333" i="17"/>
  <c r="A7334" i="17"/>
  <c r="A7335" i="17"/>
  <c r="A7336" i="17"/>
  <c r="A7337" i="17"/>
  <c r="A7338" i="17"/>
  <c r="A7339" i="17"/>
  <c r="A7340" i="17"/>
  <c r="A7341" i="17"/>
  <c r="A7342" i="17"/>
  <c r="A7343" i="17"/>
  <c r="A7344" i="17"/>
  <c r="A7345" i="17"/>
  <c r="A7346" i="17"/>
  <c r="A7347" i="17"/>
  <c r="A7348" i="17"/>
  <c r="A7349" i="17"/>
  <c r="A7350" i="17"/>
  <c r="A7351" i="17"/>
  <c r="A7352" i="17"/>
  <c r="A7353" i="17"/>
  <c r="A7354" i="17"/>
  <c r="A7355" i="17"/>
  <c r="A7356" i="17"/>
  <c r="A7357" i="17"/>
  <c r="A7358" i="17"/>
  <c r="A7359" i="17"/>
  <c r="A7360" i="17"/>
  <c r="A7361" i="17"/>
  <c r="A7362" i="17"/>
  <c r="A7363" i="17"/>
  <c r="A7364" i="17"/>
  <c r="A7365" i="17"/>
  <c r="A7366" i="17"/>
  <c r="A7367" i="17"/>
  <c r="A7368" i="17"/>
  <c r="A7369" i="17"/>
  <c r="A7370" i="17"/>
  <c r="A7371" i="17"/>
  <c r="A7372" i="17"/>
  <c r="A7373" i="17"/>
  <c r="A7374" i="17"/>
  <c r="A7375" i="17"/>
  <c r="A7376" i="17"/>
  <c r="A7377" i="17"/>
  <c r="A7378" i="17"/>
  <c r="A7379" i="17"/>
  <c r="A7380" i="17"/>
  <c r="A7381" i="17"/>
  <c r="A7382" i="17"/>
  <c r="A7383" i="17"/>
  <c r="A7384" i="17"/>
  <c r="A7385" i="17"/>
  <c r="A7386" i="17"/>
  <c r="A7387" i="17"/>
  <c r="A7388" i="17"/>
  <c r="A7389" i="17"/>
  <c r="A7390" i="17"/>
  <c r="A7391" i="17"/>
  <c r="A7392" i="17"/>
  <c r="A7393" i="17"/>
  <c r="A7394" i="17"/>
  <c r="A7395" i="17"/>
  <c r="A7396" i="17"/>
  <c r="A7397" i="17"/>
  <c r="A7398" i="17"/>
  <c r="A7399" i="17"/>
  <c r="A7400" i="17"/>
  <c r="A7401" i="17"/>
  <c r="A7402" i="17"/>
  <c r="A7403" i="17"/>
  <c r="A7404" i="17"/>
  <c r="A7405" i="17"/>
  <c r="A7406" i="17"/>
  <c r="A7407" i="17"/>
  <c r="A7408" i="17"/>
  <c r="A7409" i="17"/>
  <c r="A7410" i="17"/>
  <c r="A7411" i="17"/>
  <c r="A7412" i="17"/>
  <c r="A7413" i="17"/>
  <c r="A7414" i="17"/>
  <c r="A7415" i="17"/>
  <c r="A7416" i="17"/>
  <c r="A7417" i="17"/>
  <c r="A7418" i="17"/>
  <c r="A7419" i="17"/>
  <c r="A7420" i="17"/>
  <c r="A7421" i="17"/>
  <c r="A7422" i="17"/>
  <c r="A7423" i="17"/>
  <c r="A7424" i="17"/>
  <c r="A7425" i="17"/>
  <c r="A7426" i="17"/>
  <c r="A7427" i="17"/>
  <c r="A7428" i="17"/>
  <c r="A7429" i="17"/>
  <c r="A7430" i="17"/>
  <c r="A7431" i="17"/>
  <c r="A7432" i="17"/>
  <c r="A7433" i="17"/>
  <c r="A7434" i="17"/>
  <c r="A7435" i="17"/>
  <c r="A7436" i="17"/>
  <c r="A7437" i="17"/>
  <c r="A7438" i="17"/>
  <c r="A7439" i="17"/>
  <c r="A7440" i="17"/>
  <c r="A7441" i="17"/>
  <c r="A7442" i="17"/>
  <c r="A7443" i="17"/>
  <c r="A7444" i="17"/>
  <c r="A7445" i="17"/>
  <c r="A7446" i="17"/>
  <c r="A7447" i="17"/>
  <c r="A7448" i="17"/>
  <c r="A7449" i="17"/>
  <c r="A7450" i="17"/>
  <c r="A7451" i="17"/>
  <c r="A7452" i="17"/>
  <c r="A7453" i="17"/>
  <c r="A7454" i="17"/>
  <c r="A7455" i="17"/>
  <c r="A7456" i="17"/>
  <c r="A7457" i="17"/>
  <c r="A7458" i="17"/>
  <c r="A7459" i="17"/>
  <c r="A7460" i="17"/>
  <c r="A7461" i="17"/>
  <c r="A7462" i="17"/>
  <c r="A7463" i="17"/>
  <c r="A7464" i="17"/>
  <c r="A7465" i="17"/>
  <c r="A7466" i="17"/>
  <c r="A7467" i="17"/>
  <c r="A7468" i="17"/>
  <c r="A7469" i="17"/>
  <c r="A7470" i="17"/>
  <c r="A7471" i="17"/>
  <c r="A7472" i="17"/>
  <c r="A7473" i="17"/>
  <c r="A7474" i="17"/>
  <c r="A7475" i="17"/>
  <c r="A7476" i="17"/>
  <c r="A7477" i="17"/>
  <c r="A7478" i="17"/>
  <c r="A7479" i="17"/>
  <c r="A7480" i="17"/>
  <c r="A7481" i="17"/>
  <c r="A7482" i="17"/>
  <c r="A7483" i="17"/>
  <c r="A7484" i="17"/>
  <c r="A7485" i="17"/>
  <c r="A7486" i="17"/>
  <c r="A7487" i="17"/>
  <c r="A7488" i="17"/>
  <c r="A7489" i="17"/>
  <c r="A7490" i="17"/>
  <c r="A7491" i="17"/>
  <c r="A7492" i="17"/>
  <c r="A7493" i="17"/>
  <c r="A7494" i="17"/>
  <c r="A7495" i="17"/>
  <c r="A7496" i="17"/>
  <c r="A7497" i="17"/>
  <c r="A7498" i="17"/>
  <c r="A7499" i="17"/>
  <c r="A7500" i="17"/>
  <c r="A7501" i="17"/>
  <c r="A7502" i="17"/>
  <c r="A7503" i="17"/>
  <c r="A7504" i="17"/>
  <c r="A7505" i="17"/>
  <c r="A7506" i="17"/>
  <c r="A7507" i="17"/>
  <c r="A7508" i="17"/>
  <c r="A7509" i="17"/>
  <c r="A7510" i="17"/>
  <c r="A7511" i="17"/>
  <c r="A7512" i="17"/>
  <c r="A7513" i="17"/>
  <c r="A7514" i="17"/>
  <c r="A7515" i="17"/>
  <c r="A7516" i="17"/>
  <c r="A7517" i="17"/>
  <c r="A7518" i="17"/>
  <c r="A7519" i="17"/>
  <c r="A7520" i="17"/>
  <c r="A7521" i="17"/>
  <c r="A7522" i="17"/>
  <c r="A7523" i="17"/>
  <c r="A7524" i="17"/>
  <c r="A7525" i="17"/>
  <c r="A7526" i="17"/>
  <c r="A7527" i="17"/>
  <c r="A7528" i="17"/>
  <c r="A7529" i="17"/>
  <c r="A7530" i="17"/>
  <c r="A7531" i="17"/>
  <c r="A7532" i="17"/>
  <c r="A7533" i="17"/>
  <c r="A7534" i="17"/>
  <c r="A7535" i="17"/>
  <c r="A7536" i="17"/>
  <c r="A7537" i="17"/>
  <c r="A7538" i="17"/>
  <c r="A7539" i="17"/>
  <c r="A7540" i="17"/>
  <c r="A7541" i="17"/>
  <c r="A7542" i="17"/>
  <c r="A7543" i="17"/>
  <c r="A7544" i="17"/>
  <c r="A7545" i="17"/>
  <c r="A7546" i="17"/>
  <c r="A7547" i="17"/>
  <c r="A7548" i="17"/>
  <c r="A7549" i="17"/>
  <c r="A7550" i="17"/>
  <c r="A7551" i="17"/>
  <c r="A7552" i="17"/>
  <c r="A7553" i="17"/>
  <c r="A7554" i="17"/>
  <c r="A7555" i="17"/>
  <c r="A7556" i="17"/>
  <c r="A7557" i="17"/>
  <c r="A7558" i="17"/>
  <c r="A7559" i="17"/>
  <c r="A7560" i="17"/>
  <c r="A7561" i="17"/>
  <c r="A7562" i="17"/>
  <c r="A7563" i="17"/>
  <c r="A7564" i="17"/>
  <c r="A7565" i="17"/>
  <c r="A7566" i="17"/>
  <c r="A7567" i="17"/>
  <c r="A7568" i="17"/>
  <c r="A7569" i="17"/>
  <c r="A7570" i="17"/>
  <c r="A7571" i="17"/>
  <c r="A7572" i="17"/>
  <c r="A7573" i="17"/>
  <c r="A7574" i="17"/>
  <c r="A7575" i="17"/>
  <c r="A7576" i="17"/>
  <c r="A7577" i="17"/>
  <c r="A7578" i="17"/>
  <c r="A7579" i="17"/>
  <c r="A7580" i="17"/>
  <c r="A7581" i="17"/>
  <c r="A7582" i="17"/>
  <c r="A7583" i="17"/>
  <c r="A7584" i="17"/>
  <c r="A7585" i="17"/>
  <c r="A7586" i="17"/>
  <c r="A7587" i="17"/>
  <c r="A7588" i="17"/>
  <c r="A7589" i="17"/>
  <c r="A7590" i="17"/>
  <c r="A7591" i="17"/>
  <c r="A7592" i="17"/>
  <c r="A7593" i="17"/>
  <c r="A7594" i="17"/>
  <c r="A7595" i="17"/>
  <c r="A7596" i="17"/>
  <c r="A7597" i="17"/>
  <c r="A7598" i="17"/>
  <c r="A7599" i="17"/>
  <c r="A7600" i="17"/>
  <c r="A7601" i="17"/>
  <c r="A7602" i="17"/>
  <c r="A7603" i="17"/>
  <c r="A7604" i="17"/>
  <c r="A7605" i="17"/>
  <c r="A7606" i="17"/>
  <c r="A7607" i="17"/>
  <c r="A7608" i="17"/>
  <c r="A7609" i="17"/>
  <c r="A7610" i="17"/>
  <c r="A7611" i="17"/>
  <c r="A7612" i="17"/>
  <c r="A7613" i="17"/>
  <c r="A7614" i="17"/>
  <c r="A7615" i="17"/>
  <c r="A7616" i="17"/>
  <c r="A7617" i="17"/>
  <c r="A7618" i="17"/>
  <c r="A7619" i="17"/>
  <c r="A7620" i="17"/>
  <c r="A7621" i="17"/>
  <c r="A7622" i="17"/>
  <c r="A7623" i="17"/>
  <c r="A7624" i="17"/>
  <c r="A7625" i="17"/>
  <c r="A7626" i="17"/>
  <c r="A7627" i="17"/>
  <c r="A7628" i="17"/>
  <c r="A7629" i="17"/>
  <c r="A7630" i="17"/>
  <c r="A7631" i="17"/>
  <c r="A7632" i="17"/>
  <c r="A7633" i="17"/>
  <c r="A7634" i="17"/>
  <c r="A7635" i="17"/>
  <c r="A7636" i="17"/>
  <c r="A7637" i="17"/>
  <c r="A7638" i="17"/>
  <c r="A7639" i="17"/>
  <c r="A7640" i="17"/>
  <c r="A7641" i="17"/>
  <c r="A7642" i="17"/>
  <c r="A7643" i="17"/>
  <c r="A7644" i="17"/>
  <c r="A7645" i="17"/>
  <c r="A7646" i="17"/>
  <c r="A7647" i="17"/>
  <c r="A7648" i="17"/>
  <c r="A7649" i="17"/>
  <c r="A7650" i="17"/>
  <c r="A7651" i="17"/>
  <c r="A7652" i="17"/>
  <c r="A7653" i="17"/>
  <c r="A7654" i="17"/>
  <c r="A7655" i="17"/>
  <c r="A7656" i="17"/>
  <c r="A7657" i="17"/>
  <c r="A7658" i="17"/>
  <c r="A7659" i="17"/>
  <c r="A7660" i="17"/>
  <c r="A7661" i="17"/>
  <c r="A7662" i="17"/>
  <c r="A7663" i="17"/>
  <c r="A7664" i="17"/>
  <c r="A7665" i="17"/>
  <c r="A7666" i="17"/>
  <c r="A7667" i="17"/>
  <c r="A7668" i="17"/>
  <c r="A7669" i="17"/>
  <c r="A7670" i="17"/>
  <c r="A7671" i="17"/>
  <c r="A7672" i="17"/>
  <c r="A7673" i="17"/>
  <c r="A7674" i="17"/>
  <c r="A7675" i="17"/>
  <c r="A7676" i="17"/>
  <c r="A7677" i="17"/>
  <c r="A7678" i="17"/>
  <c r="A7679" i="17"/>
  <c r="A7680" i="17"/>
  <c r="A7681" i="17"/>
  <c r="A7682" i="17"/>
  <c r="A7683" i="17"/>
  <c r="A7684" i="17"/>
  <c r="A7685" i="17"/>
  <c r="A7686" i="17"/>
  <c r="A7687" i="17"/>
  <c r="A7688" i="17"/>
  <c r="A7689" i="17"/>
  <c r="A7690" i="17"/>
  <c r="A7691" i="17"/>
  <c r="A7692" i="17"/>
  <c r="A7693" i="17"/>
  <c r="A7694" i="17"/>
  <c r="A7695" i="17"/>
  <c r="A7696" i="17"/>
  <c r="A7697" i="17"/>
  <c r="A7698" i="17"/>
  <c r="A7699" i="17"/>
  <c r="A7700" i="17"/>
  <c r="A7701" i="17"/>
  <c r="A7702" i="17"/>
  <c r="A7703" i="17"/>
  <c r="A7704" i="17"/>
  <c r="A7705" i="17"/>
  <c r="A7706" i="17"/>
  <c r="A7707" i="17"/>
  <c r="A7708" i="17"/>
  <c r="A7709" i="17"/>
  <c r="A7710" i="17"/>
  <c r="A7711" i="17"/>
  <c r="A7712" i="17"/>
  <c r="A7713" i="17"/>
  <c r="A7714" i="17"/>
  <c r="A7715" i="17"/>
  <c r="A7716" i="17"/>
  <c r="A7717" i="17"/>
  <c r="A7718" i="17"/>
  <c r="A7719" i="17"/>
  <c r="A7720" i="17"/>
  <c r="A7721" i="17"/>
  <c r="A7722" i="17"/>
  <c r="A7723" i="17"/>
  <c r="A7724" i="17"/>
  <c r="A7725" i="17"/>
  <c r="A7726" i="17"/>
  <c r="A7727" i="17"/>
  <c r="A7728" i="17"/>
  <c r="A7729" i="17"/>
  <c r="A7730" i="17"/>
  <c r="A7731" i="17"/>
  <c r="A7732" i="17"/>
  <c r="A7733" i="17"/>
  <c r="A7734" i="17"/>
  <c r="A7735" i="17"/>
  <c r="A7736" i="17"/>
  <c r="A7737" i="17"/>
  <c r="A7738" i="17"/>
  <c r="A7739" i="17"/>
  <c r="A7740" i="17"/>
  <c r="A7741" i="17"/>
  <c r="A7742" i="17"/>
  <c r="A7743" i="17"/>
  <c r="A7744" i="17"/>
  <c r="A7745" i="17"/>
  <c r="A7746" i="17"/>
  <c r="A7747" i="17"/>
  <c r="A7748" i="17"/>
  <c r="A7749" i="17"/>
  <c r="A7750" i="17"/>
  <c r="A7751" i="17"/>
  <c r="A7752" i="17"/>
  <c r="A7753" i="17"/>
  <c r="A7754" i="17"/>
  <c r="A7755" i="17"/>
  <c r="A7756" i="17"/>
  <c r="A7757" i="17"/>
  <c r="A7758" i="17"/>
  <c r="A7759" i="17"/>
  <c r="A7760" i="17"/>
  <c r="A7761" i="17"/>
  <c r="A7762" i="17"/>
  <c r="A7763" i="17"/>
  <c r="A7764" i="17"/>
  <c r="A7765" i="17"/>
  <c r="A7766" i="17"/>
  <c r="A7767" i="17"/>
  <c r="A7768" i="17"/>
  <c r="A7769" i="17"/>
  <c r="A7770" i="17"/>
  <c r="A7771" i="17"/>
  <c r="A7772" i="17"/>
  <c r="A7773" i="17"/>
  <c r="A7774" i="17"/>
  <c r="A7775" i="17"/>
  <c r="A7776" i="17"/>
  <c r="A7777" i="17"/>
  <c r="A7778" i="17"/>
  <c r="A7779" i="17"/>
  <c r="A7780" i="17"/>
  <c r="A7781" i="17"/>
  <c r="A7782" i="17"/>
  <c r="A7783" i="17"/>
  <c r="A7784" i="17"/>
  <c r="A7785" i="17"/>
  <c r="A7786" i="17"/>
  <c r="A7787" i="17"/>
  <c r="A7788" i="17"/>
  <c r="A7789" i="17"/>
  <c r="A7790" i="17"/>
  <c r="A7791" i="17"/>
  <c r="A7792" i="17"/>
  <c r="A7793" i="17"/>
  <c r="A7794" i="17"/>
  <c r="A7795" i="17"/>
  <c r="A7796" i="17"/>
  <c r="A7797" i="17"/>
  <c r="A7798" i="17"/>
  <c r="A7799" i="17"/>
  <c r="A7800" i="17"/>
  <c r="A7801" i="17"/>
  <c r="A7802" i="17"/>
  <c r="A7803" i="17"/>
  <c r="A7804" i="17"/>
  <c r="A7805" i="17"/>
  <c r="A7806" i="17"/>
  <c r="A7807" i="17"/>
  <c r="A7808" i="17"/>
  <c r="A7809" i="17"/>
  <c r="A7810" i="17"/>
  <c r="A7811" i="17"/>
  <c r="A7812" i="17"/>
  <c r="A7813" i="17"/>
  <c r="A7814" i="17"/>
  <c r="A7815" i="17"/>
  <c r="A7816" i="17"/>
  <c r="A7817" i="17"/>
  <c r="A7818" i="17"/>
  <c r="A7819" i="17"/>
  <c r="A7820" i="17"/>
  <c r="A7821" i="17"/>
  <c r="A7822" i="17"/>
  <c r="A7823" i="17"/>
  <c r="A7824" i="17"/>
  <c r="A7825" i="17"/>
  <c r="A7826" i="17"/>
  <c r="A7827" i="17"/>
  <c r="A7828" i="17"/>
  <c r="A7829" i="17"/>
  <c r="A7830" i="17"/>
  <c r="A7831" i="17"/>
  <c r="A7832" i="17"/>
  <c r="A7833" i="17"/>
  <c r="A7834" i="17"/>
  <c r="A7835" i="17"/>
  <c r="A7836" i="17"/>
  <c r="A7837" i="17"/>
  <c r="A7838" i="17"/>
  <c r="A7839" i="17"/>
  <c r="A7840" i="17"/>
  <c r="A7841" i="17"/>
  <c r="A7842" i="17"/>
  <c r="A7843" i="17"/>
  <c r="A7844" i="17"/>
  <c r="A7845" i="17"/>
  <c r="A7846" i="17"/>
  <c r="A7847" i="17"/>
  <c r="A7848" i="17"/>
  <c r="A7849" i="17"/>
  <c r="A7850" i="17"/>
  <c r="A7851" i="17"/>
  <c r="A7852" i="17"/>
  <c r="A7853" i="17"/>
  <c r="A7854" i="17"/>
  <c r="A7855" i="17"/>
  <c r="A7856" i="17"/>
  <c r="A7857" i="17"/>
  <c r="A7858" i="17"/>
  <c r="A7859" i="17"/>
  <c r="A7860" i="17"/>
  <c r="A7861" i="17"/>
  <c r="A7862" i="17"/>
  <c r="A7863" i="17"/>
  <c r="A7864" i="17"/>
  <c r="A7865" i="17"/>
  <c r="A7867" i="17"/>
  <c r="A7868" i="17"/>
  <c r="A7869" i="17"/>
  <c r="A7870" i="17"/>
  <c r="A7871" i="17"/>
  <c r="A7872" i="17"/>
  <c r="A7873" i="17"/>
  <c r="A7874" i="17"/>
  <c r="A7875" i="17"/>
  <c r="A7876" i="17"/>
  <c r="A2" i="17"/>
  <c r="B75" i="16" l="1"/>
  <c r="J75" i="16"/>
  <c r="AP75" i="16"/>
  <c r="H75" i="13"/>
  <c r="N75" i="12"/>
  <c r="R75" i="11"/>
  <c r="H75" i="12"/>
  <c r="AB75" i="11"/>
  <c r="C75" i="16"/>
  <c r="K75" i="16"/>
  <c r="S75" i="16"/>
  <c r="AA75" i="16"/>
  <c r="AI75" i="16"/>
  <c r="AQ75" i="16"/>
  <c r="G75" i="15"/>
  <c r="O75" i="15"/>
  <c r="W75" i="15"/>
  <c r="AE75" i="15"/>
  <c r="AM75" i="15"/>
  <c r="I75" i="13"/>
  <c r="Q75" i="13"/>
  <c r="Y75" i="13"/>
  <c r="AG75" i="13"/>
  <c r="G75" i="12"/>
  <c r="O75" i="12"/>
  <c r="W75" i="12"/>
  <c r="AE75" i="12"/>
  <c r="AM75" i="12"/>
  <c r="K75" i="11"/>
  <c r="S75" i="11"/>
  <c r="AA75" i="11"/>
  <c r="AI75" i="11"/>
  <c r="E75" i="6"/>
  <c r="M75" i="6"/>
  <c r="U75" i="6"/>
  <c r="AC75" i="6"/>
  <c r="H75" i="15"/>
  <c r="X75" i="15"/>
  <c r="B75" i="13"/>
  <c r="R75" i="13"/>
  <c r="AH75" i="13"/>
  <c r="L75" i="11"/>
  <c r="AD75" i="6"/>
  <c r="D75" i="16"/>
  <c r="L75" i="16"/>
  <c r="T75" i="16"/>
  <c r="AB75" i="16"/>
  <c r="AJ75" i="16"/>
  <c r="AR75" i="16"/>
  <c r="P75" i="15"/>
  <c r="AF75" i="15"/>
  <c r="J75" i="13"/>
  <c r="Z75" i="13"/>
  <c r="AN75" i="12"/>
  <c r="E75" i="16"/>
  <c r="M75" i="16"/>
  <c r="U75" i="16"/>
  <c r="AC75" i="16"/>
  <c r="AK75" i="16"/>
  <c r="AS75" i="16"/>
  <c r="I75" i="15"/>
  <c r="Q75" i="15"/>
  <c r="Y75" i="15"/>
  <c r="AG75" i="15"/>
  <c r="C75" i="13"/>
  <c r="K75" i="13"/>
  <c r="S75" i="13"/>
  <c r="AA75" i="13"/>
  <c r="AI75" i="13"/>
  <c r="I75" i="12"/>
  <c r="Q75" i="12"/>
  <c r="Y75" i="12"/>
  <c r="AG75" i="12"/>
  <c r="AO75" i="12"/>
  <c r="M75" i="11"/>
  <c r="U75" i="11"/>
  <c r="AC75" i="11"/>
  <c r="AK75" i="11"/>
  <c r="G75" i="6"/>
  <c r="O75" i="6"/>
  <c r="W75" i="6"/>
  <c r="AE75" i="6"/>
  <c r="V75" i="15"/>
  <c r="F75" i="12"/>
  <c r="B75" i="11"/>
  <c r="L75" i="6"/>
  <c r="AF75" i="12"/>
  <c r="N75" i="6"/>
  <c r="F75" i="16"/>
  <c r="N75" i="16"/>
  <c r="V75" i="16"/>
  <c r="AD75" i="16"/>
  <c r="AL75" i="16"/>
  <c r="B75" i="15"/>
  <c r="J75" i="15"/>
  <c r="R75" i="15"/>
  <c r="Z75" i="15"/>
  <c r="AH75" i="15"/>
  <c r="D75" i="13"/>
  <c r="L75" i="13"/>
  <c r="T75" i="13"/>
  <c r="AB75" i="13"/>
  <c r="B75" i="12"/>
  <c r="J75" i="12"/>
  <c r="R75" i="12"/>
  <c r="Z75" i="12"/>
  <c r="AH75" i="12"/>
  <c r="AP75" i="12"/>
  <c r="F75" i="11"/>
  <c r="N75" i="11"/>
  <c r="V75" i="11"/>
  <c r="AD75" i="11"/>
  <c r="AL75" i="11"/>
  <c r="H75" i="6"/>
  <c r="P75" i="6"/>
  <c r="X75" i="6"/>
  <c r="AF75" i="6"/>
  <c r="N75" i="15"/>
  <c r="X75" i="13"/>
  <c r="AL75" i="12"/>
  <c r="D75" i="6"/>
  <c r="X75" i="12"/>
  <c r="F75" i="6"/>
  <c r="G75" i="16"/>
  <c r="O75" i="16"/>
  <c r="W75" i="16"/>
  <c r="AE75" i="16"/>
  <c r="AM75" i="16"/>
  <c r="C75" i="15"/>
  <c r="K75" i="15"/>
  <c r="S75" i="15"/>
  <c r="AA75" i="15"/>
  <c r="AI75" i="15"/>
  <c r="E75" i="13"/>
  <c r="M75" i="13"/>
  <c r="U75" i="13"/>
  <c r="AC75" i="13"/>
  <c r="C75" i="12"/>
  <c r="K75" i="12"/>
  <c r="S75" i="12"/>
  <c r="AA75" i="12"/>
  <c r="AI75" i="12"/>
  <c r="AQ75" i="12"/>
  <c r="G75" i="11"/>
  <c r="O75" i="11"/>
  <c r="W75" i="11"/>
  <c r="AE75" i="11"/>
  <c r="AM75" i="11"/>
  <c r="I75" i="6"/>
  <c r="Q75" i="6"/>
  <c r="Y75" i="6"/>
  <c r="AG75" i="6"/>
  <c r="R75" i="6"/>
  <c r="AH75" i="6"/>
  <c r="Z75" i="16"/>
  <c r="AD75" i="15"/>
  <c r="AF75" i="13"/>
  <c r="J75" i="11"/>
  <c r="T75" i="6"/>
  <c r="V75" i="6"/>
  <c r="H75" i="16"/>
  <c r="P75" i="16"/>
  <c r="X75" i="16"/>
  <c r="AF75" i="16"/>
  <c r="AN75" i="16"/>
  <c r="D75" i="15"/>
  <c r="L75" i="15"/>
  <c r="T75" i="15"/>
  <c r="AB75" i="15"/>
  <c r="AJ75" i="15"/>
  <c r="F75" i="13"/>
  <c r="N75" i="13"/>
  <c r="V75" i="13"/>
  <c r="AD75" i="13"/>
  <c r="D75" i="12"/>
  <c r="L75" i="12"/>
  <c r="T75" i="12"/>
  <c r="AB75" i="12"/>
  <c r="AJ75" i="12"/>
  <c r="AR75" i="12"/>
  <c r="H75" i="11"/>
  <c r="P75" i="11"/>
  <c r="X75" i="11"/>
  <c r="AF75" i="11"/>
  <c r="B75" i="6"/>
  <c r="J75" i="6"/>
  <c r="Z75" i="6"/>
  <c r="AI75" i="6"/>
  <c r="AH75" i="16"/>
  <c r="AL75" i="15"/>
  <c r="V75" i="12"/>
  <c r="Z75" i="11"/>
  <c r="AB75" i="6"/>
  <c r="T75" i="11"/>
  <c r="I75" i="16"/>
  <c r="Q75" i="16"/>
  <c r="Y75" i="16"/>
  <c r="AG75" i="16"/>
  <c r="AO75" i="16"/>
  <c r="E75" i="15"/>
  <c r="M75" i="15"/>
  <c r="U75" i="15"/>
  <c r="AC75" i="15"/>
  <c r="AK75" i="15"/>
  <c r="G75" i="13"/>
  <c r="O75" i="13"/>
  <c r="W75" i="13"/>
  <c r="AE75" i="13"/>
  <c r="E75" i="12"/>
  <c r="M75" i="12"/>
  <c r="U75" i="12"/>
  <c r="AC75" i="12"/>
  <c r="AK75" i="12"/>
  <c r="AS75" i="12"/>
  <c r="I75" i="11"/>
  <c r="Q75" i="11"/>
  <c r="Y75" i="11"/>
  <c r="AG75" i="11"/>
  <c r="C75" i="6"/>
  <c r="K75" i="6"/>
  <c r="S75" i="6"/>
  <c r="AA75" i="6"/>
  <c r="R75" i="16"/>
  <c r="F75" i="15"/>
  <c r="P75" i="13"/>
  <c r="AD75" i="12"/>
  <c r="AH75" i="11"/>
  <c r="P75" i="12"/>
  <c r="AJ75" i="11"/>
  <c r="T54" i="6"/>
  <c r="P74" i="16"/>
  <c r="P74" i="15"/>
  <c r="P74" i="13"/>
  <c r="P74" i="12"/>
  <c r="P74" i="11"/>
  <c r="P74" i="6"/>
  <c r="Q74" i="16"/>
  <c r="Q74" i="15"/>
  <c r="Q74" i="13"/>
  <c r="Q74" i="12"/>
  <c r="Q74" i="11"/>
  <c r="Q74" i="6"/>
  <c r="AD74" i="16"/>
  <c r="X74" i="15"/>
  <c r="T74" i="13"/>
  <c r="AD74" i="12"/>
  <c r="X74" i="11"/>
  <c r="T74" i="6"/>
  <c r="AE74" i="16"/>
  <c r="Y74" i="15"/>
  <c r="U74" i="13"/>
  <c r="AE74" i="12"/>
  <c r="Y74" i="11"/>
  <c r="U74" i="6"/>
  <c r="B74" i="16"/>
  <c r="F74" i="16"/>
  <c r="J74" i="16"/>
  <c r="N74" i="16"/>
  <c r="R74" i="16"/>
  <c r="V74" i="16"/>
  <c r="Z74" i="16"/>
  <c r="AH74" i="16"/>
  <c r="AL74" i="16"/>
  <c r="AP74" i="16"/>
  <c r="B74" i="15"/>
  <c r="F74" i="15"/>
  <c r="J74" i="15"/>
  <c r="N74" i="15"/>
  <c r="R74" i="15"/>
  <c r="C74" i="16"/>
  <c r="G74" i="16"/>
  <c r="K74" i="16"/>
  <c r="O74" i="16"/>
  <c r="S74" i="16"/>
  <c r="W74" i="16"/>
  <c r="AA74" i="16"/>
  <c r="AI74" i="16"/>
  <c r="AM74" i="16"/>
  <c r="AQ74" i="16"/>
  <c r="C74" i="15"/>
  <c r="G74" i="15"/>
  <c r="K74" i="15"/>
  <c r="O74" i="15"/>
  <c r="S74" i="15"/>
  <c r="W74" i="15"/>
  <c r="AA74" i="15"/>
  <c r="AE74" i="15"/>
  <c r="AI74" i="15"/>
  <c r="AM74" i="15"/>
  <c r="E74" i="13"/>
  <c r="I74" i="13"/>
  <c r="M74" i="13"/>
  <c r="Y74" i="13"/>
  <c r="AC74" i="13"/>
  <c r="AG74" i="13"/>
  <c r="C74" i="12"/>
  <c r="G74" i="12"/>
  <c r="K74" i="12"/>
  <c r="O74" i="12"/>
  <c r="S74" i="12"/>
  <c r="W74" i="12"/>
  <c r="AA74" i="12"/>
  <c r="AI74" i="12"/>
  <c r="AM74" i="12"/>
  <c r="AQ74" i="12"/>
  <c r="C74" i="11"/>
  <c r="G74" i="11"/>
  <c r="K74" i="11"/>
  <c r="O74" i="11"/>
  <c r="S74" i="11"/>
  <c r="W74" i="11"/>
  <c r="AA74" i="11"/>
  <c r="AE74" i="11"/>
  <c r="AI74" i="11"/>
  <c r="AM74" i="11"/>
  <c r="E74" i="6"/>
  <c r="I74" i="6"/>
  <c r="M74" i="6"/>
  <c r="Y74" i="6"/>
  <c r="AC74" i="6"/>
  <c r="AG74" i="6"/>
  <c r="AB74" i="15"/>
  <c r="AF74" i="15"/>
  <c r="AJ74" i="15"/>
  <c r="B74" i="13"/>
  <c r="F74" i="13"/>
  <c r="J74" i="13"/>
  <c r="N74" i="13"/>
  <c r="R74" i="13"/>
  <c r="V74" i="13"/>
  <c r="Z74" i="13"/>
  <c r="AD74" i="13"/>
  <c r="AH74" i="13"/>
  <c r="D74" i="12"/>
  <c r="H74" i="12"/>
  <c r="L74" i="12"/>
  <c r="T74" i="12"/>
  <c r="X74" i="12"/>
  <c r="AB74" i="12"/>
  <c r="AF74" i="12"/>
  <c r="AJ74" i="12"/>
  <c r="AN74" i="12"/>
  <c r="AR74" i="12"/>
  <c r="D74" i="11"/>
  <c r="H74" i="11"/>
  <c r="L74" i="11"/>
  <c r="T74" i="11"/>
  <c r="AB74" i="11"/>
  <c r="AF74" i="11"/>
  <c r="AJ74" i="11"/>
  <c r="B74" i="6"/>
  <c r="F74" i="6"/>
  <c r="J74" i="6"/>
  <c r="N74" i="6"/>
  <c r="D74" i="16"/>
  <c r="H74" i="16"/>
  <c r="L74" i="16"/>
  <c r="T74" i="16"/>
  <c r="X74" i="16"/>
  <c r="AB74" i="16"/>
  <c r="AF74" i="16"/>
  <c r="AJ74" i="16"/>
  <c r="AN74" i="16"/>
  <c r="AR74" i="16"/>
  <c r="D74" i="15"/>
  <c r="H74" i="15"/>
  <c r="L74" i="15"/>
  <c r="T74" i="15"/>
  <c r="E74" i="16"/>
  <c r="I74" i="16"/>
  <c r="M74" i="16"/>
  <c r="U74" i="16"/>
  <c r="Y74" i="16"/>
  <c r="AC74" i="16"/>
  <c r="AG74" i="16"/>
  <c r="AK74" i="16"/>
  <c r="AO74" i="16"/>
  <c r="AS74" i="16"/>
  <c r="E74" i="15"/>
  <c r="I74" i="15"/>
  <c r="M74" i="15"/>
  <c r="U74" i="15"/>
  <c r="AG74" i="15"/>
  <c r="C74" i="13"/>
  <c r="K74" i="13"/>
  <c r="W74" i="13"/>
  <c r="AE74" i="13"/>
  <c r="E74" i="12"/>
  <c r="M74" i="12"/>
  <c r="R74" i="12"/>
  <c r="Z74" i="12"/>
  <c r="AG74" i="12"/>
  <c r="AO74" i="12"/>
  <c r="E74" i="11"/>
  <c r="M74" i="11"/>
  <c r="R74" i="11"/>
  <c r="AG74" i="11"/>
  <c r="C74" i="6"/>
  <c r="K74" i="6"/>
  <c r="Z74" i="6"/>
  <c r="AE74" i="6"/>
  <c r="AL74" i="15"/>
  <c r="AB74" i="13"/>
  <c r="B74" i="11"/>
  <c r="AD74" i="11"/>
  <c r="H74" i="6"/>
  <c r="X74" i="6"/>
  <c r="Z74" i="15"/>
  <c r="AH74" i="15"/>
  <c r="D74" i="13"/>
  <c r="L74" i="13"/>
  <c r="S74" i="13"/>
  <c r="X74" i="13"/>
  <c r="AF74" i="13"/>
  <c r="F74" i="12"/>
  <c r="N74" i="12"/>
  <c r="U74" i="12"/>
  <c r="AC74" i="12"/>
  <c r="AH74" i="12"/>
  <c r="AP74" i="12"/>
  <c r="F74" i="11"/>
  <c r="N74" i="11"/>
  <c r="U74" i="11"/>
  <c r="Z74" i="11"/>
  <c r="AH74" i="11"/>
  <c r="D74" i="6"/>
  <c r="L74" i="6"/>
  <c r="R74" i="6"/>
  <c r="V74" i="6"/>
  <c r="AA74" i="6"/>
  <c r="AF74" i="6"/>
  <c r="H74" i="13"/>
  <c r="B74" i="12"/>
  <c r="Y74" i="12"/>
  <c r="AD74" i="6"/>
  <c r="V74" i="15"/>
  <c r="AC74" i="15"/>
  <c r="AK74" i="15"/>
  <c r="G74" i="13"/>
  <c r="O74" i="13"/>
  <c r="AA74" i="13"/>
  <c r="AI74" i="13"/>
  <c r="I74" i="12"/>
  <c r="V74" i="12"/>
  <c r="AK74" i="12"/>
  <c r="AS74" i="12"/>
  <c r="I74" i="11"/>
  <c r="V74" i="11"/>
  <c r="AC74" i="11"/>
  <c r="AK74" i="11"/>
  <c r="G74" i="6"/>
  <c r="O74" i="6"/>
  <c r="S74" i="6"/>
  <c r="W74" i="6"/>
  <c r="AB74" i="6"/>
  <c r="AH74" i="6"/>
  <c r="AD74" i="15"/>
  <c r="J74" i="12"/>
  <c r="AL74" i="12"/>
  <c r="J74" i="11"/>
  <c r="AL74" i="11"/>
  <c r="AI74" i="6"/>
  <c r="B54" i="6"/>
  <c r="A2" i="15"/>
  <c r="A2" i="13"/>
  <c r="A2" i="12"/>
  <c r="A2" i="6"/>
  <c r="Q73" i="6" l="1"/>
  <c r="C73" i="6"/>
  <c r="AE73" i="6"/>
  <c r="G73" i="6"/>
  <c r="AI73" i="6"/>
  <c r="AD73" i="6"/>
  <c r="W73" i="6"/>
  <c r="N73" i="6"/>
  <c r="X73" i="6"/>
  <c r="AA73" i="6"/>
  <c r="AH73" i="13"/>
  <c r="B54" i="16"/>
  <c r="F54" i="16"/>
  <c r="J54" i="16"/>
  <c r="N54" i="16"/>
  <c r="R54" i="16"/>
  <c r="V54" i="16"/>
  <c r="Z54" i="16"/>
  <c r="AD54" i="16"/>
  <c r="AH54" i="16"/>
  <c r="AL54" i="16"/>
  <c r="AP54" i="16"/>
  <c r="B55" i="16"/>
  <c r="F55" i="16"/>
  <c r="J55" i="16"/>
  <c r="N55" i="16"/>
  <c r="R55" i="16"/>
  <c r="V55" i="16"/>
  <c r="Z55" i="16"/>
  <c r="AD55" i="16"/>
  <c r="AH55" i="16"/>
  <c r="AL55" i="16"/>
  <c r="AP55" i="16"/>
  <c r="B56" i="16"/>
  <c r="F56" i="16"/>
  <c r="J56" i="16"/>
  <c r="N56" i="16"/>
  <c r="R56" i="16"/>
  <c r="V56" i="16"/>
  <c r="Z56" i="16"/>
  <c r="AD56" i="16"/>
  <c r="AH56" i="16"/>
  <c r="AL56" i="16"/>
  <c r="AP56" i="16"/>
  <c r="B57" i="16"/>
  <c r="F57" i="16"/>
  <c r="J57" i="16"/>
  <c r="N57" i="16"/>
  <c r="R57" i="16"/>
  <c r="V57" i="16"/>
  <c r="Z57" i="16"/>
  <c r="AD57" i="16"/>
  <c r="AH57" i="16"/>
  <c r="AL57" i="16"/>
  <c r="AP57" i="16"/>
  <c r="B58" i="16"/>
  <c r="F58" i="16"/>
  <c r="J58" i="16"/>
  <c r="N58" i="16"/>
  <c r="R58" i="16"/>
  <c r="V58" i="16"/>
  <c r="Z58" i="16"/>
  <c r="AD58" i="16"/>
  <c r="AH58" i="16"/>
  <c r="AL58" i="16"/>
  <c r="AP58" i="16"/>
  <c r="B59" i="16"/>
  <c r="F59" i="16"/>
  <c r="J59" i="16"/>
  <c r="N59" i="16"/>
  <c r="R59" i="16"/>
  <c r="V59" i="16"/>
  <c r="Z59" i="16"/>
  <c r="AD59" i="16"/>
  <c r="AH59" i="16"/>
  <c r="AL59" i="16"/>
  <c r="AP59" i="16"/>
  <c r="B60" i="16"/>
  <c r="F60" i="16"/>
  <c r="J60" i="16"/>
  <c r="N60" i="16"/>
  <c r="R60" i="16"/>
  <c r="V60" i="16"/>
  <c r="Z60" i="16"/>
  <c r="AD60" i="16"/>
  <c r="AH60" i="16"/>
  <c r="AL60" i="16"/>
  <c r="AP60" i="16"/>
  <c r="B61" i="16"/>
  <c r="F61" i="16"/>
  <c r="J61" i="16"/>
  <c r="N61" i="16"/>
  <c r="R61" i="16"/>
  <c r="V61" i="16"/>
  <c r="Z61" i="16"/>
  <c r="AD61" i="16"/>
  <c r="C54" i="16"/>
  <c r="G54" i="16"/>
  <c r="K54" i="16"/>
  <c r="O54" i="16"/>
  <c r="S54" i="16"/>
  <c r="W54" i="16"/>
  <c r="AA54" i="16"/>
  <c r="AE54" i="16"/>
  <c r="AI54" i="16"/>
  <c r="AM54" i="16"/>
  <c r="AQ54" i="16"/>
  <c r="C55" i="16"/>
  <c r="G55" i="16"/>
  <c r="K55" i="16"/>
  <c r="O55" i="16"/>
  <c r="S55" i="16"/>
  <c r="W55" i="16"/>
  <c r="AA55" i="16"/>
  <c r="AE55" i="16"/>
  <c r="AI55" i="16"/>
  <c r="AM55" i="16"/>
  <c r="AQ55" i="16"/>
  <c r="C56" i="16"/>
  <c r="G56" i="16"/>
  <c r="K56" i="16"/>
  <c r="O56" i="16"/>
  <c r="S56" i="16"/>
  <c r="W56" i="16"/>
  <c r="AA56" i="16"/>
  <c r="AE56" i="16"/>
  <c r="AI56" i="16"/>
  <c r="AM56" i="16"/>
  <c r="AQ56" i="16"/>
  <c r="C57" i="16"/>
  <c r="G57" i="16"/>
  <c r="K57" i="16"/>
  <c r="O57" i="16"/>
  <c r="S57" i="16"/>
  <c r="W57" i="16"/>
  <c r="AA57" i="16"/>
  <c r="AE57" i="16"/>
  <c r="AI57" i="16"/>
  <c r="AM57" i="16"/>
  <c r="AQ57" i="16"/>
  <c r="C58" i="16"/>
  <c r="G58" i="16"/>
  <c r="K58" i="16"/>
  <c r="O58" i="16"/>
  <c r="S58" i="16"/>
  <c r="W58" i="16"/>
  <c r="AA58" i="16"/>
  <c r="AE58" i="16"/>
  <c r="AI58" i="16"/>
  <c r="AM58" i="16"/>
  <c r="AQ58" i="16"/>
  <c r="C59" i="16"/>
  <c r="G59" i="16"/>
  <c r="K59" i="16"/>
  <c r="O59" i="16"/>
  <c r="S59" i="16"/>
  <c r="W59" i="16"/>
  <c r="AA59" i="16"/>
  <c r="AE59" i="16"/>
  <c r="AI59" i="16"/>
  <c r="AM59" i="16"/>
  <c r="AQ59" i="16"/>
  <c r="C60" i="16"/>
  <c r="G60" i="16"/>
  <c r="K60" i="16"/>
  <c r="O60" i="16"/>
  <c r="S60" i="16"/>
  <c r="W60" i="16"/>
  <c r="AA60" i="16"/>
  <c r="AE60" i="16"/>
  <c r="AI60" i="16"/>
  <c r="AM60" i="16"/>
  <c r="AQ60" i="16"/>
  <c r="C61" i="16"/>
  <c r="G61" i="16"/>
  <c r="K61" i="16"/>
  <c r="O61" i="16"/>
  <c r="S61" i="16"/>
  <c r="W61" i="16"/>
  <c r="D54" i="16"/>
  <c r="H54" i="16"/>
  <c r="L54" i="16"/>
  <c r="P54" i="16"/>
  <c r="T54" i="16"/>
  <c r="X54" i="16"/>
  <c r="AB54" i="16"/>
  <c r="AF54" i="16"/>
  <c r="AJ54" i="16"/>
  <c r="AN54" i="16"/>
  <c r="AR54" i="16"/>
  <c r="D55" i="16"/>
  <c r="H55" i="16"/>
  <c r="L55" i="16"/>
  <c r="P55" i="16"/>
  <c r="T55" i="16"/>
  <c r="X55" i="16"/>
  <c r="AB55" i="16"/>
  <c r="AF55" i="16"/>
  <c r="AJ55" i="16"/>
  <c r="AN55" i="16"/>
  <c r="AR55" i="16"/>
  <c r="D56" i="16"/>
  <c r="H56" i="16"/>
  <c r="L56" i="16"/>
  <c r="P56" i="16"/>
  <c r="T56" i="16"/>
  <c r="X56" i="16"/>
  <c r="AB56" i="16"/>
  <c r="AF56" i="16"/>
  <c r="AJ56" i="16"/>
  <c r="AN56" i="16"/>
  <c r="AR56" i="16"/>
  <c r="D57" i="16"/>
  <c r="H57" i="16"/>
  <c r="L57" i="16"/>
  <c r="P57" i="16"/>
  <c r="T57" i="16"/>
  <c r="X57" i="16"/>
  <c r="AB57" i="16"/>
  <c r="AF57" i="16"/>
  <c r="AJ57" i="16"/>
  <c r="AN57" i="16"/>
  <c r="E54" i="16"/>
  <c r="I54" i="16"/>
  <c r="M54" i="16"/>
  <c r="Q54" i="16"/>
  <c r="U54" i="16"/>
  <c r="Y54" i="16"/>
  <c r="AC54" i="16"/>
  <c r="AG54" i="16"/>
  <c r="AK54" i="16"/>
  <c r="AO54" i="16"/>
  <c r="AS54" i="16"/>
  <c r="E55" i="16"/>
  <c r="I55" i="16"/>
  <c r="M55" i="16"/>
  <c r="Q55" i="16"/>
  <c r="U55" i="16"/>
  <c r="Y55" i="16"/>
  <c r="AC55" i="16"/>
  <c r="AG55" i="16"/>
  <c r="AK55" i="16"/>
  <c r="AO55" i="16"/>
  <c r="AS55" i="16"/>
  <c r="E56" i="16"/>
  <c r="I56" i="16"/>
  <c r="M56" i="16"/>
  <c r="Q56" i="16"/>
  <c r="U56" i="16"/>
  <c r="Y56" i="16"/>
  <c r="AC56" i="16"/>
  <c r="AG56" i="16"/>
  <c r="AK56" i="16"/>
  <c r="AO56" i="16"/>
  <c r="AS56" i="16"/>
  <c r="E57" i="16"/>
  <c r="I57" i="16"/>
  <c r="M57" i="16"/>
  <c r="Q57" i="16"/>
  <c r="U57" i="16"/>
  <c r="Y57" i="16"/>
  <c r="AC57" i="16"/>
  <c r="AG57" i="16"/>
  <c r="AS57" i="16"/>
  <c r="I58" i="16"/>
  <c r="Q58" i="16"/>
  <c r="Y58" i="16"/>
  <c r="AG58" i="16"/>
  <c r="AO58" i="16"/>
  <c r="E59" i="16"/>
  <c r="M59" i="16"/>
  <c r="U59" i="16"/>
  <c r="AC59" i="16"/>
  <c r="AK59" i="16"/>
  <c r="AS59" i="16"/>
  <c r="I60" i="16"/>
  <c r="Q60" i="16"/>
  <c r="Y60" i="16"/>
  <c r="AG60" i="16"/>
  <c r="AO60" i="16"/>
  <c r="E61" i="16"/>
  <c r="M61" i="16"/>
  <c r="U61" i="16"/>
  <c r="AB61" i="16"/>
  <c r="AG61" i="16"/>
  <c r="AK61" i="16"/>
  <c r="AO61" i="16"/>
  <c r="AS61" i="16"/>
  <c r="E62" i="16"/>
  <c r="I62" i="16"/>
  <c r="M62" i="16"/>
  <c r="Q62" i="16"/>
  <c r="U62" i="16"/>
  <c r="Y62" i="16"/>
  <c r="AC62" i="16"/>
  <c r="AG62" i="16"/>
  <c r="AK62" i="16"/>
  <c r="AO62" i="16"/>
  <c r="AS62" i="16"/>
  <c r="E63" i="16"/>
  <c r="I63" i="16"/>
  <c r="M63" i="16"/>
  <c r="Q63" i="16"/>
  <c r="U63" i="16"/>
  <c r="Y63" i="16"/>
  <c r="AC63" i="16"/>
  <c r="AG63" i="16"/>
  <c r="AK63" i="16"/>
  <c r="AO63" i="16"/>
  <c r="AS63" i="16"/>
  <c r="E64" i="16"/>
  <c r="I64" i="16"/>
  <c r="M64" i="16"/>
  <c r="Q64" i="16"/>
  <c r="U64" i="16"/>
  <c r="Y64" i="16"/>
  <c r="AC64" i="16"/>
  <c r="AG64" i="16"/>
  <c r="AK64" i="16"/>
  <c r="AO64" i="16"/>
  <c r="AS64" i="16"/>
  <c r="E65" i="16"/>
  <c r="I65" i="16"/>
  <c r="M65" i="16"/>
  <c r="Q65" i="16"/>
  <c r="U65" i="16"/>
  <c r="Y65" i="16"/>
  <c r="AC65" i="16"/>
  <c r="AG65" i="16"/>
  <c r="AK65" i="16"/>
  <c r="AO65" i="16"/>
  <c r="AS65" i="16"/>
  <c r="E66" i="16"/>
  <c r="I66" i="16"/>
  <c r="AK57" i="16"/>
  <c r="D58" i="16"/>
  <c r="L58" i="16"/>
  <c r="T58" i="16"/>
  <c r="AB58" i="16"/>
  <c r="AJ58" i="16"/>
  <c r="AR58" i="16"/>
  <c r="H59" i="16"/>
  <c r="P59" i="16"/>
  <c r="X59" i="16"/>
  <c r="AF59" i="16"/>
  <c r="AN59" i="16"/>
  <c r="D60" i="16"/>
  <c r="L60" i="16"/>
  <c r="T60" i="16"/>
  <c r="AB60" i="16"/>
  <c r="AJ60" i="16"/>
  <c r="AR60" i="16"/>
  <c r="H61" i="16"/>
  <c r="P61" i="16"/>
  <c r="X61" i="16"/>
  <c r="AC61" i="16"/>
  <c r="AH61" i="16"/>
  <c r="AL61" i="16"/>
  <c r="AP61" i="16"/>
  <c r="B62" i="16"/>
  <c r="F62" i="16"/>
  <c r="J62" i="16"/>
  <c r="N62" i="16"/>
  <c r="R62" i="16"/>
  <c r="V62" i="16"/>
  <c r="Z62" i="16"/>
  <c r="AD62" i="16"/>
  <c r="AH62" i="16"/>
  <c r="AL62" i="16"/>
  <c r="AP62" i="16"/>
  <c r="B63" i="16"/>
  <c r="F63" i="16"/>
  <c r="J63" i="16"/>
  <c r="N63" i="16"/>
  <c r="R63" i="16"/>
  <c r="V63" i="16"/>
  <c r="Z63" i="16"/>
  <c r="AD63" i="16"/>
  <c r="AH63" i="16"/>
  <c r="AL63" i="16"/>
  <c r="AP63" i="16"/>
  <c r="B64" i="16"/>
  <c r="F64" i="16"/>
  <c r="J64" i="16"/>
  <c r="N64" i="16"/>
  <c r="R64" i="16"/>
  <c r="V64" i="16"/>
  <c r="Z64" i="16"/>
  <c r="AD64" i="16"/>
  <c r="AH64" i="16"/>
  <c r="AL64" i="16"/>
  <c r="AP64" i="16"/>
  <c r="B65" i="16"/>
  <c r="F65" i="16"/>
  <c r="J65" i="16"/>
  <c r="N65" i="16"/>
  <c r="R65" i="16"/>
  <c r="V65" i="16"/>
  <c r="AO57" i="16"/>
  <c r="E58" i="16"/>
  <c r="M58" i="16"/>
  <c r="U58" i="16"/>
  <c r="AC58" i="16"/>
  <c r="AK58" i="16"/>
  <c r="AS58" i="16"/>
  <c r="I59" i="16"/>
  <c r="Q59" i="16"/>
  <c r="Y59" i="16"/>
  <c r="AG59" i="16"/>
  <c r="AO59" i="16"/>
  <c r="E60" i="16"/>
  <c r="M60" i="16"/>
  <c r="U60" i="16"/>
  <c r="AC60" i="16"/>
  <c r="AK60" i="16"/>
  <c r="AS60" i="16"/>
  <c r="I61" i="16"/>
  <c r="Q61" i="16"/>
  <c r="Y61" i="16"/>
  <c r="AE61" i="16"/>
  <c r="AI61" i="16"/>
  <c r="AM61" i="16"/>
  <c r="AQ61" i="16"/>
  <c r="C62" i="16"/>
  <c r="G62" i="16"/>
  <c r="K62" i="16"/>
  <c r="O62" i="16"/>
  <c r="S62" i="16"/>
  <c r="W62" i="16"/>
  <c r="AA62" i="16"/>
  <c r="AE62" i="16"/>
  <c r="AI62" i="16"/>
  <c r="AM62" i="16"/>
  <c r="AQ62" i="16"/>
  <c r="C63" i="16"/>
  <c r="G63" i="16"/>
  <c r="K63" i="16"/>
  <c r="O63" i="16"/>
  <c r="S63" i="16"/>
  <c r="W63" i="16"/>
  <c r="AA63" i="16"/>
  <c r="AE63" i="16"/>
  <c r="AI63" i="16"/>
  <c r="AM63" i="16"/>
  <c r="AQ63" i="16"/>
  <c r="C64" i="16"/>
  <c r="G64" i="16"/>
  <c r="K64" i="16"/>
  <c r="O64" i="16"/>
  <c r="S64" i="16"/>
  <c r="W64" i="16"/>
  <c r="AA64" i="16"/>
  <c r="AE64" i="16"/>
  <c r="AI64" i="16"/>
  <c r="AM64" i="16"/>
  <c r="AQ64" i="16"/>
  <c r="C65" i="16"/>
  <c r="G65" i="16"/>
  <c r="K65" i="16"/>
  <c r="O65" i="16"/>
  <c r="S65" i="16"/>
  <c r="W65" i="16"/>
  <c r="AA65" i="16"/>
  <c r="AE65" i="16"/>
  <c r="AI65" i="16"/>
  <c r="AM65" i="16"/>
  <c r="AQ65" i="16"/>
  <c r="C66" i="16"/>
  <c r="G66" i="16"/>
  <c r="K66" i="16"/>
  <c r="O66" i="16"/>
  <c r="S66" i="16"/>
  <c r="W66" i="16"/>
  <c r="AA66" i="16"/>
  <c r="AE66" i="16"/>
  <c r="AI66" i="16"/>
  <c r="AM66" i="16"/>
  <c r="AQ66" i="16"/>
  <c r="C67" i="16"/>
  <c r="G67" i="16"/>
  <c r="K67" i="16"/>
  <c r="O67" i="16"/>
  <c r="S67" i="16"/>
  <c r="AR57" i="16"/>
  <c r="AF58" i="16"/>
  <c r="T59" i="16"/>
  <c r="H60" i="16"/>
  <c r="AN60" i="16"/>
  <c r="AA61" i="16"/>
  <c r="AR61" i="16"/>
  <c r="P62" i="16"/>
  <c r="AF62" i="16"/>
  <c r="D63" i="16"/>
  <c r="T63" i="16"/>
  <c r="AJ63" i="16"/>
  <c r="H64" i="16"/>
  <c r="X64" i="16"/>
  <c r="AN64" i="16"/>
  <c r="L65" i="16"/>
  <c r="Z65" i="16"/>
  <c r="AH65" i="16"/>
  <c r="AP65" i="16"/>
  <c r="F66" i="16"/>
  <c r="M66" i="16"/>
  <c r="R66" i="16"/>
  <c r="X66" i="16"/>
  <c r="AC66" i="16"/>
  <c r="AH66" i="16"/>
  <c r="AN66" i="16"/>
  <c r="AS66" i="16"/>
  <c r="F67" i="16"/>
  <c r="L67" i="16"/>
  <c r="Q67" i="16"/>
  <c r="V67" i="16"/>
  <c r="Z67" i="16"/>
  <c r="AD67" i="16"/>
  <c r="AH67" i="16"/>
  <c r="AL67" i="16"/>
  <c r="AP67" i="16"/>
  <c r="B68" i="16"/>
  <c r="F68" i="16"/>
  <c r="J68" i="16"/>
  <c r="N68" i="16"/>
  <c r="R68" i="16"/>
  <c r="V68" i="16"/>
  <c r="Z68" i="16"/>
  <c r="AD68" i="16"/>
  <c r="AH68" i="16"/>
  <c r="AL68" i="16"/>
  <c r="AP68" i="16"/>
  <c r="B69" i="16"/>
  <c r="F69" i="16"/>
  <c r="J69" i="16"/>
  <c r="N69" i="16"/>
  <c r="R69" i="16"/>
  <c r="V69" i="16"/>
  <c r="Z69" i="16"/>
  <c r="AD69" i="16"/>
  <c r="AH69" i="16"/>
  <c r="AL69" i="16"/>
  <c r="AP69" i="16"/>
  <c r="B70" i="16"/>
  <c r="F70" i="16"/>
  <c r="J70" i="16"/>
  <c r="N70" i="16"/>
  <c r="R70" i="16"/>
  <c r="V70" i="16"/>
  <c r="Z70" i="16"/>
  <c r="AD70" i="16"/>
  <c r="AH70" i="16"/>
  <c r="AL70" i="16"/>
  <c r="AP70" i="16"/>
  <c r="B71" i="16"/>
  <c r="F71" i="16"/>
  <c r="J71" i="16"/>
  <c r="N71" i="16"/>
  <c r="R71" i="16"/>
  <c r="V71" i="16"/>
  <c r="Z71" i="16"/>
  <c r="AD71" i="16"/>
  <c r="AH71" i="16"/>
  <c r="AL71" i="16"/>
  <c r="AP71" i="16"/>
  <c r="B72" i="16"/>
  <c r="F72" i="16"/>
  <c r="J72" i="16"/>
  <c r="N72" i="16"/>
  <c r="R72" i="16"/>
  <c r="V72" i="16"/>
  <c r="Z72" i="16"/>
  <c r="AD72" i="16"/>
  <c r="AH72" i="16"/>
  <c r="AL72" i="16"/>
  <c r="AP72" i="16"/>
  <c r="B54" i="15"/>
  <c r="F54" i="15"/>
  <c r="J54" i="15"/>
  <c r="N54" i="15"/>
  <c r="R54" i="15"/>
  <c r="V54" i="15"/>
  <c r="H58" i="16"/>
  <c r="AN58" i="16"/>
  <c r="AB59" i="16"/>
  <c r="P60" i="16"/>
  <c r="D61" i="16"/>
  <c r="AF61" i="16"/>
  <c r="D62" i="16"/>
  <c r="T62" i="16"/>
  <c r="AJ62" i="16"/>
  <c r="H63" i="16"/>
  <c r="X63" i="16"/>
  <c r="AN63" i="16"/>
  <c r="L64" i="16"/>
  <c r="AB64" i="16"/>
  <c r="AR64" i="16"/>
  <c r="P65" i="16"/>
  <c r="AB65" i="16"/>
  <c r="AJ65" i="16"/>
  <c r="AR65" i="16"/>
  <c r="H66" i="16"/>
  <c r="N66" i="16"/>
  <c r="T66" i="16"/>
  <c r="Y66" i="16"/>
  <c r="AD66" i="16"/>
  <c r="AJ66" i="16"/>
  <c r="AO66" i="16"/>
  <c r="B67" i="16"/>
  <c r="H67" i="16"/>
  <c r="M67" i="16"/>
  <c r="R67" i="16"/>
  <c r="W67" i="16"/>
  <c r="AA67" i="16"/>
  <c r="AE67" i="16"/>
  <c r="AI67" i="16"/>
  <c r="AM67" i="16"/>
  <c r="AQ67" i="16"/>
  <c r="C68" i="16"/>
  <c r="G68" i="16"/>
  <c r="K68" i="16"/>
  <c r="O68" i="16"/>
  <c r="S68" i="16"/>
  <c r="W68" i="16"/>
  <c r="AA68" i="16"/>
  <c r="AE68" i="16"/>
  <c r="AI68" i="16"/>
  <c r="AM68" i="16"/>
  <c r="AQ68" i="16"/>
  <c r="C69" i="16"/>
  <c r="G69" i="16"/>
  <c r="K69" i="16"/>
  <c r="O69" i="16"/>
  <c r="S69" i="16"/>
  <c r="W69" i="16"/>
  <c r="AA69" i="16"/>
  <c r="AE69" i="16"/>
  <c r="AI69" i="16"/>
  <c r="AM69" i="16"/>
  <c r="AQ69" i="16"/>
  <c r="C70" i="16"/>
  <c r="G70" i="16"/>
  <c r="K70" i="16"/>
  <c r="O70" i="16"/>
  <c r="S70" i="16"/>
  <c r="W70" i="16"/>
  <c r="AA70" i="16"/>
  <c r="AE70" i="16"/>
  <c r="AI70" i="16"/>
  <c r="AM70" i="16"/>
  <c r="AQ70" i="16"/>
  <c r="C71" i="16"/>
  <c r="G71" i="16"/>
  <c r="K71" i="16"/>
  <c r="O71" i="16"/>
  <c r="S71" i="16"/>
  <c r="W71" i="16"/>
  <c r="AA71" i="16"/>
  <c r="AE71" i="16"/>
  <c r="AI71" i="16"/>
  <c r="AM71" i="16"/>
  <c r="AQ71" i="16"/>
  <c r="C72" i="16"/>
  <c r="G72" i="16"/>
  <c r="K72" i="16"/>
  <c r="O72" i="16"/>
  <c r="S72" i="16"/>
  <c r="P58" i="16"/>
  <c r="D59" i="16"/>
  <c r="AJ59" i="16"/>
  <c r="X60" i="16"/>
  <c r="L61" i="16"/>
  <c r="AJ61" i="16"/>
  <c r="H62" i="16"/>
  <c r="X62" i="16"/>
  <c r="AN62" i="16"/>
  <c r="L63" i="16"/>
  <c r="AB63" i="16"/>
  <c r="AR63" i="16"/>
  <c r="P64" i="16"/>
  <c r="AF64" i="16"/>
  <c r="D65" i="16"/>
  <c r="T65" i="16"/>
  <c r="AD65" i="16"/>
  <c r="AL65" i="16"/>
  <c r="B66" i="16"/>
  <c r="J66" i="16"/>
  <c r="P66" i="16"/>
  <c r="U66" i="16"/>
  <c r="Z66" i="16"/>
  <c r="AF66" i="16"/>
  <c r="AK66" i="16"/>
  <c r="AP66" i="16"/>
  <c r="D67" i="16"/>
  <c r="I67" i="16"/>
  <c r="N67" i="16"/>
  <c r="T67" i="16"/>
  <c r="X67" i="16"/>
  <c r="AB67" i="16"/>
  <c r="AF67" i="16"/>
  <c r="AJ67" i="16"/>
  <c r="AN67" i="16"/>
  <c r="AR67" i="16"/>
  <c r="D68" i="16"/>
  <c r="H68" i="16"/>
  <c r="L68" i="16"/>
  <c r="P68" i="16"/>
  <c r="T68" i="16"/>
  <c r="X68" i="16"/>
  <c r="AB68" i="16"/>
  <c r="AF68" i="16"/>
  <c r="AJ68" i="16"/>
  <c r="AN68" i="16"/>
  <c r="AR68" i="16"/>
  <c r="D69" i="16"/>
  <c r="H69" i="16"/>
  <c r="L69" i="16"/>
  <c r="P69" i="16"/>
  <c r="T69" i="16"/>
  <c r="X69" i="16"/>
  <c r="AB69" i="16"/>
  <c r="AF69" i="16"/>
  <c r="AJ69" i="16"/>
  <c r="AN69" i="16"/>
  <c r="AR69" i="16"/>
  <c r="D70" i="16"/>
  <c r="H70" i="16"/>
  <c r="L70" i="16"/>
  <c r="P70" i="16"/>
  <c r="T70" i="16"/>
  <c r="X70" i="16"/>
  <c r="AB70" i="16"/>
  <c r="AF70" i="16"/>
  <c r="AJ70" i="16"/>
  <c r="AN70" i="16"/>
  <c r="AR70" i="16"/>
  <c r="D71" i="16"/>
  <c r="H71" i="16"/>
  <c r="L71" i="16"/>
  <c r="P71" i="16"/>
  <c r="T71" i="16"/>
  <c r="X71" i="16"/>
  <c r="AB71" i="16"/>
  <c r="AF71" i="16"/>
  <c r="AJ71" i="16"/>
  <c r="AN71" i="16"/>
  <c r="AR71" i="16"/>
  <c r="D72" i="16"/>
  <c r="H72" i="16"/>
  <c r="L72" i="16"/>
  <c r="P72" i="16"/>
  <c r="T72" i="16"/>
  <c r="X72" i="16"/>
  <c r="AB72" i="16"/>
  <c r="AF72" i="16"/>
  <c r="AJ72" i="16"/>
  <c r="X58" i="16"/>
  <c r="L59" i="16"/>
  <c r="AR59" i="16"/>
  <c r="AF60" i="16"/>
  <c r="T61" i="16"/>
  <c r="AN61" i="16"/>
  <c r="L62" i="16"/>
  <c r="AB62" i="16"/>
  <c r="AR62" i="16"/>
  <c r="P63" i="16"/>
  <c r="AF63" i="16"/>
  <c r="D64" i="16"/>
  <c r="T64" i="16"/>
  <c r="AJ64" i="16"/>
  <c r="H65" i="16"/>
  <c r="X65" i="16"/>
  <c r="AF65" i="16"/>
  <c r="AN65" i="16"/>
  <c r="D66" i="16"/>
  <c r="L66" i="16"/>
  <c r="Q66" i="16"/>
  <c r="V66" i="16"/>
  <c r="AB66" i="16"/>
  <c r="AG66" i="16"/>
  <c r="AL66" i="16"/>
  <c r="AR66" i="16"/>
  <c r="E67" i="16"/>
  <c r="J67" i="16"/>
  <c r="P67" i="16"/>
  <c r="U67" i="16"/>
  <c r="Y67" i="16"/>
  <c r="AC67" i="16"/>
  <c r="AG67" i="16"/>
  <c r="AK67" i="16"/>
  <c r="AO67" i="16"/>
  <c r="AS67" i="16"/>
  <c r="E68" i="16"/>
  <c r="I68" i="16"/>
  <c r="M68" i="16"/>
  <c r="Q68" i="16"/>
  <c r="U68" i="16"/>
  <c r="Y68" i="16"/>
  <c r="AC68" i="16"/>
  <c r="AG68" i="16"/>
  <c r="AK68" i="16"/>
  <c r="AO68" i="16"/>
  <c r="AS68" i="16"/>
  <c r="E69" i="16"/>
  <c r="I69" i="16"/>
  <c r="M69" i="16"/>
  <c r="Q69" i="16"/>
  <c r="U69" i="16"/>
  <c r="Y69" i="16"/>
  <c r="AC69" i="16"/>
  <c r="AG69" i="16"/>
  <c r="AK69" i="16"/>
  <c r="AO69" i="16"/>
  <c r="AS69" i="16"/>
  <c r="E70" i="16"/>
  <c r="I70" i="16"/>
  <c r="M70" i="16"/>
  <c r="Q70" i="16"/>
  <c r="U70" i="16"/>
  <c r="Y70" i="16"/>
  <c r="AC70" i="16"/>
  <c r="AG70" i="16"/>
  <c r="AK70" i="16"/>
  <c r="AO70" i="16"/>
  <c r="AS70" i="16"/>
  <c r="E71" i="16"/>
  <c r="I71" i="16"/>
  <c r="M71" i="16"/>
  <c r="Q71" i="16"/>
  <c r="U71" i="16"/>
  <c r="Y71" i="16"/>
  <c r="AC71" i="16"/>
  <c r="AG71" i="16"/>
  <c r="AK71" i="16"/>
  <c r="AO71" i="16"/>
  <c r="AS71" i="16"/>
  <c r="E72" i="16"/>
  <c r="I72" i="16"/>
  <c r="M72" i="16"/>
  <c r="Q72" i="16"/>
  <c r="U72" i="16"/>
  <c r="AC72" i="16"/>
  <c r="AK72" i="16"/>
  <c r="AQ72" i="16"/>
  <c r="D54" i="15"/>
  <c r="I54" i="15"/>
  <c r="O54" i="15"/>
  <c r="T54" i="15"/>
  <c r="Y54" i="15"/>
  <c r="AC54" i="15"/>
  <c r="AG54" i="15"/>
  <c r="AK54" i="15"/>
  <c r="C55" i="15"/>
  <c r="G55" i="15"/>
  <c r="K55" i="15"/>
  <c r="O55" i="15"/>
  <c r="S55" i="15"/>
  <c r="W55" i="15"/>
  <c r="AA55" i="15"/>
  <c r="AE55" i="15"/>
  <c r="AI55" i="15"/>
  <c r="AM55" i="15"/>
  <c r="E56" i="15"/>
  <c r="I56" i="15"/>
  <c r="M56" i="15"/>
  <c r="Q56" i="15"/>
  <c r="U56" i="15"/>
  <c r="Y56" i="15"/>
  <c r="AC56" i="15"/>
  <c r="AG56" i="15"/>
  <c r="AK56" i="15"/>
  <c r="C57" i="15"/>
  <c r="G57" i="15"/>
  <c r="K57" i="15"/>
  <c r="O57" i="15"/>
  <c r="S57" i="15"/>
  <c r="W57" i="15"/>
  <c r="AA57" i="15"/>
  <c r="AE57" i="15"/>
  <c r="AI57" i="15"/>
  <c r="AM57" i="15"/>
  <c r="E58" i="15"/>
  <c r="I58" i="15"/>
  <c r="M58" i="15"/>
  <c r="Q58" i="15"/>
  <c r="U58" i="15"/>
  <c r="Y58" i="15"/>
  <c r="AC58" i="15"/>
  <c r="AG58" i="15"/>
  <c r="AK58" i="15"/>
  <c r="C59" i="15"/>
  <c r="G59" i="15"/>
  <c r="K59" i="15"/>
  <c r="O59" i="15"/>
  <c r="S59" i="15"/>
  <c r="W59" i="15"/>
  <c r="AA59" i="15"/>
  <c r="AE59" i="15"/>
  <c r="AI59" i="15"/>
  <c r="AM59" i="15"/>
  <c r="E60" i="15"/>
  <c r="I60" i="15"/>
  <c r="M60" i="15"/>
  <c r="Q60" i="15"/>
  <c r="U60" i="15"/>
  <c r="Y60" i="15"/>
  <c r="AC60" i="15"/>
  <c r="AG60" i="15"/>
  <c r="AK60" i="15"/>
  <c r="C61" i="15"/>
  <c r="G61" i="15"/>
  <c r="K61" i="15"/>
  <c r="O61" i="15"/>
  <c r="S61" i="15"/>
  <c r="W61" i="15"/>
  <c r="AA61" i="15"/>
  <c r="AE61" i="15"/>
  <c r="AI61" i="15"/>
  <c r="AM61" i="15"/>
  <c r="E62" i="15"/>
  <c r="I62" i="15"/>
  <c r="M62" i="15"/>
  <c r="Q62" i="15"/>
  <c r="U62" i="15"/>
  <c r="Y62" i="15"/>
  <c r="AC62" i="15"/>
  <c r="AG62" i="15"/>
  <c r="AK62" i="15"/>
  <c r="C63" i="15"/>
  <c r="G63" i="15"/>
  <c r="K63" i="15"/>
  <c r="O63" i="15"/>
  <c r="S63" i="15"/>
  <c r="W63" i="15"/>
  <c r="AA63" i="15"/>
  <c r="AE63" i="15"/>
  <c r="AI63" i="15"/>
  <c r="AM63" i="15"/>
  <c r="E64" i="15"/>
  <c r="I64" i="15"/>
  <c r="M64" i="15"/>
  <c r="Q64" i="15"/>
  <c r="U64" i="15"/>
  <c r="Y64" i="15"/>
  <c r="AC64" i="15"/>
  <c r="AG64" i="15"/>
  <c r="AK64" i="15"/>
  <c r="C65" i="15"/>
  <c r="G65" i="15"/>
  <c r="K65" i="15"/>
  <c r="O65" i="15"/>
  <c r="S65" i="15"/>
  <c r="W65" i="15"/>
  <c r="AA65" i="15"/>
  <c r="AE65" i="15"/>
  <c r="AI65" i="15"/>
  <c r="AM65" i="15"/>
  <c r="E66" i="15"/>
  <c r="I66" i="15"/>
  <c r="M66" i="15"/>
  <c r="Q66" i="15"/>
  <c r="U66" i="15"/>
  <c r="Y66" i="15"/>
  <c r="AC66" i="15"/>
  <c r="AG66" i="15"/>
  <c r="AK66" i="15"/>
  <c r="C67" i="15"/>
  <c r="G67" i="15"/>
  <c r="K67" i="15"/>
  <c r="O67" i="15"/>
  <c r="S67" i="15"/>
  <c r="W67" i="15"/>
  <c r="AA67" i="15"/>
  <c r="AE67" i="15"/>
  <c r="AI67" i="15"/>
  <c r="AM67" i="15"/>
  <c r="E68" i="15"/>
  <c r="I68" i="15"/>
  <c r="M68" i="15"/>
  <c r="Q68" i="15"/>
  <c r="U68" i="15"/>
  <c r="Y68" i="15"/>
  <c r="AC68" i="15"/>
  <c r="AG68" i="15"/>
  <c r="AK68" i="15"/>
  <c r="C69" i="15"/>
  <c r="G69" i="15"/>
  <c r="K69" i="15"/>
  <c r="O69" i="15"/>
  <c r="S69" i="15"/>
  <c r="W69" i="15"/>
  <c r="AA69" i="15"/>
  <c r="AE69" i="15"/>
  <c r="AI69" i="15"/>
  <c r="AM69" i="15"/>
  <c r="E70" i="15"/>
  <c r="I70" i="15"/>
  <c r="M70" i="15"/>
  <c r="Q70" i="15"/>
  <c r="U70" i="15"/>
  <c r="Y70" i="15"/>
  <c r="AC70" i="15"/>
  <c r="AG70" i="15"/>
  <c r="AK70" i="15"/>
  <c r="C71" i="15"/>
  <c r="G71" i="15"/>
  <c r="K71" i="15"/>
  <c r="O71" i="15"/>
  <c r="S71" i="15"/>
  <c r="W71" i="15"/>
  <c r="W72" i="16"/>
  <c r="AE72" i="16"/>
  <c r="AM72" i="16"/>
  <c r="AR72" i="16"/>
  <c r="E54" i="15"/>
  <c r="K54" i="15"/>
  <c r="P54" i="15"/>
  <c r="U54" i="15"/>
  <c r="Z54" i="15"/>
  <c r="AD54" i="15"/>
  <c r="AH54" i="15"/>
  <c r="AL54" i="15"/>
  <c r="D55" i="15"/>
  <c r="H55" i="15"/>
  <c r="L55" i="15"/>
  <c r="P55" i="15"/>
  <c r="T55" i="15"/>
  <c r="X55" i="15"/>
  <c r="AB55" i="15"/>
  <c r="AF55" i="15"/>
  <c r="AJ55" i="15"/>
  <c r="B56" i="15"/>
  <c r="F56" i="15"/>
  <c r="J56" i="15"/>
  <c r="N56" i="15"/>
  <c r="R56" i="15"/>
  <c r="V56" i="15"/>
  <c r="Z56" i="15"/>
  <c r="AD56" i="15"/>
  <c r="AH56" i="15"/>
  <c r="AL56" i="15"/>
  <c r="D57" i="15"/>
  <c r="H57" i="15"/>
  <c r="L57" i="15"/>
  <c r="P57" i="15"/>
  <c r="T57" i="15"/>
  <c r="X57" i="15"/>
  <c r="AB57" i="15"/>
  <c r="AF57" i="15"/>
  <c r="AJ57" i="15"/>
  <c r="B58" i="15"/>
  <c r="F58" i="15"/>
  <c r="J58" i="15"/>
  <c r="N58" i="15"/>
  <c r="R58" i="15"/>
  <c r="V58" i="15"/>
  <c r="Z58" i="15"/>
  <c r="AD58" i="15"/>
  <c r="AH58" i="15"/>
  <c r="AL58" i="15"/>
  <c r="D59" i="15"/>
  <c r="H59" i="15"/>
  <c r="L59" i="15"/>
  <c r="P59" i="15"/>
  <c r="T59" i="15"/>
  <c r="X59" i="15"/>
  <c r="AB59" i="15"/>
  <c r="AF59" i="15"/>
  <c r="AJ59" i="15"/>
  <c r="B60" i="15"/>
  <c r="F60" i="15"/>
  <c r="J60" i="15"/>
  <c r="N60" i="15"/>
  <c r="R60" i="15"/>
  <c r="V60" i="15"/>
  <c r="Z60" i="15"/>
  <c r="AD60" i="15"/>
  <c r="AH60" i="15"/>
  <c r="AL60" i="15"/>
  <c r="D61" i="15"/>
  <c r="H61" i="15"/>
  <c r="L61" i="15"/>
  <c r="P61" i="15"/>
  <c r="T61" i="15"/>
  <c r="X61" i="15"/>
  <c r="AB61" i="15"/>
  <c r="AF61" i="15"/>
  <c r="AJ61" i="15"/>
  <c r="B62" i="15"/>
  <c r="F62" i="15"/>
  <c r="J62" i="15"/>
  <c r="N62" i="15"/>
  <c r="R62" i="15"/>
  <c r="V62" i="15"/>
  <c r="Z62" i="15"/>
  <c r="AD62" i="15"/>
  <c r="AH62" i="15"/>
  <c r="AL62" i="15"/>
  <c r="D63" i="15"/>
  <c r="H63" i="15"/>
  <c r="L63" i="15"/>
  <c r="P63" i="15"/>
  <c r="T63" i="15"/>
  <c r="X63" i="15"/>
  <c r="AB63" i="15"/>
  <c r="AF63" i="15"/>
  <c r="AJ63" i="15"/>
  <c r="B64" i="15"/>
  <c r="F64" i="15"/>
  <c r="J64" i="15"/>
  <c r="N64" i="15"/>
  <c r="R64" i="15"/>
  <c r="V64" i="15"/>
  <c r="Z64" i="15"/>
  <c r="AD64" i="15"/>
  <c r="AH64" i="15"/>
  <c r="AL64" i="15"/>
  <c r="D65" i="15"/>
  <c r="H65" i="15"/>
  <c r="L65" i="15"/>
  <c r="P65" i="15"/>
  <c r="T65" i="15"/>
  <c r="X65" i="15"/>
  <c r="AB65" i="15"/>
  <c r="AF65" i="15"/>
  <c r="AJ65" i="15"/>
  <c r="B66" i="15"/>
  <c r="F66" i="15"/>
  <c r="J66" i="15"/>
  <c r="N66" i="15"/>
  <c r="R66" i="15"/>
  <c r="V66" i="15"/>
  <c r="Z66" i="15"/>
  <c r="AD66" i="15"/>
  <c r="AH66" i="15"/>
  <c r="AL66" i="15"/>
  <c r="D67" i="15"/>
  <c r="H67" i="15"/>
  <c r="L67" i="15"/>
  <c r="P67" i="15"/>
  <c r="T67" i="15"/>
  <c r="X67" i="15"/>
  <c r="AB67" i="15"/>
  <c r="AF67" i="15"/>
  <c r="AJ67" i="15"/>
  <c r="B68" i="15"/>
  <c r="F68" i="15"/>
  <c r="J68" i="15"/>
  <c r="N68" i="15"/>
  <c r="R68" i="15"/>
  <c r="V68" i="15"/>
  <c r="Z68" i="15"/>
  <c r="AD68" i="15"/>
  <c r="AH68" i="15"/>
  <c r="AL68" i="15"/>
  <c r="D69" i="15"/>
  <c r="H69" i="15"/>
  <c r="L69" i="15"/>
  <c r="P69" i="15"/>
  <c r="T69" i="15"/>
  <c r="X69" i="15"/>
  <c r="AB69" i="15"/>
  <c r="AF69" i="15"/>
  <c r="AJ69" i="15"/>
  <c r="B70" i="15"/>
  <c r="F70" i="15"/>
  <c r="J70" i="15"/>
  <c r="N70" i="15"/>
  <c r="R70" i="15"/>
  <c r="V70" i="15"/>
  <c r="Z70" i="15"/>
  <c r="AD70" i="15"/>
  <c r="AH70" i="15"/>
  <c r="Y72" i="16"/>
  <c r="AG72" i="16"/>
  <c r="AN72" i="16"/>
  <c r="AS72" i="16"/>
  <c r="G54" i="15"/>
  <c r="L54" i="15"/>
  <c r="Q54" i="15"/>
  <c r="W54" i="15"/>
  <c r="AA54" i="15"/>
  <c r="AE54" i="15"/>
  <c r="AI54" i="15"/>
  <c r="AM54" i="15"/>
  <c r="E55" i="15"/>
  <c r="I55" i="15"/>
  <c r="M55" i="15"/>
  <c r="Q55" i="15"/>
  <c r="U55" i="15"/>
  <c r="Y55" i="15"/>
  <c r="AC55" i="15"/>
  <c r="AG55" i="15"/>
  <c r="AK55" i="15"/>
  <c r="C56" i="15"/>
  <c r="G56" i="15"/>
  <c r="K56" i="15"/>
  <c r="O56" i="15"/>
  <c r="S56" i="15"/>
  <c r="W56" i="15"/>
  <c r="AA56" i="15"/>
  <c r="AE56" i="15"/>
  <c r="AI56" i="15"/>
  <c r="AM56" i="15"/>
  <c r="E57" i="15"/>
  <c r="I57" i="15"/>
  <c r="M57" i="15"/>
  <c r="Q57" i="15"/>
  <c r="U57" i="15"/>
  <c r="Y57" i="15"/>
  <c r="AC57" i="15"/>
  <c r="AG57" i="15"/>
  <c r="AK57" i="15"/>
  <c r="C58" i="15"/>
  <c r="G58" i="15"/>
  <c r="K58" i="15"/>
  <c r="O58" i="15"/>
  <c r="S58" i="15"/>
  <c r="W58" i="15"/>
  <c r="AA58" i="15"/>
  <c r="AE58" i="15"/>
  <c r="AI58" i="15"/>
  <c r="AM58" i="15"/>
  <c r="E59" i="15"/>
  <c r="I59" i="15"/>
  <c r="M59" i="15"/>
  <c r="Q59" i="15"/>
  <c r="U59" i="15"/>
  <c r="Y59" i="15"/>
  <c r="AC59" i="15"/>
  <c r="AG59" i="15"/>
  <c r="AK59" i="15"/>
  <c r="C60" i="15"/>
  <c r="G60" i="15"/>
  <c r="K60" i="15"/>
  <c r="O60" i="15"/>
  <c r="S60" i="15"/>
  <c r="W60" i="15"/>
  <c r="AA60" i="15"/>
  <c r="AE60" i="15"/>
  <c r="AI60" i="15"/>
  <c r="AM60" i="15"/>
  <c r="E61" i="15"/>
  <c r="I61" i="15"/>
  <c r="M61" i="15"/>
  <c r="Q61" i="15"/>
  <c r="U61" i="15"/>
  <c r="Y61" i="15"/>
  <c r="AC61" i="15"/>
  <c r="AG61" i="15"/>
  <c r="AK61" i="15"/>
  <c r="C62" i="15"/>
  <c r="G62" i="15"/>
  <c r="K62" i="15"/>
  <c r="O62" i="15"/>
  <c r="S62" i="15"/>
  <c r="W62" i="15"/>
  <c r="AA62" i="15"/>
  <c r="AE62" i="15"/>
  <c r="AI62" i="15"/>
  <c r="AM62" i="15"/>
  <c r="E63" i="15"/>
  <c r="I63" i="15"/>
  <c r="M63" i="15"/>
  <c r="Q63" i="15"/>
  <c r="U63" i="15"/>
  <c r="Y63" i="15"/>
  <c r="AC63" i="15"/>
  <c r="AG63" i="15"/>
  <c r="AK63" i="15"/>
  <c r="C64" i="15"/>
  <c r="G64" i="15"/>
  <c r="K64" i="15"/>
  <c r="O64" i="15"/>
  <c r="S64" i="15"/>
  <c r="W64" i="15"/>
  <c r="AA64" i="15"/>
  <c r="AE64" i="15"/>
  <c r="AI64" i="15"/>
  <c r="AM64" i="15"/>
  <c r="E65" i="15"/>
  <c r="I65" i="15"/>
  <c r="M65" i="15"/>
  <c r="Q65" i="15"/>
  <c r="U65" i="15"/>
  <c r="Y65" i="15"/>
  <c r="AC65" i="15"/>
  <c r="AG65" i="15"/>
  <c r="AK65" i="15"/>
  <c r="C66" i="15"/>
  <c r="G66" i="15"/>
  <c r="K66" i="15"/>
  <c r="O66" i="15"/>
  <c r="S66" i="15"/>
  <c r="W66" i="15"/>
  <c r="AA66" i="15"/>
  <c r="AE66" i="15"/>
  <c r="AI66" i="15"/>
  <c r="AM66" i="15"/>
  <c r="E67" i="15"/>
  <c r="I67" i="15"/>
  <c r="M67" i="15"/>
  <c r="Q67" i="15"/>
  <c r="U67" i="15"/>
  <c r="Y67" i="15"/>
  <c r="AC67" i="15"/>
  <c r="AG67" i="15"/>
  <c r="AK67" i="15"/>
  <c r="C68" i="15"/>
  <c r="G68" i="15"/>
  <c r="K68" i="15"/>
  <c r="O68" i="15"/>
  <c r="S68" i="15"/>
  <c r="W68" i="15"/>
  <c r="AA68" i="15"/>
  <c r="AE68" i="15"/>
  <c r="AI68" i="15"/>
  <c r="AM68" i="15"/>
  <c r="E69" i="15"/>
  <c r="I69" i="15"/>
  <c r="M69" i="15"/>
  <c r="Q69" i="15"/>
  <c r="U69" i="15"/>
  <c r="Y69" i="15"/>
  <c r="AC69" i="15"/>
  <c r="AG69" i="15"/>
  <c r="AK69" i="15"/>
  <c r="C70" i="15"/>
  <c r="G70" i="15"/>
  <c r="K70" i="15"/>
  <c r="AA72" i="16"/>
  <c r="H54" i="15"/>
  <c r="AB54" i="15"/>
  <c r="F55" i="15"/>
  <c r="V55" i="15"/>
  <c r="AL55" i="15"/>
  <c r="P56" i="15"/>
  <c r="AF56" i="15"/>
  <c r="J57" i="15"/>
  <c r="Z57" i="15"/>
  <c r="D58" i="15"/>
  <c r="T58" i="15"/>
  <c r="AJ58" i="15"/>
  <c r="N59" i="15"/>
  <c r="AD59" i="15"/>
  <c r="H60" i="15"/>
  <c r="X60" i="15"/>
  <c r="B61" i="15"/>
  <c r="R61" i="15"/>
  <c r="AH61" i="15"/>
  <c r="L62" i="15"/>
  <c r="AB62" i="15"/>
  <c r="F63" i="15"/>
  <c r="V63" i="15"/>
  <c r="AL63" i="15"/>
  <c r="P64" i="15"/>
  <c r="AF64" i="15"/>
  <c r="J65" i="15"/>
  <c r="Z65" i="15"/>
  <c r="D66" i="15"/>
  <c r="T66" i="15"/>
  <c r="AJ66" i="15"/>
  <c r="N67" i="15"/>
  <c r="AD67" i="15"/>
  <c r="H68" i="15"/>
  <c r="X68" i="15"/>
  <c r="B69" i="15"/>
  <c r="R69" i="15"/>
  <c r="AH69" i="15"/>
  <c r="L70" i="15"/>
  <c r="T70" i="15"/>
  <c r="AB70" i="15"/>
  <c r="AJ70" i="15"/>
  <c r="D71" i="15"/>
  <c r="I71" i="15"/>
  <c r="N71" i="15"/>
  <c r="T71" i="15"/>
  <c r="Y71" i="15"/>
  <c r="AC71" i="15"/>
  <c r="AG71" i="15"/>
  <c r="AK71" i="15"/>
  <c r="C72" i="15"/>
  <c r="G72" i="15"/>
  <c r="K72" i="15"/>
  <c r="O72" i="15"/>
  <c r="S72" i="15"/>
  <c r="W72" i="15"/>
  <c r="AA72" i="15"/>
  <c r="AE72" i="15"/>
  <c r="AI72" i="15"/>
  <c r="AM72" i="15"/>
  <c r="E54" i="13"/>
  <c r="I54" i="13"/>
  <c r="M54" i="13"/>
  <c r="Q54" i="13"/>
  <c r="U54" i="13"/>
  <c r="Y54" i="13"/>
  <c r="AC54" i="13"/>
  <c r="AG54" i="13"/>
  <c r="C55" i="13"/>
  <c r="G55" i="13"/>
  <c r="K55" i="13"/>
  <c r="O55" i="13"/>
  <c r="S55" i="13"/>
  <c r="W55" i="13"/>
  <c r="AA55" i="13"/>
  <c r="AE55" i="13"/>
  <c r="AI55" i="13"/>
  <c r="E56" i="13"/>
  <c r="I56" i="13"/>
  <c r="M56" i="13"/>
  <c r="Q56" i="13"/>
  <c r="U56" i="13"/>
  <c r="Y56" i="13"/>
  <c r="AC56" i="13"/>
  <c r="AG56" i="13"/>
  <c r="AI72" i="16"/>
  <c r="M54" i="15"/>
  <c r="AF54" i="15"/>
  <c r="J55" i="15"/>
  <c r="Z55" i="15"/>
  <c r="D56" i="15"/>
  <c r="T56" i="15"/>
  <c r="AJ56" i="15"/>
  <c r="N57" i="15"/>
  <c r="AD57" i="15"/>
  <c r="H58" i="15"/>
  <c r="X58" i="15"/>
  <c r="B59" i="15"/>
  <c r="R59" i="15"/>
  <c r="AH59" i="15"/>
  <c r="L60" i="15"/>
  <c r="AB60" i="15"/>
  <c r="F61" i="15"/>
  <c r="V61" i="15"/>
  <c r="AL61" i="15"/>
  <c r="P62" i="15"/>
  <c r="AF62" i="15"/>
  <c r="J63" i="15"/>
  <c r="Z63" i="15"/>
  <c r="D64" i="15"/>
  <c r="T64" i="15"/>
  <c r="AJ64" i="15"/>
  <c r="N65" i="15"/>
  <c r="AD65" i="15"/>
  <c r="H66" i="15"/>
  <c r="X66" i="15"/>
  <c r="B67" i="15"/>
  <c r="R67" i="15"/>
  <c r="AH67" i="15"/>
  <c r="L68" i="15"/>
  <c r="AB68" i="15"/>
  <c r="F69" i="15"/>
  <c r="V69" i="15"/>
  <c r="AL69" i="15"/>
  <c r="O70" i="15"/>
  <c r="W70" i="15"/>
  <c r="AE70" i="15"/>
  <c r="AL70" i="15"/>
  <c r="E71" i="15"/>
  <c r="J71" i="15"/>
  <c r="P71" i="15"/>
  <c r="U71" i="15"/>
  <c r="Z71" i="15"/>
  <c r="AD71" i="15"/>
  <c r="AH71" i="15"/>
  <c r="AL71" i="15"/>
  <c r="D72" i="15"/>
  <c r="H72" i="15"/>
  <c r="L72" i="15"/>
  <c r="P72" i="15"/>
  <c r="T72" i="15"/>
  <c r="X72" i="15"/>
  <c r="AB72" i="15"/>
  <c r="AF72" i="15"/>
  <c r="AJ72" i="15"/>
  <c r="B54" i="13"/>
  <c r="F54" i="13"/>
  <c r="J54" i="13"/>
  <c r="N54" i="13"/>
  <c r="R54" i="13"/>
  <c r="V54" i="13"/>
  <c r="Z54" i="13"/>
  <c r="AD54" i="13"/>
  <c r="AH54" i="13"/>
  <c r="D55" i="13"/>
  <c r="H55" i="13"/>
  <c r="L55" i="13"/>
  <c r="P55" i="13"/>
  <c r="T55" i="13"/>
  <c r="X55" i="13"/>
  <c r="AB55" i="13"/>
  <c r="AF55" i="13"/>
  <c r="B56" i="13"/>
  <c r="F56" i="13"/>
  <c r="J56" i="13"/>
  <c r="N56" i="13"/>
  <c r="R56" i="13"/>
  <c r="V56" i="13"/>
  <c r="Z56" i="13"/>
  <c r="AD56" i="13"/>
  <c r="AH56" i="13"/>
  <c r="AO72" i="16"/>
  <c r="S54" i="15"/>
  <c r="AJ54" i="15"/>
  <c r="N55" i="15"/>
  <c r="AD55" i="15"/>
  <c r="H56" i="15"/>
  <c r="X56" i="15"/>
  <c r="B57" i="15"/>
  <c r="R57" i="15"/>
  <c r="AH57" i="15"/>
  <c r="L58" i="15"/>
  <c r="AB58" i="15"/>
  <c r="F59" i="15"/>
  <c r="V59" i="15"/>
  <c r="AL59" i="15"/>
  <c r="P60" i="15"/>
  <c r="AF60" i="15"/>
  <c r="J61" i="15"/>
  <c r="Z61" i="15"/>
  <c r="D62" i="15"/>
  <c r="T62" i="15"/>
  <c r="AJ62" i="15"/>
  <c r="N63" i="15"/>
  <c r="AD63" i="15"/>
  <c r="H64" i="15"/>
  <c r="X64" i="15"/>
  <c r="B65" i="15"/>
  <c r="R65" i="15"/>
  <c r="AH65" i="15"/>
  <c r="L66" i="15"/>
  <c r="AB66" i="15"/>
  <c r="F67" i="15"/>
  <c r="V67" i="15"/>
  <c r="AL67" i="15"/>
  <c r="P68" i="15"/>
  <c r="AF68" i="15"/>
  <c r="J69" i="15"/>
  <c r="Z69" i="15"/>
  <c r="D70" i="15"/>
  <c r="P70" i="15"/>
  <c r="X70" i="15"/>
  <c r="AF70" i="15"/>
  <c r="AM70" i="15"/>
  <c r="F71" i="15"/>
  <c r="L71" i="15"/>
  <c r="Q71" i="15"/>
  <c r="V71" i="15"/>
  <c r="AA71" i="15"/>
  <c r="AE71" i="15"/>
  <c r="AI71" i="15"/>
  <c r="AM71" i="15"/>
  <c r="E72" i="15"/>
  <c r="I72" i="15"/>
  <c r="M72" i="15"/>
  <c r="Q72" i="15"/>
  <c r="U72" i="15"/>
  <c r="Y72" i="15"/>
  <c r="AC72" i="15"/>
  <c r="AG72" i="15"/>
  <c r="AK72" i="15"/>
  <c r="C54" i="13"/>
  <c r="G54" i="13"/>
  <c r="K54" i="13"/>
  <c r="O54" i="13"/>
  <c r="S54" i="13"/>
  <c r="W54" i="13"/>
  <c r="AA54" i="13"/>
  <c r="AE54" i="13"/>
  <c r="AI54" i="13"/>
  <c r="E55" i="13"/>
  <c r="I55" i="13"/>
  <c r="M55" i="13"/>
  <c r="Q55" i="13"/>
  <c r="U55" i="13"/>
  <c r="Y55" i="13"/>
  <c r="AC55" i="13"/>
  <c r="AG55" i="13"/>
  <c r="C56" i="13"/>
  <c r="G56" i="13"/>
  <c r="K56" i="13"/>
  <c r="O56" i="13"/>
  <c r="S56" i="13"/>
  <c r="W56" i="13"/>
  <c r="AA56" i="13"/>
  <c r="AE56" i="13"/>
  <c r="AI56" i="13"/>
  <c r="C54" i="15"/>
  <c r="X54" i="15"/>
  <c r="B55" i="15"/>
  <c r="R55" i="15"/>
  <c r="AH55" i="15"/>
  <c r="L56" i="15"/>
  <c r="AB56" i="15"/>
  <c r="F57" i="15"/>
  <c r="V57" i="15"/>
  <c r="AL57" i="15"/>
  <c r="P58" i="15"/>
  <c r="AF58" i="15"/>
  <c r="J59" i="15"/>
  <c r="Z59" i="15"/>
  <c r="D60" i="15"/>
  <c r="T60" i="15"/>
  <c r="AJ60" i="15"/>
  <c r="N61" i="15"/>
  <c r="AD61" i="15"/>
  <c r="H62" i="15"/>
  <c r="X62" i="15"/>
  <c r="B63" i="15"/>
  <c r="R63" i="15"/>
  <c r="AH63" i="15"/>
  <c r="L64" i="15"/>
  <c r="AB64" i="15"/>
  <c r="F65" i="15"/>
  <c r="V65" i="15"/>
  <c r="AL65" i="15"/>
  <c r="P66" i="15"/>
  <c r="AF66" i="15"/>
  <c r="J67" i="15"/>
  <c r="Z67" i="15"/>
  <c r="D68" i="15"/>
  <c r="T68" i="15"/>
  <c r="AJ68" i="15"/>
  <c r="N69" i="15"/>
  <c r="AD69" i="15"/>
  <c r="H70" i="15"/>
  <c r="S70" i="15"/>
  <c r="AA70" i="15"/>
  <c r="AI70" i="15"/>
  <c r="B71" i="15"/>
  <c r="H71" i="15"/>
  <c r="M71" i="15"/>
  <c r="R71" i="15"/>
  <c r="X71" i="15"/>
  <c r="AB71" i="15"/>
  <c r="AF71" i="15"/>
  <c r="AJ71" i="15"/>
  <c r="B72" i="15"/>
  <c r="F72" i="15"/>
  <c r="J72" i="15"/>
  <c r="N72" i="15"/>
  <c r="R72" i="15"/>
  <c r="V72" i="15"/>
  <c r="Z72" i="15"/>
  <c r="AD72" i="15"/>
  <c r="AH72" i="15"/>
  <c r="AL72" i="15"/>
  <c r="D54" i="13"/>
  <c r="H54" i="13"/>
  <c r="L54" i="13"/>
  <c r="P54" i="13"/>
  <c r="T54" i="13"/>
  <c r="X54" i="13"/>
  <c r="AB54" i="13"/>
  <c r="AF54" i="13"/>
  <c r="B55" i="13"/>
  <c r="F55" i="13"/>
  <c r="J55" i="13"/>
  <c r="N55" i="13"/>
  <c r="R55" i="13"/>
  <c r="V55" i="13"/>
  <c r="Z55" i="13"/>
  <c r="AD55" i="13"/>
  <c r="AH55" i="13"/>
  <c r="D56" i="13"/>
  <c r="H56" i="13"/>
  <c r="L56" i="13"/>
  <c r="P56" i="13"/>
  <c r="T56" i="13"/>
  <c r="X56" i="13"/>
  <c r="AB56" i="13"/>
  <c r="AF56" i="13"/>
  <c r="B57" i="13"/>
  <c r="F57" i="13"/>
  <c r="J57" i="13"/>
  <c r="N57" i="13"/>
  <c r="R57" i="13"/>
  <c r="V57" i="13"/>
  <c r="Z57" i="13"/>
  <c r="AD57" i="13"/>
  <c r="AH57" i="13"/>
  <c r="D58" i="13"/>
  <c r="H58" i="13"/>
  <c r="L58" i="13"/>
  <c r="P58" i="13"/>
  <c r="T58" i="13"/>
  <c r="X58" i="13"/>
  <c r="AB58" i="13"/>
  <c r="AF58" i="13"/>
  <c r="B59" i="13"/>
  <c r="F59" i="13"/>
  <c r="J59" i="13"/>
  <c r="N59" i="13"/>
  <c r="R59" i="13"/>
  <c r="V59" i="13"/>
  <c r="Z59" i="13"/>
  <c r="AD59" i="13"/>
  <c r="AH59" i="13"/>
  <c r="D60" i="13"/>
  <c r="H60" i="13"/>
  <c r="L60" i="13"/>
  <c r="P60" i="13"/>
  <c r="T60" i="13"/>
  <c r="X60" i="13"/>
  <c r="AB60" i="13"/>
  <c r="AF60" i="13"/>
  <c r="B61" i="13"/>
  <c r="F61" i="13"/>
  <c r="J61" i="13"/>
  <c r="N61" i="13"/>
  <c r="R61" i="13"/>
  <c r="V61" i="13"/>
  <c r="Z61" i="13"/>
  <c r="AD61" i="13"/>
  <c r="AH61" i="13"/>
  <c r="D62" i="13"/>
  <c r="H62" i="13"/>
  <c r="L62" i="13"/>
  <c r="P62" i="13"/>
  <c r="T62" i="13"/>
  <c r="X62" i="13"/>
  <c r="AB62" i="13"/>
  <c r="AF62" i="13"/>
  <c r="B63" i="13"/>
  <c r="F63" i="13"/>
  <c r="J63" i="13"/>
  <c r="N63" i="13"/>
  <c r="R63" i="13"/>
  <c r="V63" i="13"/>
  <c r="Z63" i="13"/>
  <c r="AD63" i="13"/>
  <c r="AH63" i="13"/>
  <c r="D64" i="13"/>
  <c r="H64" i="13"/>
  <c r="L64" i="13"/>
  <c r="P64" i="13"/>
  <c r="T64" i="13"/>
  <c r="X64" i="13"/>
  <c r="AB64" i="13"/>
  <c r="AF64" i="13"/>
  <c r="B65" i="13"/>
  <c r="F65" i="13"/>
  <c r="J65" i="13"/>
  <c r="N65" i="13"/>
  <c r="R65" i="13"/>
  <c r="V65" i="13"/>
  <c r="Z65" i="13"/>
  <c r="AD65" i="13"/>
  <c r="AH65" i="13"/>
  <c r="D66" i="13"/>
  <c r="H66" i="13"/>
  <c r="L66" i="13"/>
  <c r="P66" i="13"/>
  <c r="T66" i="13"/>
  <c r="X66" i="13"/>
  <c r="AB66" i="13"/>
  <c r="AF66" i="13"/>
  <c r="B67" i="13"/>
  <c r="F67" i="13"/>
  <c r="J67" i="13"/>
  <c r="N67" i="13"/>
  <c r="R67" i="13"/>
  <c r="V67" i="13"/>
  <c r="Z67" i="13"/>
  <c r="AD67" i="13"/>
  <c r="AH67" i="13"/>
  <c r="D68" i="13"/>
  <c r="H68" i="13"/>
  <c r="L68" i="13"/>
  <c r="P68" i="13"/>
  <c r="T68" i="13"/>
  <c r="X68" i="13"/>
  <c r="AB68" i="13"/>
  <c r="AF68" i="13"/>
  <c r="B69" i="13"/>
  <c r="F69" i="13"/>
  <c r="J69" i="13"/>
  <c r="N69" i="13"/>
  <c r="R69" i="13"/>
  <c r="V69" i="13"/>
  <c r="Z69" i="13"/>
  <c r="AD69" i="13"/>
  <c r="AH69" i="13"/>
  <c r="D70" i="13"/>
  <c r="H70" i="13"/>
  <c r="L70" i="13"/>
  <c r="P70" i="13"/>
  <c r="T70" i="13"/>
  <c r="X70" i="13"/>
  <c r="AB70" i="13"/>
  <c r="AF70" i="13"/>
  <c r="B71" i="13"/>
  <c r="F71" i="13"/>
  <c r="J71" i="13"/>
  <c r="N71" i="13"/>
  <c r="R71" i="13"/>
  <c r="V71" i="13"/>
  <c r="Z71" i="13"/>
  <c r="AD71" i="13"/>
  <c r="AH71" i="13"/>
  <c r="D72" i="13"/>
  <c r="H72" i="13"/>
  <c r="L72" i="13"/>
  <c r="P72" i="13"/>
  <c r="T72" i="13"/>
  <c r="X72" i="13"/>
  <c r="AB72" i="13"/>
  <c r="AF72" i="13"/>
  <c r="B54" i="12"/>
  <c r="F54" i="12"/>
  <c r="J54" i="12"/>
  <c r="N54" i="12"/>
  <c r="R54" i="12"/>
  <c r="V54" i="12"/>
  <c r="Z54" i="12"/>
  <c r="AD54" i="12"/>
  <c r="AH54" i="12"/>
  <c r="AL54" i="12"/>
  <c r="AP54" i="12"/>
  <c r="B55" i="12"/>
  <c r="F55" i="12"/>
  <c r="J55" i="12"/>
  <c r="N55" i="12"/>
  <c r="R55" i="12"/>
  <c r="V55" i="12"/>
  <c r="Z55" i="12"/>
  <c r="AD55" i="12"/>
  <c r="AH55" i="12"/>
  <c r="AL55" i="12"/>
  <c r="AP55" i="12"/>
  <c r="B56" i="12"/>
  <c r="F56" i="12"/>
  <c r="J56" i="12"/>
  <c r="N56" i="12"/>
  <c r="R56" i="12"/>
  <c r="C57" i="13"/>
  <c r="G57" i="13"/>
  <c r="K57" i="13"/>
  <c r="O57" i="13"/>
  <c r="S57" i="13"/>
  <c r="W57" i="13"/>
  <c r="AA57" i="13"/>
  <c r="AE57" i="13"/>
  <c r="AI57" i="13"/>
  <c r="E58" i="13"/>
  <c r="I58" i="13"/>
  <c r="M58" i="13"/>
  <c r="Q58" i="13"/>
  <c r="U58" i="13"/>
  <c r="Y58" i="13"/>
  <c r="AC58" i="13"/>
  <c r="AG58" i="13"/>
  <c r="C59" i="13"/>
  <c r="G59" i="13"/>
  <c r="K59" i="13"/>
  <c r="O59" i="13"/>
  <c r="S59" i="13"/>
  <c r="W59" i="13"/>
  <c r="AA59" i="13"/>
  <c r="AE59" i="13"/>
  <c r="AI59" i="13"/>
  <c r="E60" i="13"/>
  <c r="I60" i="13"/>
  <c r="M60" i="13"/>
  <c r="Q60" i="13"/>
  <c r="U60" i="13"/>
  <c r="Y60" i="13"/>
  <c r="AC60" i="13"/>
  <c r="AG60" i="13"/>
  <c r="C61" i="13"/>
  <c r="G61" i="13"/>
  <c r="K61" i="13"/>
  <c r="O61" i="13"/>
  <c r="S61" i="13"/>
  <c r="W61" i="13"/>
  <c r="AA61" i="13"/>
  <c r="AE61" i="13"/>
  <c r="AI61" i="13"/>
  <c r="E62" i="13"/>
  <c r="I62" i="13"/>
  <c r="M62" i="13"/>
  <c r="Q62" i="13"/>
  <c r="U62" i="13"/>
  <c r="Y62" i="13"/>
  <c r="AC62" i="13"/>
  <c r="AG62" i="13"/>
  <c r="C63" i="13"/>
  <c r="G63" i="13"/>
  <c r="K63" i="13"/>
  <c r="O63" i="13"/>
  <c r="S63" i="13"/>
  <c r="W63" i="13"/>
  <c r="AA63" i="13"/>
  <c r="AE63" i="13"/>
  <c r="AI63" i="13"/>
  <c r="E64" i="13"/>
  <c r="I64" i="13"/>
  <c r="M64" i="13"/>
  <c r="Q64" i="13"/>
  <c r="U64" i="13"/>
  <c r="Y64" i="13"/>
  <c r="AC64" i="13"/>
  <c r="AG64" i="13"/>
  <c r="C65" i="13"/>
  <c r="G65" i="13"/>
  <c r="K65" i="13"/>
  <c r="O65" i="13"/>
  <c r="S65" i="13"/>
  <c r="W65" i="13"/>
  <c r="AA65" i="13"/>
  <c r="AE65" i="13"/>
  <c r="AI65" i="13"/>
  <c r="E66" i="13"/>
  <c r="I66" i="13"/>
  <c r="M66" i="13"/>
  <c r="Q66" i="13"/>
  <c r="U66" i="13"/>
  <c r="Y66" i="13"/>
  <c r="AC66" i="13"/>
  <c r="AG66" i="13"/>
  <c r="C67" i="13"/>
  <c r="G67" i="13"/>
  <c r="K67" i="13"/>
  <c r="O67" i="13"/>
  <c r="S67" i="13"/>
  <c r="W67" i="13"/>
  <c r="AA67" i="13"/>
  <c r="AE67" i="13"/>
  <c r="AI67" i="13"/>
  <c r="E68" i="13"/>
  <c r="I68" i="13"/>
  <c r="M68" i="13"/>
  <c r="Q68" i="13"/>
  <c r="U68" i="13"/>
  <c r="Y68" i="13"/>
  <c r="AC68" i="13"/>
  <c r="AG68" i="13"/>
  <c r="C69" i="13"/>
  <c r="G69" i="13"/>
  <c r="K69" i="13"/>
  <c r="O69" i="13"/>
  <c r="S69" i="13"/>
  <c r="W69" i="13"/>
  <c r="AA69" i="13"/>
  <c r="AE69" i="13"/>
  <c r="AI69" i="13"/>
  <c r="E70" i="13"/>
  <c r="I70" i="13"/>
  <c r="M70" i="13"/>
  <c r="Q70" i="13"/>
  <c r="U70" i="13"/>
  <c r="Y70" i="13"/>
  <c r="AC70" i="13"/>
  <c r="AG70" i="13"/>
  <c r="C71" i="13"/>
  <c r="G71" i="13"/>
  <c r="K71" i="13"/>
  <c r="O71" i="13"/>
  <c r="S71" i="13"/>
  <c r="W71" i="13"/>
  <c r="AA71" i="13"/>
  <c r="AE71" i="13"/>
  <c r="AI71" i="13"/>
  <c r="E72" i="13"/>
  <c r="I72" i="13"/>
  <c r="M72" i="13"/>
  <c r="Q72" i="13"/>
  <c r="U72" i="13"/>
  <c r="Y72" i="13"/>
  <c r="AC72" i="13"/>
  <c r="AG72" i="13"/>
  <c r="C54" i="12"/>
  <c r="G54" i="12"/>
  <c r="K54" i="12"/>
  <c r="O54" i="12"/>
  <c r="S54" i="12"/>
  <c r="W54" i="12"/>
  <c r="AA54" i="12"/>
  <c r="AE54" i="12"/>
  <c r="AI54" i="12"/>
  <c r="AM54" i="12"/>
  <c r="AQ54" i="12"/>
  <c r="C55" i="12"/>
  <c r="G55" i="12"/>
  <c r="K55" i="12"/>
  <c r="O55" i="12"/>
  <c r="S55" i="12"/>
  <c r="W55" i="12"/>
  <c r="AA55" i="12"/>
  <c r="AE55" i="12"/>
  <c r="AI55" i="12"/>
  <c r="AM55" i="12"/>
  <c r="AQ55" i="12"/>
  <c r="C56" i="12"/>
  <c r="G56" i="12"/>
  <c r="K56" i="12"/>
  <c r="O56" i="12"/>
  <c r="S56" i="12"/>
  <c r="W56" i="12"/>
  <c r="AA56" i="12"/>
  <c r="AE56" i="12"/>
  <c r="AI56" i="12"/>
  <c r="AM56" i="12"/>
  <c r="AQ56" i="12"/>
  <c r="C57" i="12"/>
  <c r="D57" i="13"/>
  <c r="H57" i="13"/>
  <c r="L57" i="13"/>
  <c r="P57" i="13"/>
  <c r="T57" i="13"/>
  <c r="X57" i="13"/>
  <c r="AB57" i="13"/>
  <c r="AF57" i="13"/>
  <c r="B58" i="13"/>
  <c r="F58" i="13"/>
  <c r="J58" i="13"/>
  <c r="N58" i="13"/>
  <c r="R58" i="13"/>
  <c r="V58" i="13"/>
  <c r="Z58" i="13"/>
  <c r="AD58" i="13"/>
  <c r="AH58" i="13"/>
  <c r="D59" i="13"/>
  <c r="H59" i="13"/>
  <c r="L59" i="13"/>
  <c r="P59" i="13"/>
  <c r="T59" i="13"/>
  <c r="X59" i="13"/>
  <c r="AB59" i="13"/>
  <c r="AF59" i="13"/>
  <c r="B60" i="13"/>
  <c r="F60" i="13"/>
  <c r="J60" i="13"/>
  <c r="N60" i="13"/>
  <c r="R60" i="13"/>
  <c r="V60" i="13"/>
  <c r="Z60" i="13"/>
  <c r="AD60" i="13"/>
  <c r="AH60" i="13"/>
  <c r="D61" i="13"/>
  <c r="H61" i="13"/>
  <c r="L61" i="13"/>
  <c r="P61" i="13"/>
  <c r="T61" i="13"/>
  <c r="X61" i="13"/>
  <c r="AB61" i="13"/>
  <c r="AF61" i="13"/>
  <c r="B62" i="13"/>
  <c r="F62" i="13"/>
  <c r="J62" i="13"/>
  <c r="N62" i="13"/>
  <c r="R62" i="13"/>
  <c r="V62" i="13"/>
  <c r="Z62" i="13"/>
  <c r="AD62" i="13"/>
  <c r="AH62" i="13"/>
  <c r="D63" i="13"/>
  <c r="H63" i="13"/>
  <c r="L63" i="13"/>
  <c r="P63" i="13"/>
  <c r="T63" i="13"/>
  <c r="X63" i="13"/>
  <c r="AB63" i="13"/>
  <c r="AF63" i="13"/>
  <c r="B64" i="13"/>
  <c r="F64" i="13"/>
  <c r="J64" i="13"/>
  <c r="N64" i="13"/>
  <c r="R64" i="13"/>
  <c r="V64" i="13"/>
  <c r="Z64" i="13"/>
  <c r="AD64" i="13"/>
  <c r="AH64" i="13"/>
  <c r="D65" i="13"/>
  <c r="H65" i="13"/>
  <c r="L65" i="13"/>
  <c r="P65" i="13"/>
  <c r="T65" i="13"/>
  <c r="X65" i="13"/>
  <c r="AB65" i="13"/>
  <c r="AF65" i="13"/>
  <c r="B66" i="13"/>
  <c r="F66" i="13"/>
  <c r="J66" i="13"/>
  <c r="N66" i="13"/>
  <c r="R66" i="13"/>
  <c r="V66" i="13"/>
  <c r="Z66" i="13"/>
  <c r="AD66" i="13"/>
  <c r="AH66" i="13"/>
  <c r="D67" i="13"/>
  <c r="H67" i="13"/>
  <c r="L67" i="13"/>
  <c r="P67" i="13"/>
  <c r="T67" i="13"/>
  <c r="X67" i="13"/>
  <c r="AB67" i="13"/>
  <c r="AF67" i="13"/>
  <c r="B68" i="13"/>
  <c r="F68" i="13"/>
  <c r="J68" i="13"/>
  <c r="N68" i="13"/>
  <c r="R68" i="13"/>
  <c r="V68" i="13"/>
  <c r="Z68" i="13"/>
  <c r="AD68" i="13"/>
  <c r="AH68" i="13"/>
  <c r="D69" i="13"/>
  <c r="H69" i="13"/>
  <c r="L69" i="13"/>
  <c r="P69" i="13"/>
  <c r="T69" i="13"/>
  <c r="X69" i="13"/>
  <c r="AB69" i="13"/>
  <c r="AF69" i="13"/>
  <c r="B70" i="13"/>
  <c r="E57" i="13"/>
  <c r="I57" i="13"/>
  <c r="M57" i="13"/>
  <c r="Q57" i="13"/>
  <c r="U57" i="13"/>
  <c r="Y57" i="13"/>
  <c r="AC57" i="13"/>
  <c r="AG57" i="13"/>
  <c r="C58" i="13"/>
  <c r="G58" i="13"/>
  <c r="K58" i="13"/>
  <c r="O58" i="13"/>
  <c r="S58" i="13"/>
  <c r="W58" i="13"/>
  <c r="AA58" i="13"/>
  <c r="AE58" i="13"/>
  <c r="AI58" i="13"/>
  <c r="E59" i="13"/>
  <c r="I59" i="13"/>
  <c r="M59" i="13"/>
  <c r="Q59" i="13"/>
  <c r="U59" i="13"/>
  <c r="Y59" i="13"/>
  <c r="AC59" i="13"/>
  <c r="AG59" i="13"/>
  <c r="C60" i="13"/>
  <c r="G60" i="13"/>
  <c r="K60" i="13"/>
  <c r="O60" i="13"/>
  <c r="S60" i="13"/>
  <c r="W60" i="13"/>
  <c r="AA60" i="13"/>
  <c r="AE60" i="13"/>
  <c r="AI60" i="13"/>
  <c r="E61" i="13"/>
  <c r="I61" i="13"/>
  <c r="M61" i="13"/>
  <c r="Q61" i="13"/>
  <c r="U61" i="13"/>
  <c r="Y61" i="13"/>
  <c r="AC61" i="13"/>
  <c r="AG61" i="13"/>
  <c r="C62" i="13"/>
  <c r="G62" i="13"/>
  <c r="K62" i="13"/>
  <c r="O62" i="13"/>
  <c r="S62" i="13"/>
  <c r="W62" i="13"/>
  <c r="AA62" i="13"/>
  <c r="AE62" i="13"/>
  <c r="AI62" i="13"/>
  <c r="E63" i="13"/>
  <c r="I63" i="13"/>
  <c r="M63" i="13"/>
  <c r="Q63" i="13"/>
  <c r="U63" i="13"/>
  <c r="Y63" i="13"/>
  <c r="AC63" i="13"/>
  <c r="AG63" i="13"/>
  <c r="C64" i="13"/>
  <c r="G64" i="13"/>
  <c r="K64" i="13"/>
  <c r="O64" i="13"/>
  <c r="S64" i="13"/>
  <c r="W64" i="13"/>
  <c r="AA64" i="13"/>
  <c r="AE64" i="13"/>
  <c r="AI64" i="13"/>
  <c r="E65" i="13"/>
  <c r="I65" i="13"/>
  <c r="M65" i="13"/>
  <c r="Q65" i="13"/>
  <c r="U65" i="13"/>
  <c r="Y65" i="13"/>
  <c r="AC65" i="13"/>
  <c r="AG65" i="13"/>
  <c r="C66" i="13"/>
  <c r="G66" i="13"/>
  <c r="K66" i="13"/>
  <c r="O66" i="13"/>
  <c r="S66" i="13"/>
  <c r="W66" i="13"/>
  <c r="AA66" i="13"/>
  <c r="AE66" i="13"/>
  <c r="AI66" i="13"/>
  <c r="E67" i="13"/>
  <c r="I67" i="13"/>
  <c r="M67" i="13"/>
  <c r="Q67" i="13"/>
  <c r="U67" i="13"/>
  <c r="Y67" i="13"/>
  <c r="AC67" i="13"/>
  <c r="AG67" i="13"/>
  <c r="C68" i="13"/>
  <c r="G68" i="13"/>
  <c r="K68" i="13"/>
  <c r="O68" i="13"/>
  <c r="S68" i="13"/>
  <c r="W68" i="13"/>
  <c r="AA68" i="13"/>
  <c r="AE68" i="13"/>
  <c r="AI68" i="13"/>
  <c r="E69" i="13"/>
  <c r="I69" i="13"/>
  <c r="M69" i="13"/>
  <c r="Q69" i="13"/>
  <c r="U69" i="13"/>
  <c r="Y69" i="13"/>
  <c r="AC69" i="13"/>
  <c r="AG69" i="13"/>
  <c r="C70" i="13"/>
  <c r="G70" i="13"/>
  <c r="K70" i="13"/>
  <c r="O70" i="13"/>
  <c r="S70" i="13"/>
  <c r="W70" i="13"/>
  <c r="AA70" i="13"/>
  <c r="AE70" i="13"/>
  <c r="AI70" i="13"/>
  <c r="E71" i="13"/>
  <c r="I71" i="13"/>
  <c r="M71" i="13"/>
  <c r="Q71" i="13"/>
  <c r="U71" i="13"/>
  <c r="Y71" i="13"/>
  <c r="AC71" i="13"/>
  <c r="AG71" i="13"/>
  <c r="C72" i="13"/>
  <c r="G72" i="13"/>
  <c r="K72" i="13"/>
  <c r="O72" i="13"/>
  <c r="S72" i="13"/>
  <c r="W72" i="13"/>
  <c r="AA72" i="13"/>
  <c r="AE72" i="13"/>
  <c r="AI72" i="13"/>
  <c r="E54" i="12"/>
  <c r="I54" i="12"/>
  <c r="M54" i="12"/>
  <c r="Q54" i="12"/>
  <c r="U54" i="12"/>
  <c r="Y54" i="12"/>
  <c r="AC54" i="12"/>
  <c r="AG54" i="12"/>
  <c r="AK54" i="12"/>
  <c r="AO54" i="12"/>
  <c r="AS54" i="12"/>
  <c r="E55" i="12"/>
  <c r="I55" i="12"/>
  <c r="M55" i="12"/>
  <c r="Q55" i="12"/>
  <c r="U55" i="12"/>
  <c r="Y55" i="12"/>
  <c r="AC55" i="12"/>
  <c r="AG55" i="12"/>
  <c r="AK55" i="12"/>
  <c r="AO55" i="12"/>
  <c r="AS55" i="12"/>
  <c r="E56" i="12"/>
  <c r="I56" i="12"/>
  <c r="M56" i="12"/>
  <c r="Q56" i="12"/>
  <c r="U56" i="12"/>
  <c r="Y56" i="12"/>
  <c r="AC56" i="12"/>
  <c r="AG56" i="12"/>
  <c r="AK56" i="12"/>
  <c r="AO56" i="12"/>
  <c r="AS56" i="12"/>
  <c r="F70" i="13"/>
  <c r="V70" i="13"/>
  <c r="D71" i="13"/>
  <c r="T71" i="13"/>
  <c r="B72" i="13"/>
  <c r="R72" i="13"/>
  <c r="AH72" i="13"/>
  <c r="P54" i="12"/>
  <c r="AF54" i="12"/>
  <c r="D55" i="12"/>
  <c r="T55" i="12"/>
  <c r="AJ55" i="12"/>
  <c r="H56" i="12"/>
  <c r="V56" i="12"/>
  <c r="AD56" i="12"/>
  <c r="AL56" i="12"/>
  <c r="B57" i="12"/>
  <c r="G57" i="12"/>
  <c r="K57" i="12"/>
  <c r="O57" i="12"/>
  <c r="S57" i="12"/>
  <c r="W57" i="12"/>
  <c r="AA57" i="12"/>
  <c r="AE57" i="12"/>
  <c r="AI57" i="12"/>
  <c r="AM57" i="12"/>
  <c r="AQ57" i="12"/>
  <c r="C58" i="12"/>
  <c r="G58" i="12"/>
  <c r="K58" i="12"/>
  <c r="O58" i="12"/>
  <c r="S58" i="12"/>
  <c r="W58" i="12"/>
  <c r="AA58" i="12"/>
  <c r="AE58" i="12"/>
  <c r="AI58" i="12"/>
  <c r="AM58" i="12"/>
  <c r="AQ58" i="12"/>
  <c r="C59" i="12"/>
  <c r="G59" i="12"/>
  <c r="K59" i="12"/>
  <c r="O59" i="12"/>
  <c r="S59" i="12"/>
  <c r="W59" i="12"/>
  <c r="AA59" i="12"/>
  <c r="AE59" i="12"/>
  <c r="AI59" i="12"/>
  <c r="AM59" i="12"/>
  <c r="AQ59" i="12"/>
  <c r="C60" i="12"/>
  <c r="G60" i="12"/>
  <c r="K60" i="12"/>
  <c r="O60" i="12"/>
  <c r="S60" i="12"/>
  <c r="W60" i="12"/>
  <c r="AA60" i="12"/>
  <c r="AE60" i="12"/>
  <c r="AI60" i="12"/>
  <c r="AM60" i="12"/>
  <c r="AQ60" i="12"/>
  <c r="C61" i="12"/>
  <c r="G61" i="12"/>
  <c r="K61" i="12"/>
  <c r="O61" i="12"/>
  <c r="S61" i="12"/>
  <c r="W61" i="12"/>
  <c r="AA61" i="12"/>
  <c r="AE61" i="12"/>
  <c r="AI61" i="12"/>
  <c r="AM61" i="12"/>
  <c r="AQ61" i="12"/>
  <c r="C62" i="12"/>
  <c r="G62" i="12"/>
  <c r="K62" i="12"/>
  <c r="O62" i="12"/>
  <c r="S62" i="12"/>
  <c r="W62" i="12"/>
  <c r="AA62" i="12"/>
  <c r="AE62" i="12"/>
  <c r="AI62" i="12"/>
  <c r="AM62" i="12"/>
  <c r="AQ62" i="12"/>
  <c r="C63" i="12"/>
  <c r="G63" i="12"/>
  <c r="K63" i="12"/>
  <c r="O63" i="12"/>
  <c r="S63" i="12"/>
  <c r="W63" i="12"/>
  <c r="AA63" i="12"/>
  <c r="AE63" i="12"/>
  <c r="AI63" i="12"/>
  <c r="AM63" i="12"/>
  <c r="AQ63" i="12"/>
  <c r="C64" i="12"/>
  <c r="G64" i="12"/>
  <c r="K64" i="12"/>
  <c r="O64" i="12"/>
  <c r="S64" i="12"/>
  <c r="W64" i="12"/>
  <c r="AA64" i="12"/>
  <c r="AE64" i="12"/>
  <c r="AI64" i="12"/>
  <c r="AM64" i="12"/>
  <c r="AQ64" i="12"/>
  <c r="C65" i="12"/>
  <c r="G65" i="12"/>
  <c r="K65" i="12"/>
  <c r="O65" i="12"/>
  <c r="S65" i="12"/>
  <c r="W65" i="12"/>
  <c r="AA65" i="12"/>
  <c r="AE65" i="12"/>
  <c r="AI65" i="12"/>
  <c r="AM65" i="12"/>
  <c r="AQ65" i="12"/>
  <c r="C66" i="12"/>
  <c r="G66" i="12"/>
  <c r="K66" i="12"/>
  <c r="O66" i="12"/>
  <c r="S66" i="12"/>
  <c r="W66" i="12"/>
  <c r="AA66" i="12"/>
  <c r="AE66" i="12"/>
  <c r="AI66" i="12"/>
  <c r="AM66" i="12"/>
  <c r="AQ66" i="12"/>
  <c r="C67" i="12"/>
  <c r="G67" i="12"/>
  <c r="K67" i="12"/>
  <c r="O67" i="12"/>
  <c r="S67" i="12"/>
  <c r="W67" i="12"/>
  <c r="AA67" i="12"/>
  <c r="AE67" i="12"/>
  <c r="AI67" i="12"/>
  <c r="AM67" i="12"/>
  <c r="AQ67" i="12"/>
  <c r="C68" i="12"/>
  <c r="G68" i="12"/>
  <c r="K68" i="12"/>
  <c r="O68" i="12"/>
  <c r="S68" i="12"/>
  <c r="W68" i="12"/>
  <c r="AA68" i="12"/>
  <c r="AE68" i="12"/>
  <c r="AI68" i="12"/>
  <c r="AM68" i="12"/>
  <c r="AQ68" i="12"/>
  <c r="C69" i="12"/>
  <c r="G69" i="12"/>
  <c r="K69" i="12"/>
  <c r="O69" i="12"/>
  <c r="S69" i="12"/>
  <c r="W69" i="12"/>
  <c r="AA69" i="12"/>
  <c r="AE69" i="12"/>
  <c r="AI69" i="12"/>
  <c r="AM69" i="12"/>
  <c r="J70" i="13"/>
  <c r="Z70" i="13"/>
  <c r="H71" i="13"/>
  <c r="X71" i="13"/>
  <c r="F72" i="13"/>
  <c r="V72" i="13"/>
  <c r="D54" i="12"/>
  <c r="T54" i="12"/>
  <c r="AJ54" i="12"/>
  <c r="H55" i="12"/>
  <c r="X55" i="12"/>
  <c r="AN55" i="12"/>
  <c r="L56" i="12"/>
  <c r="X56" i="12"/>
  <c r="AF56" i="12"/>
  <c r="AN56" i="12"/>
  <c r="D57" i="12"/>
  <c r="H57" i="12"/>
  <c r="L57" i="12"/>
  <c r="P57" i="12"/>
  <c r="T57" i="12"/>
  <c r="X57" i="12"/>
  <c r="AB57" i="12"/>
  <c r="AF57" i="12"/>
  <c r="AJ57" i="12"/>
  <c r="AN57" i="12"/>
  <c r="AR57" i="12"/>
  <c r="D58" i="12"/>
  <c r="H58" i="12"/>
  <c r="L58" i="12"/>
  <c r="P58" i="12"/>
  <c r="T58" i="12"/>
  <c r="X58" i="12"/>
  <c r="AB58" i="12"/>
  <c r="AF58" i="12"/>
  <c r="AJ58" i="12"/>
  <c r="AN58" i="12"/>
  <c r="AR58" i="12"/>
  <c r="D59" i="12"/>
  <c r="H59" i="12"/>
  <c r="L59" i="12"/>
  <c r="P59" i="12"/>
  <c r="T59" i="12"/>
  <c r="X59" i="12"/>
  <c r="AB59" i="12"/>
  <c r="AF59" i="12"/>
  <c r="AJ59" i="12"/>
  <c r="AN59" i="12"/>
  <c r="AR59" i="12"/>
  <c r="D60" i="12"/>
  <c r="H60" i="12"/>
  <c r="L60" i="12"/>
  <c r="P60" i="12"/>
  <c r="T60" i="12"/>
  <c r="X60" i="12"/>
  <c r="AB60" i="12"/>
  <c r="AF60" i="12"/>
  <c r="AJ60" i="12"/>
  <c r="AN60" i="12"/>
  <c r="AR60" i="12"/>
  <c r="D61" i="12"/>
  <c r="H61" i="12"/>
  <c r="L61" i="12"/>
  <c r="P61" i="12"/>
  <c r="T61" i="12"/>
  <c r="X61" i="12"/>
  <c r="AB61" i="12"/>
  <c r="AF61" i="12"/>
  <c r="AJ61" i="12"/>
  <c r="AN61" i="12"/>
  <c r="AR61" i="12"/>
  <c r="D62" i="12"/>
  <c r="H62" i="12"/>
  <c r="L62" i="12"/>
  <c r="P62" i="12"/>
  <c r="T62" i="12"/>
  <c r="X62" i="12"/>
  <c r="AB62" i="12"/>
  <c r="AF62" i="12"/>
  <c r="AJ62" i="12"/>
  <c r="AN62" i="12"/>
  <c r="AR62" i="12"/>
  <c r="D63" i="12"/>
  <c r="H63" i="12"/>
  <c r="L63" i="12"/>
  <c r="P63" i="12"/>
  <c r="T63" i="12"/>
  <c r="X63" i="12"/>
  <c r="AB63" i="12"/>
  <c r="AF63" i="12"/>
  <c r="AJ63" i="12"/>
  <c r="AN63" i="12"/>
  <c r="AR63" i="12"/>
  <c r="D64" i="12"/>
  <c r="H64" i="12"/>
  <c r="L64" i="12"/>
  <c r="P64" i="12"/>
  <c r="T64" i="12"/>
  <c r="X64" i="12"/>
  <c r="AB64" i="12"/>
  <c r="AF64" i="12"/>
  <c r="AJ64" i="12"/>
  <c r="AN64" i="12"/>
  <c r="AR64" i="12"/>
  <c r="D65" i="12"/>
  <c r="H65" i="12"/>
  <c r="L65" i="12"/>
  <c r="P65" i="12"/>
  <c r="T65" i="12"/>
  <c r="X65" i="12"/>
  <c r="AB65" i="12"/>
  <c r="AF65" i="12"/>
  <c r="AJ65" i="12"/>
  <c r="AN65" i="12"/>
  <c r="AR65" i="12"/>
  <c r="D66" i="12"/>
  <c r="H66" i="12"/>
  <c r="L66" i="12"/>
  <c r="P66" i="12"/>
  <c r="T66" i="12"/>
  <c r="X66" i="12"/>
  <c r="AB66" i="12"/>
  <c r="AF66" i="12"/>
  <c r="AJ66" i="12"/>
  <c r="AN66" i="12"/>
  <c r="AR66" i="12"/>
  <c r="D67" i="12"/>
  <c r="H67" i="12"/>
  <c r="L67" i="12"/>
  <c r="P67" i="12"/>
  <c r="T67" i="12"/>
  <c r="X67" i="12"/>
  <c r="AB67" i="12"/>
  <c r="AF67" i="12"/>
  <c r="AJ67" i="12"/>
  <c r="AN67" i="12"/>
  <c r="AR67" i="12"/>
  <c r="D68" i="12"/>
  <c r="H68" i="12"/>
  <c r="L68" i="12"/>
  <c r="P68" i="12"/>
  <c r="T68" i="12"/>
  <c r="X68" i="12"/>
  <c r="AB68" i="12"/>
  <c r="AF68" i="12"/>
  <c r="AJ68" i="12"/>
  <c r="AN68" i="12"/>
  <c r="AR68" i="12"/>
  <c r="D69" i="12"/>
  <c r="H69" i="12"/>
  <c r="L69" i="12"/>
  <c r="P69" i="12"/>
  <c r="T69" i="12"/>
  <c r="X69" i="12"/>
  <c r="AB69" i="12"/>
  <c r="AF69" i="12"/>
  <c r="AJ69" i="12"/>
  <c r="AN69" i="12"/>
  <c r="AR69" i="12"/>
  <c r="D70" i="12"/>
  <c r="H70" i="12"/>
  <c r="L70" i="12"/>
  <c r="P70" i="12"/>
  <c r="T70" i="12"/>
  <c r="X70" i="12"/>
  <c r="AB70" i="12"/>
  <c r="AF70" i="12"/>
  <c r="AJ70" i="12"/>
  <c r="AN70" i="12"/>
  <c r="AR70" i="12"/>
  <c r="D71" i="12"/>
  <c r="H71" i="12"/>
  <c r="N70" i="13"/>
  <c r="AD70" i="13"/>
  <c r="L71" i="13"/>
  <c r="AB71" i="13"/>
  <c r="J72" i="13"/>
  <c r="Z72" i="13"/>
  <c r="H54" i="12"/>
  <c r="X54" i="12"/>
  <c r="AN54" i="12"/>
  <c r="L55" i="12"/>
  <c r="AB55" i="12"/>
  <c r="AR55" i="12"/>
  <c r="P56" i="12"/>
  <c r="Z56" i="12"/>
  <c r="AH56" i="12"/>
  <c r="AP56" i="12"/>
  <c r="E57" i="12"/>
  <c r="I57" i="12"/>
  <c r="M57" i="12"/>
  <c r="Q57" i="12"/>
  <c r="U57" i="12"/>
  <c r="Y57" i="12"/>
  <c r="AC57" i="12"/>
  <c r="AG57" i="12"/>
  <c r="AK57" i="12"/>
  <c r="AO57" i="12"/>
  <c r="AS57" i="12"/>
  <c r="E58" i="12"/>
  <c r="I58" i="12"/>
  <c r="M58" i="12"/>
  <c r="Q58" i="12"/>
  <c r="U58" i="12"/>
  <c r="Y58" i="12"/>
  <c r="AC58" i="12"/>
  <c r="AG58" i="12"/>
  <c r="AK58" i="12"/>
  <c r="AO58" i="12"/>
  <c r="AS58" i="12"/>
  <c r="E59" i="12"/>
  <c r="I59" i="12"/>
  <c r="M59" i="12"/>
  <c r="Q59" i="12"/>
  <c r="U59" i="12"/>
  <c r="Y59" i="12"/>
  <c r="AC59" i="12"/>
  <c r="AG59" i="12"/>
  <c r="AK59" i="12"/>
  <c r="AO59" i="12"/>
  <c r="AS59" i="12"/>
  <c r="E60" i="12"/>
  <c r="I60" i="12"/>
  <c r="M60" i="12"/>
  <c r="Q60" i="12"/>
  <c r="U60" i="12"/>
  <c r="Y60" i="12"/>
  <c r="AC60" i="12"/>
  <c r="AG60" i="12"/>
  <c r="AK60" i="12"/>
  <c r="AO60" i="12"/>
  <c r="AS60" i="12"/>
  <c r="E61" i="12"/>
  <c r="I61" i="12"/>
  <c r="M61" i="12"/>
  <c r="Q61" i="12"/>
  <c r="U61" i="12"/>
  <c r="Y61" i="12"/>
  <c r="AC61" i="12"/>
  <c r="AG61" i="12"/>
  <c r="AK61" i="12"/>
  <c r="AO61" i="12"/>
  <c r="AS61" i="12"/>
  <c r="E62" i="12"/>
  <c r="I62" i="12"/>
  <c r="M62" i="12"/>
  <c r="Q62" i="12"/>
  <c r="U62" i="12"/>
  <c r="Y62" i="12"/>
  <c r="AC62" i="12"/>
  <c r="AG62" i="12"/>
  <c r="AK62" i="12"/>
  <c r="AO62" i="12"/>
  <c r="AS62" i="12"/>
  <c r="E63" i="12"/>
  <c r="I63" i="12"/>
  <c r="M63" i="12"/>
  <c r="Q63" i="12"/>
  <c r="U63" i="12"/>
  <c r="Y63" i="12"/>
  <c r="AC63" i="12"/>
  <c r="AG63" i="12"/>
  <c r="AK63" i="12"/>
  <c r="AO63" i="12"/>
  <c r="AS63" i="12"/>
  <c r="E64" i="12"/>
  <c r="I64" i="12"/>
  <c r="M64" i="12"/>
  <c r="Q64" i="12"/>
  <c r="U64" i="12"/>
  <c r="Y64" i="12"/>
  <c r="AC64" i="12"/>
  <c r="AG64" i="12"/>
  <c r="AK64" i="12"/>
  <c r="AO64" i="12"/>
  <c r="AS64" i="12"/>
  <c r="E65" i="12"/>
  <c r="I65" i="12"/>
  <c r="M65" i="12"/>
  <c r="Q65" i="12"/>
  <c r="U65" i="12"/>
  <c r="Y65" i="12"/>
  <c r="AC65" i="12"/>
  <c r="AG65" i="12"/>
  <c r="AK65" i="12"/>
  <c r="AO65" i="12"/>
  <c r="AS65" i="12"/>
  <c r="E66" i="12"/>
  <c r="I66" i="12"/>
  <c r="M66" i="12"/>
  <c r="Q66" i="12"/>
  <c r="U66" i="12"/>
  <c r="Y66" i="12"/>
  <c r="AC66" i="12"/>
  <c r="AG66" i="12"/>
  <c r="AK66" i="12"/>
  <c r="AO66" i="12"/>
  <c r="AS66" i="12"/>
  <c r="E67" i="12"/>
  <c r="I67" i="12"/>
  <c r="M67" i="12"/>
  <c r="Q67" i="12"/>
  <c r="U67" i="12"/>
  <c r="Y67" i="12"/>
  <c r="AC67" i="12"/>
  <c r="AG67" i="12"/>
  <c r="AK67" i="12"/>
  <c r="AO67" i="12"/>
  <c r="AS67" i="12"/>
  <c r="E68" i="12"/>
  <c r="I68" i="12"/>
  <c r="M68" i="12"/>
  <c r="Q68" i="12"/>
  <c r="U68" i="12"/>
  <c r="Y68" i="12"/>
  <c r="AC68" i="12"/>
  <c r="AG68" i="12"/>
  <c r="AK68" i="12"/>
  <c r="AO68" i="12"/>
  <c r="AS68" i="12"/>
  <c r="E69" i="12"/>
  <c r="I69" i="12"/>
  <c r="M69" i="12"/>
  <c r="Q69" i="12"/>
  <c r="U69" i="12"/>
  <c r="Y69" i="12"/>
  <c r="AC69" i="12"/>
  <c r="AG69" i="12"/>
  <c r="AK69" i="12"/>
  <c r="AO69" i="12"/>
  <c r="AS69" i="12"/>
  <c r="E70" i="12"/>
  <c r="I70" i="12"/>
  <c r="M70" i="12"/>
  <c r="Q70" i="12"/>
  <c r="U70" i="12"/>
  <c r="Y70" i="12"/>
  <c r="AC70" i="12"/>
  <c r="AG70" i="12"/>
  <c r="AK70" i="12"/>
  <c r="AO70" i="12"/>
  <c r="AS70" i="12"/>
  <c r="R70" i="13"/>
  <c r="N72" i="13"/>
  <c r="AR54" i="12"/>
  <c r="T56" i="12"/>
  <c r="F57" i="12"/>
  <c r="V57" i="12"/>
  <c r="AL57" i="12"/>
  <c r="J58" i="12"/>
  <c r="Z58" i="12"/>
  <c r="AP58" i="12"/>
  <c r="N59" i="12"/>
  <c r="AD59" i="12"/>
  <c r="B60" i="12"/>
  <c r="R60" i="12"/>
  <c r="AH60" i="12"/>
  <c r="F61" i="12"/>
  <c r="V61" i="12"/>
  <c r="AL61" i="12"/>
  <c r="J62" i="12"/>
  <c r="Z62" i="12"/>
  <c r="AP62" i="12"/>
  <c r="N63" i="12"/>
  <c r="AD63" i="12"/>
  <c r="B64" i="12"/>
  <c r="R64" i="12"/>
  <c r="AH64" i="12"/>
  <c r="F65" i="12"/>
  <c r="V65" i="12"/>
  <c r="AL65" i="12"/>
  <c r="J66" i="12"/>
  <c r="Z66" i="12"/>
  <c r="AP66" i="12"/>
  <c r="N67" i="12"/>
  <c r="AD67" i="12"/>
  <c r="B68" i="12"/>
  <c r="R68" i="12"/>
  <c r="AH68" i="12"/>
  <c r="F69" i="12"/>
  <c r="V69" i="12"/>
  <c r="AL69" i="12"/>
  <c r="C70" i="12"/>
  <c r="K70" i="12"/>
  <c r="S70" i="12"/>
  <c r="AA70" i="12"/>
  <c r="AI70" i="12"/>
  <c r="AQ70" i="12"/>
  <c r="F71" i="12"/>
  <c r="K71" i="12"/>
  <c r="O71" i="12"/>
  <c r="S71" i="12"/>
  <c r="W71" i="12"/>
  <c r="AA71" i="12"/>
  <c r="AE71" i="12"/>
  <c r="AI71" i="12"/>
  <c r="AM71" i="12"/>
  <c r="AQ71" i="12"/>
  <c r="C72" i="12"/>
  <c r="G72" i="12"/>
  <c r="K72" i="12"/>
  <c r="O72" i="12"/>
  <c r="S72" i="12"/>
  <c r="W72" i="12"/>
  <c r="AA72" i="12"/>
  <c r="AE72" i="12"/>
  <c r="AI72" i="12"/>
  <c r="AM72" i="12"/>
  <c r="AQ72" i="12"/>
  <c r="C54" i="6"/>
  <c r="G54" i="6"/>
  <c r="E55" i="6"/>
  <c r="C56" i="6"/>
  <c r="G56" i="6"/>
  <c r="E57" i="6"/>
  <c r="C58" i="6"/>
  <c r="G58" i="6"/>
  <c r="E59" i="6"/>
  <c r="C60" i="6"/>
  <c r="G60" i="6"/>
  <c r="E61" i="6"/>
  <c r="C62" i="6"/>
  <c r="G62" i="6"/>
  <c r="E63" i="6"/>
  <c r="C64" i="6"/>
  <c r="G64" i="6"/>
  <c r="E65" i="6"/>
  <c r="C66" i="6"/>
  <c r="G66" i="6"/>
  <c r="E67" i="6"/>
  <c r="C68" i="6"/>
  <c r="G68" i="6"/>
  <c r="E69" i="6"/>
  <c r="C70" i="6"/>
  <c r="G70" i="6"/>
  <c r="E71" i="6"/>
  <c r="C72" i="6"/>
  <c r="G72" i="6"/>
  <c r="E54" i="11"/>
  <c r="I54" i="11"/>
  <c r="M54" i="11"/>
  <c r="Q54" i="11"/>
  <c r="U54" i="11"/>
  <c r="Y54" i="11"/>
  <c r="AC54" i="11"/>
  <c r="AG54" i="11"/>
  <c r="AK54" i="11"/>
  <c r="C55" i="11"/>
  <c r="G55" i="11"/>
  <c r="K55" i="11"/>
  <c r="O55" i="11"/>
  <c r="S55" i="11"/>
  <c r="W55" i="11"/>
  <c r="AA55" i="11"/>
  <c r="AE55" i="11"/>
  <c r="AI55" i="11"/>
  <c r="AM55" i="11"/>
  <c r="E56" i="11"/>
  <c r="I56" i="11"/>
  <c r="M56" i="11"/>
  <c r="Q56" i="11"/>
  <c r="U56" i="11"/>
  <c r="Y56" i="11"/>
  <c r="AC56" i="11"/>
  <c r="AG56" i="11"/>
  <c r="AK56" i="11"/>
  <c r="C57" i="11"/>
  <c r="G57" i="11"/>
  <c r="K57" i="11"/>
  <c r="O57" i="11"/>
  <c r="S57" i="11"/>
  <c r="W57" i="11"/>
  <c r="AA57" i="11"/>
  <c r="AE57" i="11"/>
  <c r="AI57" i="11"/>
  <c r="AM57" i="11"/>
  <c r="E58" i="11"/>
  <c r="I58" i="11"/>
  <c r="M58" i="11"/>
  <c r="Q58" i="11"/>
  <c r="U58" i="11"/>
  <c r="Y58" i="11"/>
  <c r="AC58" i="11"/>
  <c r="AG58" i="11"/>
  <c r="AK58" i="11"/>
  <c r="C59" i="11"/>
  <c r="G59" i="11"/>
  <c r="K59" i="11"/>
  <c r="O59" i="11"/>
  <c r="S59" i="11"/>
  <c r="W59" i="11"/>
  <c r="AA59" i="11"/>
  <c r="AE59" i="11"/>
  <c r="AI59" i="11"/>
  <c r="AM59" i="11"/>
  <c r="E60" i="11"/>
  <c r="I60" i="11"/>
  <c r="M60" i="11"/>
  <c r="Q60" i="11"/>
  <c r="U60" i="11"/>
  <c r="Y60" i="11"/>
  <c r="AC60" i="11"/>
  <c r="AG60" i="11"/>
  <c r="AK60" i="11"/>
  <c r="C61" i="11"/>
  <c r="G61" i="11"/>
  <c r="K61" i="11"/>
  <c r="O61" i="11"/>
  <c r="S61" i="11"/>
  <c r="W61" i="11"/>
  <c r="AA61" i="11"/>
  <c r="AE61" i="11"/>
  <c r="AI61" i="11"/>
  <c r="AM61" i="11"/>
  <c r="E62" i="11"/>
  <c r="I62" i="11"/>
  <c r="M62" i="11"/>
  <c r="Q62" i="11"/>
  <c r="AH70" i="13"/>
  <c r="AD72" i="13"/>
  <c r="P55" i="12"/>
  <c r="AB56" i="12"/>
  <c r="J57" i="12"/>
  <c r="Z57" i="12"/>
  <c r="AP57" i="12"/>
  <c r="N58" i="12"/>
  <c r="AD58" i="12"/>
  <c r="B59" i="12"/>
  <c r="R59" i="12"/>
  <c r="AH59" i="12"/>
  <c r="F60" i="12"/>
  <c r="V60" i="12"/>
  <c r="AL60" i="12"/>
  <c r="J61" i="12"/>
  <c r="Z61" i="12"/>
  <c r="AP61" i="12"/>
  <c r="N62" i="12"/>
  <c r="AD62" i="12"/>
  <c r="B63" i="12"/>
  <c r="R63" i="12"/>
  <c r="AH63" i="12"/>
  <c r="F64" i="12"/>
  <c r="V64" i="12"/>
  <c r="AL64" i="12"/>
  <c r="J65" i="12"/>
  <c r="Z65" i="12"/>
  <c r="AP65" i="12"/>
  <c r="N66" i="12"/>
  <c r="AD66" i="12"/>
  <c r="B67" i="12"/>
  <c r="R67" i="12"/>
  <c r="AH67" i="12"/>
  <c r="F68" i="12"/>
  <c r="V68" i="12"/>
  <c r="AL68" i="12"/>
  <c r="J69" i="12"/>
  <c r="Z69" i="12"/>
  <c r="AP69" i="12"/>
  <c r="F70" i="12"/>
  <c r="N70" i="12"/>
  <c r="V70" i="12"/>
  <c r="AD70" i="12"/>
  <c r="AL70" i="12"/>
  <c r="B71" i="12"/>
  <c r="G71" i="12"/>
  <c r="L71" i="12"/>
  <c r="P71" i="12"/>
  <c r="T71" i="12"/>
  <c r="X71" i="12"/>
  <c r="AB71" i="12"/>
  <c r="AF71" i="12"/>
  <c r="AJ71" i="12"/>
  <c r="AN71" i="12"/>
  <c r="AR71" i="12"/>
  <c r="D72" i="12"/>
  <c r="H72" i="12"/>
  <c r="L72" i="12"/>
  <c r="P72" i="12"/>
  <c r="T72" i="12"/>
  <c r="X72" i="12"/>
  <c r="AB72" i="12"/>
  <c r="AF72" i="12"/>
  <c r="AJ72" i="12"/>
  <c r="AN72" i="12"/>
  <c r="AR72" i="12"/>
  <c r="D54" i="6"/>
  <c r="B55" i="6"/>
  <c r="F55" i="6"/>
  <c r="D56" i="6"/>
  <c r="B57" i="6"/>
  <c r="F57" i="6"/>
  <c r="D58" i="6"/>
  <c r="B59" i="6"/>
  <c r="F59" i="6"/>
  <c r="D60" i="6"/>
  <c r="B61" i="6"/>
  <c r="F61" i="6"/>
  <c r="D62" i="6"/>
  <c r="B63" i="6"/>
  <c r="F63" i="6"/>
  <c r="D64" i="6"/>
  <c r="B65" i="6"/>
  <c r="F65" i="6"/>
  <c r="D66" i="6"/>
  <c r="B67" i="6"/>
  <c r="F67" i="6"/>
  <c r="D68" i="6"/>
  <c r="B69" i="6"/>
  <c r="F69" i="6"/>
  <c r="D70" i="6"/>
  <c r="B71" i="6"/>
  <c r="F71" i="6"/>
  <c r="D72" i="6"/>
  <c r="B54" i="11"/>
  <c r="F54" i="11"/>
  <c r="J54" i="11"/>
  <c r="N54" i="11"/>
  <c r="R54" i="11"/>
  <c r="V54" i="11"/>
  <c r="Z54" i="11"/>
  <c r="AD54" i="11"/>
  <c r="AH54" i="11"/>
  <c r="AL54" i="11"/>
  <c r="D55" i="11"/>
  <c r="H55" i="11"/>
  <c r="L55" i="11"/>
  <c r="P55" i="11"/>
  <c r="T55" i="11"/>
  <c r="X55" i="11"/>
  <c r="AB55" i="11"/>
  <c r="AF55" i="11"/>
  <c r="AJ55" i="11"/>
  <c r="B56" i="11"/>
  <c r="F56" i="11"/>
  <c r="J56" i="11"/>
  <c r="N56" i="11"/>
  <c r="R56" i="11"/>
  <c r="V56" i="11"/>
  <c r="Z56" i="11"/>
  <c r="AD56" i="11"/>
  <c r="AH56" i="11"/>
  <c r="AL56" i="11"/>
  <c r="D57" i="11"/>
  <c r="H57" i="11"/>
  <c r="L57" i="11"/>
  <c r="P57" i="11"/>
  <c r="T57" i="11"/>
  <c r="X57" i="11"/>
  <c r="AB57" i="11"/>
  <c r="AF57" i="11"/>
  <c r="AJ57" i="11"/>
  <c r="B58" i="11"/>
  <c r="F58" i="11"/>
  <c r="J58" i="11"/>
  <c r="N58" i="11"/>
  <c r="R58" i="11"/>
  <c r="V58" i="11"/>
  <c r="Z58" i="11"/>
  <c r="AD58" i="11"/>
  <c r="AH58" i="11"/>
  <c r="AL58" i="11"/>
  <c r="D59" i="11"/>
  <c r="H59" i="11"/>
  <c r="L59" i="11"/>
  <c r="P59" i="11"/>
  <c r="T59" i="11"/>
  <c r="X59" i="11"/>
  <c r="AB59" i="11"/>
  <c r="AF59" i="11"/>
  <c r="AJ59" i="11"/>
  <c r="B60" i="11"/>
  <c r="F60" i="11"/>
  <c r="J60" i="11"/>
  <c r="N60" i="11"/>
  <c r="R60" i="11"/>
  <c r="V60" i="11"/>
  <c r="Z60" i="11"/>
  <c r="AD60" i="11"/>
  <c r="AH60" i="11"/>
  <c r="AL60" i="11"/>
  <c r="P71" i="13"/>
  <c r="L54" i="12"/>
  <c r="AF55" i="12"/>
  <c r="AJ56" i="12"/>
  <c r="N57" i="12"/>
  <c r="AD57" i="12"/>
  <c r="B58" i="12"/>
  <c r="R58" i="12"/>
  <c r="AH58" i="12"/>
  <c r="F59" i="12"/>
  <c r="V59" i="12"/>
  <c r="AL59" i="12"/>
  <c r="J60" i="12"/>
  <c r="Z60" i="12"/>
  <c r="AP60" i="12"/>
  <c r="N61" i="12"/>
  <c r="AD61" i="12"/>
  <c r="B62" i="12"/>
  <c r="R62" i="12"/>
  <c r="AH62" i="12"/>
  <c r="F63" i="12"/>
  <c r="V63" i="12"/>
  <c r="AL63" i="12"/>
  <c r="J64" i="12"/>
  <c r="Z64" i="12"/>
  <c r="AP64" i="12"/>
  <c r="N65" i="12"/>
  <c r="AD65" i="12"/>
  <c r="B66" i="12"/>
  <c r="R66" i="12"/>
  <c r="AH66" i="12"/>
  <c r="F67" i="12"/>
  <c r="V67" i="12"/>
  <c r="AL67" i="12"/>
  <c r="J68" i="12"/>
  <c r="Z68" i="12"/>
  <c r="AP68" i="12"/>
  <c r="N69" i="12"/>
  <c r="AD69" i="12"/>
  <c r="AQ69" i="12"/>
  <c r="G70" i="12"/>
  <c r="O70" i="12"/>
  <c r="W70" i="12"/>
  <c r="AE70" i="12"/>
  <c r="AM70" i="12"/>
  <c r="C71" i="12"/>
  <c r="I71" i="12"/>
  <c r="M71" i="12"/>
  <c r="Q71" i="12"/>
  <c r="U71" i="12"/>
  <c r="Y71" i="12"/>
  <c r="AC71" i="12"/>
  <c r="AG71" i="12"/>
  <c r="AK71" i="12"/>
  <c r="AO71" i="12"/>
  <c r="AS71" i="12"/>
  <c r="E72" i="12"/>
  <c r="I72" i="12"/>
  <c r="M72" i="12"/>
  <c r="Q72" i="12"/>
  <c r="U72" i="12"/>
  <c r="Y72" i="12"/>
  <c r="AC72" i="12"/>
  <c r="AG72" i="12"/>
  <c r="AK72" i="12"/>
  <c r="AO72" i="12"/>
  <c r="AS72" i="12"/>
  <c r="E54" i="6"/>
  <c r="C55" i="6"/>
  <c r="G55" i="6"/>
  <c r="E56" i="6"/>
  <c r="C57" i="6"/>
  <c r="G57" i="6"/>
  <c r="E58" i="6"/>
  <c r="C59" i="6"/>
  <c r="G59" i="6"/>
  <c r="E60" i="6"/>
  <c r="C61" i="6"/>
  <c r="G61" i="6"/>
  <c r="E62" i="6"/>
  <c r="C63" i="6"/>
  <c r="G63" i="6"/>
  <c r="E64" i="6"/>
  <c r="C65" i="6"/>
  <c r="G65" i="6"/>
  <c r="E66" i="6"/>
  <c r="C67" i="6"/>
  <c r="G67" i="6"/>
  <c r="E68" i="6"/>
  <c r="C69" i="6"/>
  <c r="G69" i="6"/>
  <c r="E70" i="6"/>
  <c r="C71" i="6"/>
  <c r="G71" i="6"/>
  <c r="E72" i="6"/>
  <c r="C54" i="11"/>
  <c r="G54" i="11"/>
  <c r="K54" i="11"/>
  <c r="O54" i="11"/>
  <c r="S54" i="11"/>
  <c r="W54" i="11"/>
  <c r="AA54" i="11"/>
  <c r="AE54" i="11"/>
  <c r="AI54" i="11"/>
  <c r="AM54" i="11"/>
  <c r="E55" i="11"/>
  <c r="I55" i="11"/>
  <c r="M55" i="11"/>
  <c r="Q55" i="11"/>
  <c r="U55" i="11"/>
  <c r="Y55" i="11"/>
  <c r="AC55" i="11"/>
  <c r="AG55" i="11"/>
  <c r="AK55" i="11"/>
  <c r="C56" i="11"/>
  <c r="G56" i="11"/>
  <c r="K56" i="11"/>
  <c r="O56" i="11"/>
  <c r="S56" i="11"/>
  <c r="W56" i="11"/>
  <c r="AA56" i="11"/>
  <c r="AE56" i="11"/>
  <c r="AF71" i="13"/>
  <c r="AB54" i="12"/>
  <c r="D56" i="12"/>
  <c r="AR56" i="12"/>
  <c r="R57" i="12"/>
  <c r="AH57" i="12"/>
  <c r="F58" i="12"/>
  <c r="V58" i="12"/>
  <c r="AL58" i="12"/>
  <c r="J59" i="12"/>
  <c r="Z59" i="12"/>
  <c r="AP59" i="12"/>
  <c r="N60" i="12"/>
  <c r="AD60" i="12"/>
  <c r="B61" i="12"/>
  <c r="R61" i="12"/>
  <c r="AH61" i="12"/>
  <c r="F62" i="12"/>
  <c r="V62" i="12"/>
  <c r="AL62" i="12"/>
  <c r="J63" i="12"/>
  <c r="Z63" i="12"/>
  <c r="AP63" i="12"/>
  <c r="N64" i="12"/>
  <c r="AD64" i="12"/>
  <c r="B65" i="12"/>
  <c r="R65" i="12"/>
  <c r="AH65" i="12"/>
  <c r="F66" i="12"/>
  <c r="V66" i="12"/>
  <c r="AL66" i="12"/>
  <c r="J67" i="12"/>
  <c r="Z67" i="12"/>
  <c r="AP67" i="12"/>
  <c r="N68" i="12"/>
  <c r="AD68" i="12"/>
  <c r="B69" i="12"/>
  <c r="R69" i="12"/>
  <c r="AH69" i="12"/>
  <c r="B70" i="12"/>
  <c r="J70" i="12"/>
  <c r="R70" i="12"/>
  <c r="Z70" i="12"/>
  <c r="AH70" i="12"/>
  <c r="AP70" i="12"/>
  <c r="E71" i="12"/>
  <c r="J71" i="12"/>
  <c r="N71" i="12"/>
  <c r="R71" i="12"/>
  <c r="V71" i="12"/>
  <c r="Z71" i="12"/>
  <c r="AD71" i="12"/>
  <c r="AH71" i="12"/>
  <c r="AL71" i="12"/>
  <c r="AP71" i="12"/>
  <c r="B72" i="12"/>
  <c r="F72" i="12"/>
  <c r="J72" i="12"/>
  <c r="N72" i="12"/>
  <c r="R72" i="12"/>
  <c r="V72" i="12"/>
  <c r="Z72" i="12"/>
  <c r="AD72" i="12"/>
  <c r="AH72" i="12"/>
  <c r="AL72" i="12"/>
  <c r="AP72" i="12"/>
  <c r="F54" i="6"/>
  <c r="D55" i="6"/>
  <c r="B56" i="6"/>
  <c r="F56" i="6"/>
  <c r="D57" i="6"/>
  <c r="B58" i="6"/>
  <c r="F58" i="6"/>
  <c r="D59" i="6"/>
  <c r="B60" i="6"/>
  <c r="F60" i="6"/>
  <c r="D61" i="6"/>
  <c r="B62" i="6"/>
  <c r="F62" i="6"/>
  <c r="D63" i="6"/>
  <c r="B64" i="6"/>
  <c r="F64" i="6"/>
  <c r="D65" i="6"/>
  <c r="B66" i="6"/>
  <c r="F66" i="6"/>
  <c r="D67" i="6"/>
  <c r="B68" i="6"/>
  <c r="F68" i="6"/>
  <c r="D69" i="6"/>
  <c r="B70" i="6"/>
  <c r="F70" i="6"/>
  <c r="D71" i="6"/>
  <c r="B72" i="6"/>
  <c r="F72" i="6"/>
  <c r="D54" i="11"/>
  <c r="H54" i="11"/>
  <c r="L54" i="11"/>
  <c r="P54" i="11"/>
  <c r="T54" i="11"/>
  <c r="X54" i="11"/>
  <c r="AB54" i="11"/>
  <c r="AF54" i="11"/>
  <c r="AJ54" i="11"/>
  <c r="B55" i="11"/>
  <c r="F55" i="11"/>
  <c r="J55" i="11"/>
  <c r="N55" i="11"/>
  <c r="R55" i="11"/>
  <c r="V55" i="11"/>
  <c r="Z55" i="11"/>
  <c r="AD55" i="11"/>
  <c r="AH55" i="11"/>
  <c r="AL55" i="11"/>
  <c r="D56" i="11"/>
  <c r="H56" i="11"/>
  <c r="L56" i="11"/>
  <c r="P56" i="11"/>
  <c r="T56" i="11"/>
  <c r="X56" i="11"/>
  <c r="AB56" i="11"/>
  <c r="AF56" i="11"/>
  <c r="AJ56" i="11"/>
  <c r="B57" i="11"/>
  <c r="F57" i="11"/>
  <c r="J57" i="11"/>
  <c r="N57" i="11"/>
  <c r="R57" i="11"/>
  <c r="V57" i="11"/>
  <c r="Z57" i="11"/>
  <c r="AD57" i="11"/>
  <c r="AH57" i="11"/>
  <c r="AL57" i="11"/>
  <c r="D58" i="11"/>
  <c r="H58" i="11"/>
  <c r="L58" i="11"/>
  <c r="P58" i="11"/>
  <c r="T58" i="11"/>
  <c r="X58" i="11"/>
  <c r="AB58" i="11"/>
  <c r="AF58" i="11"/>
  <c r="AJ58" i="11"/>
  <c r="B59" i="11"/>
  <c r="F59" i="11"/>
  <c r="J59" i="11"/>
  <c r="N59" i="11"/>
  <c r="R59" i="11"/>
  <c r="V59" i="11"/>
  <c r="Z59" i="11"/>
  <c r="AD59" i="11"/>
  <c r="AH59" i="11"/>
  <c r="AL59" i="11"/>
  <c r="D60" i="11"/>
  <c r="H60" i="11"/>
  <c r="L60" i="11"/>
  <c r="P60" i="11"/>
  <c r="T60" i="11"/>
  <c r="X60" i="11"/>
  <c r="AB60" i="11"/>
  <c r="AF60" i="11"/>
  <c r="AJ60" i="11"/>
  <c r="B61" i="11"/>
  <c r="F61" i="11"/>
  <c r="J61" i="11"/>
  <c r="N61" i="11"/>
  <c r="R61" i="11"/>
  <c r="V61" i="11"/>
  <c r="Z61" i="11"/>
  <c r="AD61" i="11"/>
  <c r="AH61" i="11"/>
  <c r="AI56" i="11"/>
  <c r="M57" i="11"/>
  <c r="AC57" i="11"/>
  <c r="G58" i="11"/>
  <c r="W58" i="11"/>
  <c r="AM58" i="11"/>
  <c r="Q59" i="11"/>
  <c r="AG59" i="11"/>
  <c r="K60" i="11"/>
  <c r="AA60" i="11"/>
  <c r="D61" i="11"/>
  <c r="L61" i="11"/>
  <c r="T61" i="11"/>
  <c r="AB61" i="11"/>
  <c r="AJ61" i="11"/>
  <c r="C62" i="11"/>
  <c r="H62" i="11"/>
  <c r="N62" i="11"/>
  <c r="S62" i="11"/>
  <c r="W62" i="11"/>
  <c r="AA62" i="11"/>
  <c r="AE62" i="11"/>
  <c r="AI62" i="11"/>
  <c r="AM62" i="11"/>
  <c r="E63" i="11"/>
  <c r="I63" i="11"/>
  <c r="M63" i="11"/>
  <c r="Q63" i="11"/>
  <c r="U63" i="11"/>
  <c r="Y63" i="11"/>
  <c r="AC63" i="11"/>
  <c r="AG63" i="11"/>
  <c r="AK63" i="11"/>
  <c r="C64" i="11"/>
  <c r="G64" i="11"/>
  <c r="K64" i="11"/>
  <c r="O64" i="11"/>
  <c r="S64" i="11"/>
  <c r="W64" i="11"/>
  <c r="AA64" i="11"/>
  <c r="AE64" i="11"/>
  <c r="AI64" i="11"/>
  <c r="AM64" i="11"/>
  <c r="E65" i="11"/>
  <c r="I65" i="11"/>
  <c r="M65" i="11"/>
  <c r="Q65" i="11"/>
  <c r="U65" i="11"/>
  <c r="Y65" i="11"/>
  <c r="AC65" i="11"/>
  <c r="AG65" i="11"/>
  <c r="AK65" i="11"/>
  <c r="C66" i="11"/>
  <c r="G66" i="11"/>
  <c r="K66" i="11"/>
  <c r="O66" i="11"/>
  <c r="S66" i="11"/>
  <c r="W66" i="11"/>
  <c r="AA66" i="11"/>
  <c r="AE66" i="11"/>
  <c r="AI66" i="11"/>
  <c r="AM66" i="11"/>
  <c r="E67" i="11"/>
  <c r="I67" i="11"/>
  <c r="M67" i="11"/>
  <c r="Q67" i="11"/>
  <c r="U67" i="11"/>
  <c r="Y67" i="11"/>
  <c r="AC67" i="11"/>
  <c r="AG67" i="11"/>
  <c r="AK67" i="11"/>
  <c r="C68" i="11"/>
  <c r="G68" i="11"/>
  <c r="K68" i="11"/>
  <c r="O68" i="11"/>
  <c r="S68" i="11"/>
  <c r="W68" i="11"/>
  <c r="AA68" i="11"/>
  <c r="AE68" i="11"/>
  <c r="AI68" i="11"/>
  <c r="AM68" i="11"/>
  <c r="E69" i="11"/>
  <c r="I69" i="11"/>
  <c r="M69" i="11"/>
  <c r="Q69" i="11"/>
  <c r="U69" i="11"/>
  <c r="Y69" i="11"/>
  <c r="AC69" i="11"/>
  <c r="AG69" i="11"/>
  <c r="AK69" i="11"/>
  <c r="C70" i="11"/>
  <c r="G70" i="11"/>
  <c r="K70" i="11"/>
  <c r="O70" i="11"/>
  <c r="S70" i="11"/>
  <c r="W70" i="11"/>
  <c r="AA70" i="11"/>
  <c r="AE70" i="11"/>
  <c r="AI70" i="11"/>
  <c r="AM70" i="11"/>
  <c r="E71" i="11"/>
  <c r="I71" i="11"/>
  <c r="M71" i="11"/>
  <c r="Q71" i="11"/>
  <c r="U71" i="11"/>
  <c r="Y71" i="11"/>
  <c r="AC71" i="11"/>
  <c r="AG71" i="11"/>
  <c r="AK71" i="11"/>
  <c r="C72" i="11"/>
  <c r="G72" i="11"/>
  <c r="K72" i="11"/>
  <c r="O72" i="11"/>
  <c r="S72" i="11"/>
  <c r="W72" i="11"/>
  <c r="AA72" i="11"/>
  <c r="AE72" i="11"/>
  <c r="AI72" i="11"/>
  <c r="AM72" i="11"/>
  <c r="N54" i="6"/>
  <c r="R54" i="6"/>
  <c r="V54" i="6"/>
  <c r="Z54" i="6"/>
  <c r="AD54" i="6"/>
  <c r="AH54" i="6"/>
  <c r="M55" i="6"/>
  <c r="Q55" i="6"/>
  <c r="U55" i="6"/>
  <c r="Y55" i="6"/>
  <c r="AC55" i="6"/>
  <c r="AG55" i="6"/>
  <c r="L56" i="6"/>
  <c r="P56" i="6"/>
  <c r="T56" i="6"/>
  <c r="X56" i="6"/>
  <c r="AB56" i="6"/>
  <c r="AF56" i="6"/>
  <c r="K57" i="6"/>
  <c r="O57" i="6"/>
  <c r="S57" i="6"/>
  <c r="W57" i="6"/>
  <c r="AA57" i="6"/>
  <c r="AE57" i="6"/>
  <c r="AI57" i="6"/>
  <c r="N58" i="6"/>
  <c r="R58" i="6"/>
  <c r="V58" i="6"/>
  <c r="Z58" i="6"/>
  <c r="AD58" i="6"/>
  <c r="AH58" i="6"/>
  <c r="M59" i="6"/>
  <c r="Q59" i="6"/>
  <c r="U59" i="6"/>
  <c r="Y59" i="6"/>
  <c r="AC59" i="6"/>
  <c r="AG59" i="6"/>
  <c r="L60" i="6"/>
  <c r="P60" i="6"/>
  <c r="T60" i="6"/>
  <c r="X60" i="6"/>
  <c r="AB60" i="6"/>
  <c r="AF60" i="6"/>
  <c r="K61" i="6"/>
  <c r="O61" i="6"/>
  <c r="S61" i="6"/>
  <c r="W61" i="6"/>
  <c r="AA61" i="6"/>
  <c r="AE61" i="6"/>
  <c r="AI61" i="6"/>
  <c r="N62" i="6"/>
  <c r="R62" i="6"/>
  <c r="V62" i="6"/>
  <c r="Z62" i="6"/>
  <c r="AD62" i="6"/>
  <c r="AH62" i="6"/>
  <c r="M63" i="6"/>
  <c r="Q63" i="6"/>
  <c r="U63" i="6"/>
  <c r="Y63" i="6"/>
  <c r="AC63" i="6"/>
  <c r="AG63" i="6"/>
  <c r="L64" i="6"/>
  <c r="P64" i="6"/>
  <c r="T64" i="6"/>
  <c r="X64" i="6"/>
  <c r="AB64" i="6"/>
  <c r="AF64" i="6"/>
  <c r="K65" i="6"/>
  <c r="O65" i="6"/>
  <c r="S65" i="6"/>
  <c r="W65" i="6"/>
  <c r="AA65" i="6"/>
  <c r="AE65" i="6"/>
  <c r="AI65" i="6"/>
  <c r="N66" i="6"/>
  <c r="R66" i="6"/>
  <c r="V66" i="6"/>
  <c r="Z66" i="6"/>
  <c r="AD66" i="6"/>
  <c r="AH66" i="6"/>
  <c r="M67" i="6"/>
  <c r="Q67" i="6"/>
  <c r="U67" i="6"/>
  <c r="Y67" i="6"/>
  <c r="AC67" i="6"/>
  <c r="AG67" i="6"/>
  <c r="L68" i="6"/>
  <c r="P68" i="6"/>
  <c r="T68" i="6"/>
  <c r="X68" i="6"/>
  <c r="AB68" i="6"/>
  <c r="AF68" i="6"/>
  <c r="K69" i="6"/>
  <c r="O69" i="6"/>
  <c r="S69" i="6"/>
  <c r="W69" i="6"/>
  <c r="AA69" i="6"/>
  <c r="AE69" i="6"/>
  <c r="AI69" i="6"/>
  <c r="N70" i="6"/>
  <c r="R70" i="6"/>
  <c r="V70" i="6"/>
  <c r="Z70" i="6"/>
  <c r="AD70" i="6"/>
  <c r="AH70" i="6"/>
  <c r="M71" i="6"/>
  <c r="Q71" i="6"/>
  <c r="U71" i="6"/>
  <c r="Y71" i="6"/>
  <c r="AC71" i="6"/>
  <c r="AG71" i="6"/>
  <c r="L72" i="6"/>
  <c r="P72" i="6"/>
  <c r="T72" i="6"/>
  <c r="X72" i="6"/>
  <c r="AB72" i="6"/>
  <c r="AF72" i="6"/>
  <c r="J54" i="6"/>
  <c r="J58" i="6"/>
  <c r="J62" i="6"/>
  <c r="J66" i="6"/>
  <c r="J70" i="6"/>
  <c r="I55" i="6"/>
  <c r="I59" i="6"/>
  <c r="I63" i="6"/>
  <c r="I67" i="6"/>
  <c r="I71" i="6"/>
  <c r="H56" i="6"/>
  <c r="H60" i="6"/>
  <c r="H64" i="6"/>
  <c r="H68" i="6"/>
  <c r="H72" i="6"/>
  <c r="J67" i="6"/>
  <c r="I56" i="6"/>
  <c r="I64" i="6"/>
  <c r="I72" i="6"/>
  <c r="H61" i="6"/>
  <c r="H69" i="6"/>
  <c r="Q61" i="11"/>
  <c r="G62" i="11"/>
  <c r="V62" i="11"/>
  <c r="AL62" i="11"/>
  <c r="P63" i="11"/>
  <c r="AB63" i="11"/>
  <c r="B64" i="11"/>
  <c r="N64" i="11"/>
  <c r="Z64" i="11"/>
  <c r="AH64" i="11"/>
  <c r="H65" i="11"/>
  <c r="T65" i="11"/>
  <c r="AJ65" i="11"/>
  <c r="N66" i="11"/>
  <c r="Z66" i="11"/>
  <c r="AH66" i="11"/>
  <c r="H67" i="11"/>
  <c r="T67" i="11"/>
  <c r="AJ67" i="11"/>
  <c r="N68" i="11"/>
  <c r="Z68" i="11"/>
  <c r="AH68" i="11"/>
  <c r="H69" i="11"/>
  <c r="T69" i="11"/>
  <c r="AJ69" i="11"/>
  <c r="N70" i="11"/>
  <c r="Z70" i="11"/>
  <c r="AH70" i="11"/>
  <c r="H71" i="11"/>
  <c r="T71" i="11"/>
  <c r="AJ71" i="11"/>
  <c r="J72" i="11"/>
  <c r="V72" i="11"/>
  <c r="AL72" i="11"/>
  <c r="U54" i="6"/>
  <c r="AG54" i="6"/>
  <c r="T55" i="6"/>
  <c r="AF55" i="6"/>
  <c r="W56" i="6"/>
  <c r="AI56" i="6"/>
  <c r="Z57" i="6"/>
  <c r="M58" i="6"/>
  <c r="Y58" i="6"/>
  <c r="L59" i="6"/>
  <c r="T59" i="6"/>
  <c r="AF59" i="6"/>
  <c r="W60" i="6"/>
  <c r="AI60" i="6"/>
  <c r="V61" i="6"/>
  <c r="AH61" i="6"/>
  <c r="U62" i="6"/>
  <c r="AG62" i="6"/>
  <c r="X63" i="6"/>
  <c r="K64" i="6"/>
  <c r="S64" i="6"/>
  <c r="AE64" i="6"/>
  <c r="Z65" i="6"/>
  <c r="M66" i="6"/>
  <c r="U66" i="6"/>
  <c r="AG66" i="6"/>
  <c r="X67" i="6"/>
  <c r="K68" i="6"/>
  <c r="W68" i="6"/>
  <c r="AI68" i="6"/>
  <c r="V69" i="6"/>
  <c r="AH69" i="6"/>
  <c r="U70" i="6"/>
  <c r="AG70" i="6"/>
  <c r="X71" i="6"/>
  <c r="K72" i="6"/>
  <c r="S72" i="6"/>
  <c r="AE72" i="6"/>
  <c r="J65" i="6"/>
  <c r="I58" i="6"/>
  <c r="AM56" i="11"/>
  <c r="Q57" i="11"/>
  <c r="AG57" i="11"/>
  <c r="K58" i="11"/>
  <c r="AA58" i="11"/>
  <c r="E59" i="11"/>
  <c r="U59" i="11"/>
  <c r="AK59" i="11"/>
  <c r="O60" i="11"/>
  <c r="AE60" i="11"/>
  <c r="E61" i="11"/>
  <c r="M61" i="11"/>
  <c r="U61" i="11"/>
  <c r="AC61" i="11"/>
  <c r="AK61" i="11"/>
  <c r="D62" i="11"/>
  <c r="J62" i="11"/>
  <c r="O62" i="11"/>
  <c r="T62" i="11"/>
  <c r="X62" i="11"/>
  <c r="AB62" i="11"/>
  <c r="AF62" i="11"/>
  <c r="AJ62" i="11"/>
  <c r="B63" i="11"/>
  <c r="F63" i="11"/>
  <c r="J63" i="11"/>
  <c r="N63" i="11"/>
  <c r="R63" i="11"/>
  <c r="V63" i="11"/>
  <c r="Z63" i="11"/>
  <c r="AD63" i="11"/>
  <c r="AH63" i="11"/>
  <c r="AL63" i="11"/>
  <c r="D64" i="11"/>
  <c r="H64" i="11"/>
  <c r="L64" i="11"/>
  <c r="P64" i="11"/>
  <c r="T64" i="11"/>
  <c r="X64" i="11"/>
  <c r="AB64" i="11"/>
  <c r="AF64" i="11"/>
  <c r="AJ64" i="11"/>
  <c r="B65" i="11"/>
  <c r="F65" i="11"/>
  <c r="J65" i="11"/>
  <c r="N65" i="11"/>
  <c r="R65" i="11"/>
  <c r="V65" i="11"/>
  <c r="Z65" i="11"/>
  <c r="AD65" i="11"/>
  <c r="AH65" i="11"/>
  <c r="AL65" i="11"/>
  <c r="D66" i="11"/>
  <c r="H66" i="11"/>
  <c r="L66" i="11"/>
  <c r="P66" i="11"/>
  <c r="T66" i="11"/>
  <c r="X66" i="11"/>
  <c r="AB66" i="11"/>
  <c r="AF66" i="11"/>
  <c r="AJ66" i="11"/>
  <c r="B67" i="11"/>
  <c r="F67" i="11"/>
  <c r="J67" i="11"/>
  <c r="N67" i="11"/>
  <c r="R67" i="11"/>
  <c r="V67" i="11"/>
  <c r="Z67" i="11"/>
  <c r="AD67" i="11"/>
  <c r="AH67" i="11"/>
  <c r="AL67" i="11"/>
  <c r="D68" i="11"/>
  <c r="H68" i="11"/>
  <c r="L68" i="11"/>
  <c r="P68" i="11"/>
  <c r="T68" i="11"/>
  <c r="X68" i="11"/>
  <c r="AB68" i="11"/>
  <c r="AF68" i="11"/>
  <c r="AJ68" i="11"/>
  <c r="B69" i="11"/>
  <c r="F69" i="11"/>
  <c r="J69" i="11"/>
  <c r="N69" i="11"/>
  <c r="R69" i="11"/>
  <c r="V69" i="11"/>
  <c r="Z69" i="11"/>
  <c r="AD69" i="11"/>
  <c r="AH69" i="11"/>
  <c r="AL69" i="11"/>
  <c r="D70" i="11"/>
  <c r="H70" i="11"/>
  <c r="L70" i="11"/>
  <c r="P70" i="11"/>
  <c r="T70" i="11"/>
  <c r="X70" i="11"/>
  <c r="AB70" i="11"/>
  <c r="AF70" i="11"/>
  <c r="AJ70" i="11"/>
  <c r="B71" i="11"/>
  <c r="F71" i="11"/>
  <c r="J71" i="11"/>
  <c r="N71" i="11"/>
  <c r="R71" i="11"/>
  <c r="V71" i="11"/>
  <c r="Z71" i="11"/>
  <c r="AD71" i="11"/>
  <c r="AH71" i="11"/>
  <c r="AL71" i="11"/>
  <c r="D72" i="11"/>
  <c r="H72" i="11"/>
  <c r="L72" i="11"/>
  <c r="P72" i="11"/>
  <c r="T72" i="11"/>
  <c r="X72" i="11"/>
  <c r="AB72" i="11"/>
  <c r="AF72" i="11"/>
  <c r="AJ72" i="11"/>
  <c r="K54" i="6"/>
  <c r="O54" i="6"/>
  <c r="S54" i="6"/>
  <c r="W54" i="6"/>
  <c r="AA54" i="6"/>
  <c r="AE54" i="6"/>
  <c r="AI54" i="6"/>
  <c r="N55" i="6"/>
  <c r="R55" i="6"/>
  <c r="V55" i="6"/>
  <c r="Z55" i="6"/>
  <c r="AD55" i="6"/>
  <c r="AH55" i="6"/>
  <c r="M56" i="6"/>
  <c r="Q56" i="6"/>
  <c r="U56" i="6"/>
  <c r="Y56" i="6"/>
  <c r="AC56" i="6"/>
  <c r="AG56" i="6"/>
  <c r="L57" i="6"/>
  <c r="P57" i="6"/>
  <c r="T57" i="6"/>
  <c r="X57" i="6"/>
  <c r="AB57" i="6"/>
  <c r="AF57" i="6"/>
  <c r="K58" i="6"/>
  <c r="O58" i="6"/>
  <c r="S58" i="6"/>
  <c r="W58" i="6"/>
  <c r="AA58" i="6"/>
  <c r="AE58" i="6"/>
  <c r="AI58" i="6"/>
  <c r="N59" i="6"/>
  <c r="R59" i="6"/>
  <c r="V59" i="6"/>
  <c r="Z59" i="6"/>
  <c r="AD59" i="6"/>
  <c r="AH59" i="6"/>
  <c r="M60" i="6"/>
  <c r="Q60" i="6"/>
  <c r="U60" i="6"/>
  <c r="Y60" i="6"/>
  <c r="AC60" i="6"/>
  <c r="AG60" i="6"/>
  <c r="L61" i="6"/>
  <c r="P61" i="6"/>
  <c r="T61" i="6"/>
  <c r="X61" i="6"/>
  <c r="AB61" i="6"/>
  <c r="AF61" i="6"/>
  <c r="K62" i="6"/>
  <c r="O62" i="6"/>
  <c r="S62" i="6"/>
  <c r="W62" i="6"/>
  <c r="AA62" i="6"/>
  <c r="AE62" i="6"/>
  <c r="AI62" i="6"/>
  <c r="N63" i="6"/>
  <c r="R63" i="6"/>
  <c r="V63" i="6"/>
  <c r="Z63" i="6"/>
  <c r="AD63" i="6"/>
  <c r="AH63" i="6"/>
  <c r="M64" i="6"/>
  <c r="Q64" i="6"/>
  <c r="U64" i="6"/>
  <c r="Y64" i="6"/>
  <c r="AC64" i="6"/>
  <c r="AG64" i="6"/>
  <c r="L65" i="6"/>
  <c r="P65" i="6"/>
  <c r="T65" i="6"/>
  <c r="X65" i="6"/>
  <c r="AB65" i="6"/>
  <c r="AF65" i="6"/>
  <c r="K66" i="6"/>
  <c r="O66" i="6"/>
  <c r="S66" i="6"/>
  <c r="W66" i="6"/>
  <c r="AA66" i="6"/>
  <c r="AE66" i="6"/>
  <c r="AI66" i="6"/>
  <c r="N67" i="6"/>
  <c r="R67" i="6"/>
  <c r="V67" i="6"/>
  <c r="Z67" i="6"/>
  <c r="AD67" i="6"/>
  <c r="AH67" i="6"/>
  <c r="M68" i="6"/>
  <c r="Q68" i="6"/>
  <c r="U68" i="6"/>
  <c r="Y68" i="6"/>
  <c r="AC68" i="6"/>
  <c r="AG68" i="6"/>
  <c r="L69" i="6"/>
  <c r="P69" i="6"/>
  <c r="T69" i="6"/>
  <c r="X69" i="6"/>
  <c r="AB69" i="6"/>
  <c r="AF69" i="6"/>
  <c r="K70" i="6"/>
  <c r="O70" i="6"/>
  <c r="S70" i="6"/>
  <c r="W70" i="6"/>
  <c r="AA70" i="6"/>
  <c r="AE70" i="6"/>
  <c r="AI70" i="6"/>
  <c r="N71" i="6"/>
  <c r="R71" i="6"/>
  <c r="V71" i="6"/>
  <c r="Z71" i="6"/>
  <c r="AD71" i="6"/>
  <c r="AH71" i="6"/>
  <c r="M72" i="6"/>
  <c r="Q72" i="6"/>
  <c r="U72" i="6"/>
  <c r="Y72" i="6"/>
  <c r="AC72" i="6"/>
  <c r="AG72" i="6"/>
  <c r="J55" i="6"/>
  <c r="J59" i="6"/>
  <c r="J63" i="6"/>
  <c r="J71" i="6"/>
  <c r="I60" i="6"/>
  <c r="I68" i="6"/>
  <c r="H57" i="6"/>
  <c r="H65" i="6"/>
  <c r="I61" i="11"/>
  <c r="AG61" i="11"/>
  <c r="L62" i="11"/>
  <c r="Z62" i="11"/>
  <c r="AH62" i="11"/>
  <c r="H63" i="11"/>
  <c r="T63" i="11"/>
  <c r="AF63" i="11"/>
  <c r="F64" i="11"/>
  <c r="R64" i="11"/>
  <c r="AD64" i="11"/>
  <c r="D65" i="11"/>
  <c r="P65" i="11"/>
  <c r="AB65" i="11"/>
  <c r="B66" i="11"/>
  <c r="J66" i="11"/>
  <c r="V66" i="11"/>
  <c r="AL66" i="11"/>
  <c r="P67" i="11"/>
  <c r="AB67" i="11"/>
  <c r="B68" i="11"/>
  <c r="J68" i="11"/>
  <c r="V68" i="11"/>
  <c r="AL68" i="11"/>
  <c r="L69" i="11"/>
  <c r="X69" i="11"/>
  <c r="AF69" i="11"/>
  <c r="J70" i="11"/>
  <c r="V70" i="11"/>
  <c r="AL70" i="11"/>
  <c r="L71" i="11"/>
  <c r="X71" i="11"/>
  <c r="AF71" i="11"/>
  <c r="F72" i="11"/>
  <c r="R72" i="11"/>
  <c r="AD72" i="11"/>
  <c r="M54" i="6"/>
  <c r="Y54" i="6"/>
  <c r="L55" i="6"/>
  <c r="X55" i="6"/>
  <c r="K56" i="6"/>
  <c r="S56" i="6"/>
  <c r="AE56" i="6"/>
  <c r="R57" i="6"/>
  <c r="AD57" i="6"/>
  <c r="Q58" i="6"/>
  <c r="AC58" i="6"/>
  <c r="P59" i="6"/>
  <c r="AB59" i="6"/>
  <c r="O60" i="6"/>
  <c r="AA60" i="6"/>
  <c r="N61" i="6"/>
  <c r="Z61" i="6"/>
  <c r="M62" i="6"/>
  <c r="Y62" i="6"/>
  <c r="L63" i="6"/>
  <c r="T63" i="6"/>
  <c r="AF63" i="6"/>
  <c r="W64" i="6"/>
  <c r="N65" i="6"/>
  <c r="R65" i="6"/>
  <c r="AD65" i="6"/>
  <c r="Q66" i="6"/>
  <c r="AC66" i="6"/>
  <c r="P67" i="6"/>
  <c r="AB67" i="6"/>
  <c r="O68" i="6"/>
  <c r="AA68" i="6"/>
  <c r="N69" i="6"/>
  <c r="Z69" i="6"/>
  <c r="M70" i="6"/>
  <c r="Y70" i="6"/>
  <c r="L71" i="6"/>
  <c r="T71" i="6"/>
  <c r="AF71" i="6"/>
  <c r="AA72" i="6"/>
  <c r="J57" i="6"/>
  <c r="J61" i="6"/>
  <c r="I54" i="6"/>
  <c r="E57" i="11"/>
  <c r="U57" i="11"/>
  <c r="AK57" i="11"/>
  <c r="O58" i="11"/>
  <c r="AE58" i="11"/>
  <c r="I59" i="11"/>
  <c r="Y59" i="11"/>
  <c r="C60" i="11"/>
  <c r="S60" i="11"/>
  <c r="AI60" i="11"/>
  <c r="H61" i="11"/>
  <c r="P61" i="11"/>
  <c r="X61" i="11"/>
  <c r="AF61" i="11"/>
  <c r="AL61" i="11"/>
  <c r="F62" i="11"/>
  <c r="K62" i="11"/>
  <c r="P62" i="11"/>
  <c r="U62" i="11"/>
  <c r="Y62" i="11"/>
  <c r="AC62" i="11"/>
  <c r="AG62" i="11"/>
  <c r="AK62" i="11"/>
  <c r="C63" i="11"/>
  <c r="G63" i="11"/>
  <c r="K63" i="11"/>
  <c r="O63" i="11"/>
  <c r="S63" i="11"/>
  <c r="W63" i="11"/>
  <c r="AA63" i="11"/>
  <c r="AE63" i="11"/>
  <c r="AI63" i="11"/>
  <c r="AM63" i="11"/>
  <c r="E64" i="11"/>
  <c r="I64" i="11"/>
  <c r="M64" i="11"/>
  <c r="Q64" i="11"/>
  <c r="U64" i="11"/>
  <c r="Y64" i="11"/>
  <c r="AC64" i="11"/>
  <c r="AG64" i="11"/>
  <c r="AK64" i="11"/>
  <c r="C65" i="11"/>
  <c r="G65" i="11"/>
  <c r="K65" i="11"/>
  <c r="O65" i="11"/>
  <c r="S65" i="11"/>
  <c r="W65" i="11"/>
  <c r="AA65" i="11"/>
  <c r="AE65" i="11"/>
  <c r="AI65" i="11"/>
  <c r="AM65" i="11"/>
  <c r="E66" i="11"/>
  <c r="I66" i="11"/>
  <c r="M66" i="11"/>
  <c r="Q66" i="11"/>
  <c r="U66" i="11"/>
  <c r="Y66" i="11"/>
  <c r="AC66" i="11"/>
  <c r="AG66" i="11"/>
  <c r="AK66" i="11"/>
  <c r="C67" i="11"/>
  <c r="G67" i="11"/>
  <c r="K67" i="11"/>
  <c r="O67" i="11"/>
  <c r="S67" i="11"/>
  <c r="W67" i="11"/>
  <c r="AA67" i="11"/>
  <c r="AE67" i="11"/>
  <c r="AI67" i="11"/>
  <c r="AM67" i="11"/>
  <c r="E68" i="11"/>
  <c r="I68" i="11"/>
  <c r="M68" i="11"/>
  <c r="Q68" i="11"/>
  <c r="U68" i="11"/>
  <c r="Y68" i="11"/>
  <c r="AC68" i="11"/>
  <c r="AG68" i="11"/>
  <c r="AK68" i="11"/>
  <c r="C69" i="11"/>
  <c r="G69" i="11"/>
  <c r="K69" i="11"/>
  <c r="O69" i="11"/>
  <c r="S69" i="11"/>
  <c r="W69" i="11"/>
  <c r="AA69" i="11"/>
  <c r="AE69" i="11"/>
  <c r="AI69" i="11"/>
  <c r="AM69" i="11"/>
  <c r="E70" i="11"/>
  <c r="I70" i="11"/>
  <c r="M70" i="11"/>
  <c r="Q70" i="11"/>
  <c r="U70" i="11"/>
  <c r="Y70" i="11"/>
  <c r="AC70" i="11"/>
  <c r="AG70" i="11"/>
  <c r="AK70" i="11"/>
  <c r="C71" i="11"/>
  <c r="G71" i="11"/>
  <c r="K71" i="11"/>
  <c r="O71" i="11"/>
  <c r="S71" i="11"/>
  <c r="W71" i="11"/>
  <c r="AA71" i="11"/>
  <c r="AE71" i="11"/>
  <c r="AI71" i="11"/>
  <c r="AM71" i="11"/>
  <c r="E72" i="11"/>
  <c r="I72" i="11"/>
  <c r="M72" i="11"/>
  <c r="Q72" i="11"/>
  <c r="U72" i="11"/>
  <c r="Y72" i="11"/>
  <c r="AC72" i="11"/>
  <c r="AG72" i="11"/>
  <c r="AK72" i="11"/>
  <c r="L54" i="6"/>
  <c r="P54" i="6"/>
  <c r="X54" i="6"/>
  <c r="AB54" i="6"/>
  <c r="AF54" i="6"/>
  <c r="K55" i="6"/>
  <c r="O55" i="6"/>
  <c r="S55" i="6"/>
  <c r="W55" i="6"/>
  <c r="AA55" i="6"/>
  <c r="AE55" i="6"/>
  <c r="AI55" i="6"/>
  <c r="N56" i="6"/>
  <c r="R56" i="6"/>
  <c r="V56" i="6"/>
  <c r="Z56" i="6"/>
  <c r="AD56" i="6"/>
  <c r="AH56" i="6"/>
  <c r="M57" i="6"/>
  <c r="Q57" i="6"/>
  <c r="U57" i="6"/>
  <c r="Y57" i="6"/>
  <c r="AC57" i="6"/>
  <c r="AG57" i="6"/>
  <c r="L58" i="6"/>
  <c r="P58" i="6"/>
  <c r="T58" i="6"/>
  <c r="X58" i="6"/>
  <c r="AB58" i="6"/>
  <c r="AF58" i="6"/>
  <c r="K59" i="6"/>
  <c r="O59" i="6"/>
  <c r="S59" i="6"/>
  <c r="W59" i="6"/>
  <c r="AA59" i="6"/>
  <c r="AE59" i="6"/>
  <c r="AI59" i="6"/>
  <c r="N60" i="6"/>
  <c r="R60" i="6"/>
  <c r="V60" i="6"/>
  <c r="Z60" i="6"/>
  <c r="AD60" i="6"/>
  <c r="AH60" i="6"/>
  <c r="M61" i="6"/>
  <c r="Q61" i="6"/>
  <c r="U61" i="6"/>
  <c r="Y61" i="6"/>
  <c r="AC61" i="6"/>
  <c r="AG61" i="6"/>
  <c r="L62" i="6"/>
  <c r="P62" i="6"/>
  <c r="T62" i="6"/>
  <c r="X62" i="6"/>
  <c r="AB62" i="6"/>
  <c r="AF62" i="6"/>
  <c r="K63" i="6"/>
  <c r="O63" i="6"/>
  <c r="S63" i="6"/>
  <c r="W63" i="6"/>
  <c r="AA63" i="6"/>
  <c r="AE63" i="6"/>
  <c r="AI63" i="6"/>
  <c r="N64" i="6"/>
  <c r="R64" i="6"/>
  <c r="V64" i="6"/>
  <c r="Z64" i="6"/>
  <c r="AD64" i="6"/>
  <c r="AH64" i="6"/>
  <c r="M65" i="6"/>
  <c r="Q65" i="6"/>
  <c r="U65" i="6"/>
  <c r="Y65" i="6"/>
  <c r="AC65" i="6"/>
  <c r="AG65" i="6"/>
  <c r="L66" i="6"/>
  <c r="P66" i="6"/>
  <c r="T66" i="6"/>
  <c r="X66" i="6"/>
  <c r="AB66" i="6"/>
  <c r="AF66" i="6"/>
  <c r="K67" i="6"/>
  <c r="O67" i="6"/>
  <c r="S67" i="6"/>
  <c r="W67" i="6"/>
  <c r="AA67" i="6"/>
  <c r="AE67" i="6"/>
  <c r="AI67" i="6"/>
  <c r="N68" i="6"/>
  <c r="R68" i="6"/>
  <c r="V68" i="6"/>
  <c r="Z68" i="6"/>
  <c r="AD68" i="6"/>
  <c r="AH68" i="6"/>
  <c r="M69" i="6"/>
  <c r="Q69" i="6"/>
  <c r="U69" i="6"/>
  <c r="Y69" i="6"/>
  <c r="AC69" i="6"/>
  <c r="AG69" i="6"/>
  <c r="L70" i="6"/>
  <c r="P70" i="6"/>
  <c r="T70" i="6"/>
  <c r="X70" i="6"/>
  <c r="AB70" i="6"/>
  <c r="AF70" i="6"/>
  <c r="K71" i="6"/>
  <c r="O71" i="6"/>
  <c r="S71" i="6"/>
  <c r="W71" i="6"/>
  <c r="AA71" i="6"/>
  <c r="AE71" i="6"/>
  <c r="AI71" i="6"/>
  <c r="N72" i="6"/>
  <c r="R72" i="6"/>
  <c r="V72" i="6"/>
  <c r="Z72" i="6"/>
  <c r="AD72" i="6"/>
  <c r="AH72" i="6"/>
  <c r="J56" i="6"/>
  <c r="J60" i="6"/>
  <c r="J64" i="6"/>
  <c r="J68" i="6"/>
  <c r="J72" i="6"/>
  <c r="I57" i="6"/>
  <c r="I61" i="6"/>
  <c r="I65" i="6"/>
  <c r="I69" i="6"/>
  <c r="H54" i="6"/>
  <c r="H58" i="6"/>
  <c r="H62" i="6"/>
  <c r="H66" i="6"/>
  <c r="H70" i="6"/>
  <c r="I57" i="11"/>
  <c r="Y57" i="11"/>
  <c r="C58" i="11"/>
  <c r="S58" i="11"/>
  <c r="AI58" i="11"/>
  <c r="M59" i="11"/>
  <c r="AC59" i="11"/>
  <c r="G60" i="11"/>
  <c r="W60" i="11"/>
  <c r="AM60" i="11"/>
  <c r="Y61" i="11"/>
  <c r="B62" i="11"/>
  <c r="R62" i="11"/>
  <c r="AD62" i="11"/>
  <c r="D63" i="11"/>
  <c r="L63" i="11"/>
  <c r="X63" i="11"/>
  <c r="AJ63" i="11"/>
  <c r="J64" i="11"/>
  <c r="V64" i="11"/>
  <c r="AL64" i="11"/>
  <c r="L65" i="11"/>
  <c r="X65" i="11"/>
  <c r="AF65" i="11"/>
  <c r="F66" i="11"/>
  <c r="R66" i="11"/>
  <c r="AD66" i="11"/>
  <c r="D67" i="11"/>
  <c r="L67" i="11"/>
  <c r="X67" i="11"/>
  <c r="AF67" i="11"/>
  <c r="F68" i="11"/>
  <c r="R68" i="11"/>
  <c r="AD68" i="11"/>
  <c r="D69" i="11"/>
  <c r="P69" i="11"/>
  <c r="AB69" i="11"/>
  <c r="B70" i="11"/>
  <c r="F70" i="11"/>
  <c r="R70" i="11"/>
  <c r="AD70" i="11"/>
  <c r="D71" i="11"/>
  <c r="P71" i="11"/>
  <c r="AB71" i="11"/>
  <c r="B72" i="11"/>
  <c r="N72" i="11"/>
  <c r="Z72" i="11"/>
  <c r="AH72" i="11"/>
  <c r="Q54" i="6"/>
  <c r="AC54" i="6"/>
  <c r="P55" i="6"/>
  <c r="AB55" i="6"/>
  <c r="O56" i="6"/>
  <c r="AA56" i="6"/>
  <c r="N57" i="6"/>
  <c r="V57" i="6"/>
  <c r="AH57" i="6"/>
  <c r="U58" i="6"/>
  <c r="AG58" i="6"/>
  <c r="X59" i="6"/>
  <c r="K60" i="6"/>
  <c r="S60" i="6"/>
  <c r="AE60" i="6"/>
  <c r="R61" i="6"/>
  <c r="AD61" i="6"/>
  <c r="Q62" i="6"/>
  <c r="AC62" i="6"/>
  <c r="P63" i="6"/>
  <c r="AB63" i="6"/>
  <c r="O64" i="6"/>
  <c r="AA64" i="6"/>
  <c r="AI64" i="6"/>
  <c r="V65" i="6"/>
  <c r="AH65" i="6"/>
  <c r="Y66" i="6"/>
  <c r="L67" i="6"/>
  <c r="T67" i="6"/>
  <c r="AF67" i="6"/>
  <c r="S68" i="6"/>
  <c r="AE68" i="6"/>
  <c r="R69" i="6"/>
  <c r="AD69" i="6"/>
  <c r="Q70" i="6"/>
  <c r="AC70" i="6"/>
  <c r="P71" i="6"/>
  <c r="AB71" i="6"/>
  <c r="O72" i="6"/>
  <c r="W72" i="6"/>
  <c r="AI72" i="6"/>
  <c r="J69" i="6"/>
  <c r="I62" i="6"/>
  <c r="H59" i="6"/>
  <c r="I66" i="6"/>
  <c r="H63" i="6"/>
  <c r="I70" i="6"/>
  <c r="H67" i="6"/>
  <c r="H55" i="6"/>
  <c r="H71" i="6"/>
  <c r="O73" i="6"/>
  <c r="B73" i="6"/>
  <c r="AB73" i="6"/>
  <c r="D73" i="13"/>
  <c r="H73" i="13"/>
  <c r="L73" i="13"/>
  <c r="P73" i="13"/>
  <c r="T73" i="13"/>
  <c r="X73" i="13"/>
  <c r="AF73" i="13"/>
  <c r="K73" i="6"/>
  <c r="S73" i="6"/>
  <c r="D73" i="6"/>
  <c r="V73" i="6"/>
  <c r="F73" i="6"/>
  <c r="T73" i="6"/>
  <c r="E73" i="6"/>
  <c r="U73" i="6"/>
  <c r="Y73" i="6"/>
  <c r="AC73" i="6"/>
  <c r="AG73" i="6"/>
  <c r="B73" i="13"/>
  <c r="E73" i="13"/>
  <c r="I73" i="13"/>
  <c r="M73" i="13"/>
  <c r="Q73" i="13"/>
  <c r="U73" i="13"/>
  <c r="Z73" i="13"/>
  <c r="P73" i="6"/>
  <c r="Z73" i="6"/>
  <c r="J73" i="6"/>
  <c r="L73" i="6"/>
  <c r="AH73" i="6"/>
  <c r="R73" i="6"/>
  <c r="AF73" i="6"/>
  <c r="H73" i="6"/>
  <c r="I73" i="6"/>
  <c r="M73" i="6"/>
  <c r="E73" i="12"/>
  <c r="B73" i="16"/>
  <c r="F73" i="16"/>
  <c r="J73" i="16"/>
  <c r="N73" i="16"/>
  <c r="R73" i="16"/>
  <c r="V73" i="16"/>
  <c r="Z73" i="16"/>
  <c r="AD73" i="16"/>
  <c r="AH73" i="16"/>
  <c r="AL73" i="16"/>
  <c r="AP73" i="16"/>
  <c r="AM73" i="15"/>
  <c r="AI73" i="15"/>
  <c r="AE73" i="15"/>
  <c r="AA73" i="15"/>
  <c r="W73" i="15"/>
  <c r="S73" i="15"/>
  <c r="O73" i="15"/>
  <c r="K73" i="15"/>
  <c r="G73" i="15"/>
  <c r="C73" i="15"/>
  <c r="AS73" i="12"/>
  <c r="AO73" i="12"/>
  <c r="AK73" i="12"/>
  <c r="AG73" i="12"/>
  <c r="AC73" i="12"/>
  <c r="Y73" i="12"/>
  <c r="U73" i="12"/>
  <c r="Q73" i="12"/>
  <c r="M73" i="12"/>
  <c r="I73" i="12"/>
  <c r="AM73" i="11"/>
  <c r="AI73" i="11"/>
  <c r="AE73" i="11"/>
  <c r="AA73" i="11"/>
  <c r="W73" i="11"/>
  <c r="S73" i="11"/>
  <c r="O73" i="11"/>
  <c r="K73" i="11"/>
  <c r="G73" i="11"/>
  <c r="C73" i="11"/>
  <c r="AI73" i="13"/>
  <c r="AE73" i="13"/>
  <c r="AA73" i="13"/>
  <c r="D73" i="12"/>
  <c r="C73" i="16"/>
  <c r="G73" i="16"/>
  <c r="K73" i="16"/>
  <c r="O73" i="16"/>
  <c r="S73" i="16"/>
  <c r="W73" i="16"/>
  <c r="AA73" i="16"/>
  <c r="AE73" i="16"/>
  <c r="AI73" i="16"/>
  <c r="AM73" i="16"/>
  <c r="AQ73" i="16"/>
  <c r="AL73" i="15"/>
  <c r="AH73" i="15"/>
  <c r="AD73" i="15"/>
  <c r="Z73" i="15"/>
  <c r="V73" i="15"/>
  <c r="R73" i="15"/>
  <c r="N73" i="15"/>
  <c r="J73" i="15"/>
  <c r="F73" i="15"/>
  <c r="B73" i="15"/>
  <c r="AR73" i="12"/>
  <c r="AN73" i="12"/>
  <c r="AJ73" i="12"/>
  <c r="AF73" i="12"/>
  <c r="AB73" i="12"/>
  <c r="X73" i="12"/>
  <c r="T73" i="12"/>
  <c r="P73" i="12"/>
  <c r="L73" i="12"/>
  <c r="H73" i="12"/>
  <c r="AL73" i="11"/>
  <c r="AH73" i="11"/>
  <c r="AD73" i="11"/>
  <c r="Z73" i="11"/>
  <c r="V73" i="11"/>
  <c r="R73" i="11"/>
  <c r="N73" i="11"/>
  <c r="J73" i="11"/>
  <c r="F73" i="11"/>
  <c r="B73" i="11"/>
  <c r="C73" i="12"/>
  <c r="D73" i="16"/>
  <c r="H73" i="16"/>
  <c r="L73" i="16"/>
  <c r="P73" i="16"/>
  <c r="T73" i="16"/>
  <c r="X73" i="16"/>
  <c r="AB73" i="16"/>
  <c r="AF73" i="16"/>
  <c r="AJ73" i="16"/>
  <c r="AN73" i="16"/>
  <c r="AR73" i="16"/>
  <c r="AK73" i="15"/>
  <c r="AG73" i="15"/>
  <c r="AC73" i="15"/>
  <c r="Y73" i="15"/>
  <c r="U73" i="15"/>
  <c r="Q73" i="15"/>
  <c r="M73" i="15"/>
  <c r="I73" i="15"/>
  <c r="E73" i="15"/>
  <c r="AQ73" i="12"/>
  <c r="AM73" i="12"/>
  <c r="AI73" i="12"/>
  <c r="AE73" i="12"/>
  <c r="AA73" i="12"/>
  <c r="W73" i="12"/>
  <c r="S73" i="12"/>
  <c r="O73" i="12"/>
  <c r="K73" i="12"/>
  <c r="G73" i="12"/>
  <c r="AK73" i="11"/>
  <c r="AG73" i="11"/>
  <c r="AC73" i="11"/>
  <c r="Y73" i="11"/>
  <c r="U73" i="11"/>
  <c r="Q73" i="11"/>
  <c r="M73" i="11"/>
  <c r="I73" i="11"/>
  <c r="E73" i="11"/>
  <c r="AG73" i="13"/>
  <c r="AC73" i="13"/>
  <c r="Y73" i="13"/>
  <c r="B73" i="12"/>
  <c r="E73" i="16"/>
  <c r="I73" i="16"/>
  <c r="M73" i="16"/>
  <c r="Q73" i="16"/>
  <c r="U73" i="16"/>
  <c r="Y73" i="16"/>
  <c r="AC73" i="16"/>
  <c r="AG73" i="16"/>
  <c r="AK73" i="16"/>
  <c r="AO73" i="16"/>
  <c r="AS73" i="16"/>
  <c r="AJ73" i="15"/>
  <c r="AF73" i="15"/>
  <c r="AB73" i="15"/>
  <c r="X73" i="15"/>
  <c r="T73" i="15"/>
  <c r="P73" i="15"/>
  <c r="L73" i="15"/>
  <c r="H73" i="15"/>
  <c r="D73" i="15"/>
  <c r="AP73" i="12"/>
  <c r="AL73" i="12"/>
  <c r="AH73" i="12"/>
  <c r="AD73" i="12"/>
  <c r="Z73" i="12"/>
  <c r="V73" i="12"/>
  <c r="R73" i="12"/>
  <c r="N73" i="12"/>
  <c r="J73" i="12"/>
  <c r="F73" i="12"/>
  <c r="AJ73" i="11"/>
  <c r="AF73" i="11"/>
  <c r="AB73" i="11"/>
  <c r="X73" i="11"/>
  <c r="T73" i="11"/>
  <c r="P73" i="11"/>
  <c r="L73" i="11"/>
  <c r="H73" i="11"/>
  <c r="D73" i="11"/>
  <c r="F73" i="13"/>
  <c r="J73" i="13"/>
  <c r="N73" i="13"/>
  <c r="R73" i="13"/>
  <c r="V73" i="13"/>
  <c r="AB73" i="13"/>
  <c r="C73" i="13"/>
  <c r="G73" i="13"/>
  <c r="K73" i="13"/>
  <c r="O73" i="13"/>
  <c r="S73" i="13"/>
  <c r="W73" i="13"/>
  <c r="AD7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E28E10-BE1A-4353-8E9C-F2FEAD8CD3E9}" keepAlive="1" name="Query - FinalhistCancer" description="Connection to the 'FinalhistCancer' query in the workbook." type="5" refreshedVersion="6" background="1">
    <dbPr connection="Provider=Microsoft.Mashup.OleDb.1;Data Source=$Workbook$;Location=FinalhistCancer;Extended Properties=&quot;&quot;" command="SELECT * FROM [FinalhistCancer]"/>
  </connection>
</connections>
</file>

<file path=xl/sharedStrings.xml><?xml version="1.0" encoding="utf-8"?>
<sst xmlns="http://schemas.openxmlformats.org/spreadsheetml/2006/main" count="13091" uniqueCount="237">
  <si>
    <t>Oesophagus</t>
  </si>
  <si>
    <t>Stomach</t>
  </si>
  <si>
    <t>Bladder</t>
  </si>
  <si>
    <t>Brain</t>
  </si>
  <si>
    <t>Colorectum and anus</t>
  </si>
  <si>
    <t>Year</t>
  </si>
  <si>
    <t>Testis</t>
  </si>
  <si>
    <t>Registration years</t>
  </si>
  <si>
    <t>Mortality years</t>
  </si>
  <si>
    <t>Deaths</t>
  </si>
  <si>
    <t>Notes</t>
  </si>
  <si>
    <t>Total Cancer</t>
  </si>
  <si>
    <t>1948+</t>
  </si>
  <si>
    <t>150</t>
  </si>
  <si>
    <t>C15</t>
  </si>
  <si>
    <t>151</t>
  </si>
  <si>
    <t>C16</t>
  </si>
  <si>
    <t>1950+</t>
  </si>
  <si>
    <t>155</t>
  </si>
  <si>
    <t>C22</t>
  </si>
  <si>
    <t>1955+</t>
  </si>
  <si>
    <t>157</t>
  </si>
  <si>
    <t>C25</t>
  </si>
  <si>
    <t>162</t>
  </si>
  <si>
    <t>190</t>
  </si>
  <si>
    <t>172</t>
  </si>
  <si>
    <t>C43</t>
  </si>
  <si>
    <t>1954+</t>
  </si>
  <si>
    <t>170 + "F"</t>
  </si>
  <si>
    <t>174 + "F"</t>
  </si>
  <si>
    <t>174</t>
  </si>
  <si>
    <t>C50 + "F"</t>
  </si>
  <si>
    <t>172, 174</t>
  </si>
  <si>
    <t>182</t>
  </si>
  <si>
    <t>179, 182</t>
  </si>
  <si>
    <t>1969+</t>
  </si>
  <si>
    <t>171</t>
  </si>
  <si>
    <t>180</t>
  </si>
  <si>
    <t>C53</t>
  </si>
  <si>
    <t>Ovary and other uterine adnexa</t>
  </si>
  <si>
    <t>175</t>
  </si>
  <si>
    <t>183</t>
  </si>
  <si>
    <t>184.1</t>
  </si>
  <si>
    <t>C51</t>
  </si>
  <si>
    <t>1972+</t>
  </si>
  <si>
    <t>1992+</t>
  </si>
  <si>
    <t>177</t>
  </si>
  <si>
    <t>185</t>
  </si>
  <si>
    <t>C61</t>
  </si>
  <si>
    <t>178</t>
  </si>
  <si>
    <t>186</t>
  </si>
  <si>
    <t>C62</t>
  </si>
  <si>
    <t>189</t>
  </si>
  <si>
    <t>181</t>
  </si>
  <si>
    <t>188</t>
  </si>
  <si>
    <t>C67</t>
  </si>
  <si>
    <t>193</t>
  </si>
  <si>
    <t>191</t>
  </si>
  <si>
    <t>C71</t>
  </si>
  <si>
    <t>194</t>
  </si>
  <si>
    <t>C73</t>
  </si>
  <si>
    <t>201</t>
  </si>
  <si>
    <t>C81</t>
  </si>
  <si>
    <t>200, 202</t>
  </si>
  <si>
    <t>203</t>
  </si>
  <si>
    <t>C90</t>
  </si>
  <si>
    <t>204</t>
  </si>
  <si>
    <t>Registrations</t>
  </si>
  <si>
    <t>Oesophagus (C15)</t>
  </si>
  <si>
    <t>Stomach (C16)</t>
  </si>
  <si>
    <t>Lip, Oral Cavity and Pharynx (C00–C14)</t>
  </si>
  <si>
    <t>Liver and intrahepatic bile ducts (C22)</t>
  </si>
  <si>
    <t>Pancreas (C25)</t>
  </si>
  <si>
    <t>Melanoma (C43)</t>
  </si>
  <si>
    <t>Brain (C71)</t>
  </si>
  <si>
    <t>Thyroid (C73)</t>
  </si>
  <si>
    <t>Myeloma (C90)</t>
  </si>
  <si>
    <t xml:space="preserve">Leukaemia (C91–C95)                                                           </t>
  </si>
  <si>
    <t>Prostate (C61)</t>
  </si>
  <si>
    <t>Cervix (C53)</t>
  </si>
  <si>
    <t>Breast (C50)</t>
  </si>
  <si>
    <t>Vulva (C51)</t>
  </si>
  <si>
    <t xml:space="preserve">Lip, Oral Cavity and Pharynx </t>
  </si>
  <si>
    <t xml:space="preserve">Liver and intrahepatic bile ducts </t>
  </si>
  <si>
    <t xml:space="preserve">Pancreas </t>
  </si>
  <si>
    <t xml:space="preserve">Melanoma </t>
  </si>
  <si>
    <t>Female Breast</t>
  </si>
  <si>
    <t xml:space="preserve">Uterus </t>
  </si>
  <si>
    <t xml:space="preserve">Cervix </t>
  </si>
  <si>
    <t xml:space="preserve">Vulva </t>
  </si>
  <si>
    <t xml:space="preserve">Prostate </t>
  </si>
  <si>
    <t xml:space="preserve">Thyroid </t>
  </si>
  <si>
    <t xml:space="preserve">Hodgkin Lymphoma </t>
  </si>
  <si>
    <t xml:space="preserve">Myeloma </t>
  </si>
  <si>
    <t xml:space="preserve">Leukaemia </t>
  </si>
  <si>
    <t>Source: New Zealand Mortality Collection</t>
  </si>
  <si>
    <t>Uterus (C54–C55)</t>
  </si>
  <si>
    <t>Ovary (C56–C57)</t>
  </si>
  <si>
    <t>Cancer registrations</t>
  </si>
  <si>
    <t>Cancer deaths</t>
  </si>
  <si>
    <t>ICD–5</t>
  </si>
  <si>
    <t>ICD–6</t>
  </si>
  <si>
    <t>ICD–7</t>
  </si>
  <si>
    <t>ICD–8</t>
  </si>
  <si>
    <t>ICD–9</t>
  </si>
  <si>
    <t>ICD–10</t>
  </si>
  <si>
    <t>19**–1967</t>
  </si>
  <si>
    <t>1968–1979</t>
  </si>
  <si>
    <t>1980–1999</t>
  </si>
  <si>
    <t>2000–2002</t>
  </si>
  <si>
    <t>2003–</t>
  </si>
  <si>
    <t>1948–1949</t>
  </si>
  <si>
    <t>1950–1958</t>
  </si>
  <si>
    <t>1959–1967</t>
  </si>
  <si>
    <t>1968–1978</t>
  </si>
  <si>
    <t>1979–1999</t>
  </si>
  <si>
    <t>140–205</t>
  </si>
  <si>
    <t>140–207</t>
  </si>
  <si>
    <t>140–208</t>
  </si>
  <si>
    <t>C00–C96</t>
  </si>
  <si>
    <t>C00–C96, D45–D47</t>
  </si>
  <si>
    <t>140–148</t>
  </si>
  <si>
    <t>140–149</t>
  </si>
  <si>
    <t>C00–C14</t>
  </si>
  <si>
    <t>153–154</t>
  </si>
  <si>
    <t>C18–C21</t>
  </si>
  <si>
    <t>ICD–8 changed some of the inclusions in this category.</t>
  </si>
  <si>
    <t>C33–C34</t>
  </si>
  <si>
    <t>C54–C55</t>
  </si>
  <si>
    <t>C56–C57</t>
  </si>
  <si>
    <t>184.1–184.4</t>
  </si>
  <si>
    <t>C64–C66, C68</t>
  </si>
  <si>
    <t>C82–C85, C96</t>
  </si>
  <si>
    <t>ICD–10 changed some of the inclusions in this category.</t>
  </si>
  <si>
    <t>204–207</t>
  </si>
  <si>
    <t>204–208</t>
  </si>
  <si>
    <t>C91–C95</t>
  </si>
  <si>
    <t xml:space="preserve">ICD Version </t>
  </si>
  <si>
    <t>Coding information for selected cancers</t>
  </si>
  <si>
    <t>International Classification of Disease (ICD) 3 character codes</t>
  </si>
  <si>
    <t xml:space="preserve">Title: </t>
  </si>
  <si>
    <t>Summary:</t>
  </si>
  <si>
    <t>Source:</t>
  </si>
  <si>
    <t>Published:</t>
  </si>
  <si>
    <t>Postal address:</t>
  </si>
  <si>
    <t>Ministry of Health</t>
  </si>
  <si>
    <t>PO Box 5013</t>
  </si>
  <si>
    <t>Wellington</t>
  </si>
  <si>
    <t>New Zealand</t>
  </si>
  <si>
    <t>Email:</t>
  </si>
  <si>
    <t>Phone:</t>
  </si>
  <si>
    <t>(04) 496 2000</t>
  </si>
  <si>
    <t xml:space="preserve">Fax: </t>
  </si>
  <si>
    <t>(04) 816 2898</t>
  </si>
  <si>
    <t>New Zealand Cancer Registry</t>
  </si>
  <si>
    <t xml:space="preserve">New Zealand Mortality Collection </t>
  </si>
  <si>
    <t>Bladder (C67)</t>
  </si>
  <si>
    <t>Testis (C62)</t>
  </si>
  <si>
    <t xml:space="preserve">Notes: </t>
  </si>
  <si>
    <t>See coding information for full details of sites included in each ICD code.</t>
  </si>
  <si>
    <t>Rates are expressed per 100,000 population and age-standardised to the World Health Organisation world standard population.</t>
  </si>
  <si>
    <t xml:space="preserve">Source: New Zealand Cancer Registry. </t>
  </si>
  <si>
    <t>Blank areas indicate information is not available for that cancer.</t>
  </si>
  <si>
    <t>No.</t>
  </si>
  <si>
    <t>Rate</t>
  </si>
  <si>
    <t>All cancers (C00–C96, D45–D47)</t>
  </si>
  <si>
    <t>Colorectum and anus (C18–C21)</t>
  </si>
  <si>
    <t>Source: New Zealand Mortality Collection.</t>
  </si>
  <si>
    <t>Years in use</t>
  </si>
  <si>
    <t>In 2005, superficial transitional cell carcinomas were no longer considered malignant.</t>
  </si>
  <si>
    <t>Non-Hodgkin Lymphoma</t>
  </si>
  <si>
    <t>Name</t>
  </si>
  <si>
    <t>code</t>
  </si>
  <si>
    <t>C00-C96, D45-D47</t>
  </si>
  <si>
    <t>C00-C14</t>
  </si>
  <si>
    <t>C18-C21</t>
  </si>
  <si>
    <t>C33-C34</t>
  </si>
  <si>
    <t>C64-C66, C68</t>
  </si>
  <si>
    <t>C82-C86, C96</t>
  </si>
  <si>
    <t>C91-C95</t>
  </si>
  <si>
    <t>C50</t>
  </si>
  <si>
    <t>C54-C55</t>
  </si>
  <si>
    <t>C56-C57</t>
  </si>
  <si>
    <t>Combo</t>
  </si>
  <si>
    <t>year</t>
  </si>
  <si>
    <t>ethmn</t>
  </si>
  <si>
    <t>sex</t>
  </si>
  <si>
    <t>num</t>
  </si>
  <si>
    <t>rate</t>
  </si>
  <si>
    <t>icdsub4</t>
  </si>
  <si>
    <t>Hodgkin lymphoma (C81)</t>
  </si>
  <si>
    <t>type</t>
  </si>
  <si>
    <t>C82–C86, C96</t>
  </si>
  <si>
    <t>C86 included from 2014</t>
  </si>
  <si>
    <t xml:space="preserve">Non-Hodgkin lymphoma (C82–C86, C96)  </t>
  </si>
  <si>
    <t>Back to Contents</t>
  </si>
  <si>
    <t>Date of extraction</t>
  </si>
  <si>
    <t>The numbers and rates of cancer deaths shown reflect updates to the Mortality Collection so may differ from those presented in previous cancer publications.</t>
  </si>
  <si>
    <t>Coding information</t>
  </si>
  <si>
    <t>The numbers and rates of cancer registrations shown reflect updates to the New Zealand Cancer Registry so may differ from those presented in previous cancer publications.</t>
  </si>
  <si>
    <t>data-enquiries@health.govt.nz</t>
  </si>
  <si>
    <t>If you require information not included in this file, the Ministry of Health is able to provide customised data extracts tailored to your needs. 
These may incur a charge (at Official Information Act rates). See below for contact details.</t>
  </si>
  <si>
    <t>The definition used in these tables is different from that used in some previous cancer publications. The broader definition here is consistent with earlier versions of ICD to allow a meaningful comparison over time.</t>
  </si>
  <si>
    <t xml:space="preserve"> Cancers were classified using the International Statistical Classification of Diseases and Related Health Problems, Tenth Revision, Australian Modification, Eighth Edition (Source: Independent Hospital Pricing Authority).</t>
  </si>
  <si>
    <t xml:space="preserve">ICD–8 changed some of the inclusions in this category.  The definition used in these tables is different from some previous cancer publications. The broader definition here is consistent with earlier verisons of ICD to allow a meaningful comparison over time. </t>
  </si>
  <si>
    <t>Kidney and other urinary (C64–C66, C68)</t>
  </si>
  <si>
    <t>Lung &amp; Trachea (C33–C34)</t>
  </si>
  <si>
    <t>Lung &amp; Trachea</t>
  </si>
  <si>
    <t>Kidney and other urinary</t>
  </si>
  <si>
    <t>Data Services</t>
  </si>
  <si>
    <t>regs</t>
  </si>
  <si>
    <t>AllEth</t>
  </si>
  <si>
    <t>AllSex</t>
  </si>
  <si>
    <t>Female</t>
  </si>
  <si>
    <t>Male</t>
  </si>
  <si>
    <t>D45-D47</t>
  </si>
  <si>
    <t>deaths</t>
  </si>
  <si>
    <t>Additional information</t>
  </si>
  <si>
    <t xml:space="preserve">Over time, changes in reporting requirements, or targeted screening programmes can influence the number of deaths or registrations reported for specific cancers.  In New Zealand increases or decreases for specific cancers could be attributed to:
</t>
  </si>
  <si>
    <t>The Cancer Registry Act 1993 and Cancer Registry Regulations 1994 were enacted in 1994, requiring all laboratories to report new diagnoses of cancer (excluding basal cell and squamous cell cancers of the skin) to the registry. Prior to this most cancer registrations were from hospital reporting to NZCR. This legislation lead to a significant increase in reporting of malignant melanomas which are often treated in primary care.</t>
  </si>
  <si>
    <t>The National Cervical Screening Programme commenced in 1991, offering screening for all women aged 25-69 years of age.</t>
  </si>
  <si>
    <t xml:space="preserve">The national breast cancer screening programme, BreastScreen Aotearoa, commenced towards the end of 1998 for women aged 50-69 years; from 
July 2008 the minimum screening age was lowered to 45. 
 </t>
  </si>
  <si>
    <t>Cancer: Historical Summary 1948–2018</t>
  </si>
  <si>
    <t>Data for 2018 is provisional.</t>
  </si>
  <si>
    <t>Number of new cases and age-standardised registration rates for selected cancers, New Zealand, 1948–2018</t>
  </si>
  <si>
    <t>Number of new cases and age-standardised registration rates for males for selected cancers, New Zealand, 1948–2018</t>
  </si>
  <si>
    <t>Number of new cases and age-standardised registration rates for females for selected cancers, New Zealand, 1948–2018</t>
  </si>
  <si>
    <t>Number of deaths and age-standardised mortality rates for selected cancers, New Zealand, 1948–2018</t>
  </si>
  <si>
    <t>Number of deaths and age-standardised mortality rates for males for selected cancers, New Zealand, 1948–2018</t>
  </si>
  <si>
    <t>Number of deaths and age-standardised mortality rates for females for selected cancers, New Zealand, 1948–2018</t>
  </si>
  <si>
    <t>December 2021</t>
  </si>
  <si>
    <t>New Zealand Cancer Registry - 11 June 2021</t>
  </si>
  <si>
    <t>New Zealand Mortality Collection - 11 June 2021</t>
  </si>
  <si>
    <t>These tables present summarised information for cancer registration and deaths, detailing numbers and rates by sex for the years 1948 to 2018. 
In this edition, data for a selection of cancers was extracted and recalculated for the years 1996–2018 to reflect ongoing updates to data in the New Zealand Cancer Registry and the New Zealand Mortality Collection. For this reason there may be small changes to some numbers and rates from those presented in previous cancer publications and tables.</t>
  </si>
  <si>
    <t>Dat for 2018 is provisional.</t>
  </si>
  <si>
    <t>Data information</t>
  </si>
  <si>
    <t>At the time of this data extraction there were 9 deaths awaiting coroners' findings with no known cause and 295 deaths provisonally coded awaiting coroners' findings. Data for cancer deaths in 2018 is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</si>
</sst>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8" x14ac:knownFonts="1">
    <font>
      <sz val="10"/>
      <color theme="1"/>
      <name val="Arial"/>
      <family val="2"/>
    </font>
    <font>
      <sz val="10"/>
      <color theme="1"/>
      <name val="Arial"/>
      <family val="2"/>
    </font>
    <font>
      <sz val="10"/>
      <color rgb="FF006100"/>
      <name val="Arial"/>
      <family val="2"/>
    </font>
    <font>
      <sz val="10"/>
      <color rgb="FF9C0006"/>
      <name val="Arial"/>
      <family val="2"/>
    </font>
    <font>
      <sz val="10"/>
      <color rgb="FF9C6500"/>
      <name val="Arial"/>
      <family val="2"/>
    </font>
    <font>
      <sz val="10"/>
      <color indexed="8"/>
      <name val="Arial"/>
      <family val="2"/>
    </font>
    <font>
      <sz val="10"/>
      <name val="Arial Narrow"/>
      <family val="2"/>
    </font>
    <font>
      <sz val="10"/>
      <name val="Arial"/>
      <family val="2"/>
    </font>
    <font>
      <sz val="9"/>
      <name val="Arial"/>
      <family val="2"/>
    </font>
    <font>
      <b/>
      <sz val="10"/>
      <name val="Arial"/>
      <family val="2"/>
    </font>
    <font>
      <b/>
      <sz val="10"/>
      <color theme="1"/>
      <name val="Arial"/>
      <family val="2"/>
    </font>
    <font>
      <b/>
      <sz val="11"/>
      <color theme="1"/>
      <name val="Arial"/>
      <family val="2"/>
    </font>
    <font>
      <b/>
      <sz val="14"/>
      <color theme="1"/>
      <name val="Arial"/>
      <family val="2"/>
    </font>
    <font>
      <u/>
      <sz val="10"/>
      <color theme="10"/>
      <name val="Arial"/>
      <family val="2"/>
    </font>
    <font>
      <sz val="11"/>
      <color indexed="8"/>
      <name val="Arial"/>
      <family val="2"/>
    </font>
    <font>
      <sz val="11"/>
      <color theme="1"/>
      <name val="Arial"/>
      <family val="2"/>
    </font>
    <font>
      <u/>
      <sz val="11"/>
      <color theme="10"/>
      <name val="Arial"/>
      <family val="2"/>
    </font>
    <font>
      <sz val="11"/>
      <name val="Arial"/>
      <family val="2"/>
    </font>
    <font>
      <b/>
      <sz val="14"/>
      <color theme="0"/>
      <name val="Arial"/>
      <family val="2"/>
    </font>
    <font>
      <sz val="10"/>
      <color theme="1"/>
      <name val="Arial Narrow"/>
      <family val="2"/>
    </font>
    <font>
      <b/>
      <sz val="14"/>
      <name val="Arial"/>
      <family val="2"/>
    </font>
    <font>
      <sz val="14"/>
      <name val="Arial"/>
      <family val="2"/>
    </font>
    <font>
      <b/>
      <sz val="10"/>
      <color theme="0"/>
      <name val="Arial"/>
      <family val="2"/>
    </font>
    <font>
      <b/>
      <u/>
      <sz val="10"/>
      <color theme="0"/>
      <name val="Arial"/>
      <family val="2"/>
    </font>
    <font>
      <sz val="10"/>
      <color theme="0" tint="-0.499984740745262"/>
      <name val="Arial"/>
      <family val="2"/>
    </font>
    <font>
      <sz val="9"/>
      <color theme="1"/>
      <name val="Arial"/>
      <family val="2"/>
    </font>
    <font>
      <u/>
      <sz val="9"/>
      <color theme="10"/>
      <name val="Arial"/>
      <family val="2"/>
    </font>
    <font>
      <sz val="8"/>
      <color theme="1"/>
      <name val="Arial"/>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
      <patternFill patternType="solid">
        <fgColor rgb="FFDDDDDD"/>
        <bgColor indexed="64"/>
      </patternFill>
    </fill>
    <fill>
      <patternFill patternType="solid">
        <fgColor rgb="FFE0E0E0"/>
        <bgColor indexed="64"/>
      </patternFill>
    </fill>
    <fill>
      <patternFill patternType="solid">
        <fgColor theme="1" tint="0.34998626667073579"/>
        <bgColor indexed="64"/>
      </patternFill>
    </fill>
  </fills>
  <borders count="6">
    <border>
      <left/>
      <right/>
      <top/>
      <bottom/>
      <diagonal/>
    </border>
    <border>
      <left/>
      <right/>
      <top/>
      <bottom style="thin">
        <color indexed="64"/>
      </bottom>
      <diagonal/>
    </border>
    <border>
      <left/>
      <right/>
      <top style="thin">
        <color theme="0" tint="-0.499984740745262"/>
      </top>
      <bottom style="thin">
        <color theme="0" tint="-0.499984740745262"/>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bottom style="thin">
        <color theme="0" tint="-0.499984740745262"/>
      </bottom>
      <diagonal/>
    </border>
  </borders>
  <cellStyleXfs count="42">
    <xf numFmtId="0" fontId="0" fillId="0" borderId="0"/>
    <xf numFmtId="0" fontId="6" fillId="0" borderId="0"/>
    <xf numFmtId="0" fontId="3" fillId="3" borderId="0" applyNumberFormat="0" applyBorder="0" applyAlignment="0" applyProtection="0"/>
    <xf numFmtId="43" fontId="5" fillId="0" borderId="0" applyFont="0" applyFill="0" applyBorder="0" applyAlignment="0" applyProtection="0"/>
    <xf numFmtId="0" fontId="2" fillId="2" borderId="0" applyNumberFormat="0" applyBorder="0" applyAlignment="0" applyProtection="0"/>
    <xf numFmtId="0" fontId="4" fillId="4" borderId="0" applyNumberFormat="0" applyBorder="0" applyAlignment="0" applyProtection="0"/>
    <xf numFmtId="0" fontId="7" fillId="0" borderId="0"/>
    <xf numFmtId="0" fontId="6" fillId="0" borderId="0"/>
    <xf numFmtId="0" fontId="7" fillId="0" borderId="0"/>
    <xf numFmtId="0" fontId="7" fillId="0" borderId="0"/>
    <xf numFmtId="0" fontId="6" fillId="0" borderId="0"/>
    <xf numFmtId="0" fontId="1" fillId="0" borderId="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3" fillId="0" borderId="0" applyNumberFormat="0" applyFill="0" applyBorder="0" applyAlignment="0" applyProtection="0"/>
    <xf numFmtId="0" fontId="18" fillId="6" borderId="0" applyAlignment="0">
      <alignment horizontal="left"/>
    </xf>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9" fillId="0" borderId="0"/>
    <xf numFmtId="0" fontId="1" fillId="0" borderId="0"/>
    <xf numFmtId="0" fontId="6" fillId="0" borderId="0"/>
    <xf numFmtId="0" fontId="7" fillId="0" borderId="0"/>
    <xf numFmtId="0" fontId="6" fillId="0" borderId="0"/>
    <xf numFmtId="0" fontId="1" fillId="0" borderId="0"/>
    <xf numFmtId="0" fontId="1" fillId="0" borderId="0"/>
    <xf numFmtId="0" fontId="1" fillId="0" borderId="0"/>
    <xf numFmtId="0" fontId="1" fillId="0" borderId="0"/>
    <xf numFmtId="0" fontId="6" fillId="0" borderId="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6" fillId="0" borderId="0"/>
    <xf numFmtId="0" fontId="6" fillId="0" borderId="0"/>
    <xf numFmtId="9" fontId="1" fillId="0" borderId="0" applyFont="0" applyFill="0" applyBorder="0" applyAlignment="0" applyProtection="0"/>
  </cellStyleXfs>
  <cellXfs count="138">
    <xf numFmtId="0" fontId="0" fillId="0" borderId="0" xfId="0"/>
    <xf numFmtId="0" fontId="8" fillId="0" borderId="0" xfId="7" applyFont="1"/>
    <xf numFmtId="0" fontId="7" fillId="0" borderId="0" xfId="7" applyFont="1"/>
    <xf numFmtId="0" fontId="1" fillId="0" borderId="0" xfId="0" applyFont="1"/>
    <xf numFmtId="0" fontId="0" fillId="0" borderId="0" xfId="0" applyFont="1"/>
    <xf numFmtId="0" fontId="12" fillId="0" borderId="0" xfId="0" applyFont="1"/>
    <xf numFmtId="0" fontId="10" fillId="7" borderId="0" xfId="0" applyFont="1" applyFill="1"/>
    <xf numFmtId="0" fontId="13" fillId="0" borderId="0" xfId="17"/>
    <xf numFmtId="0" fontId="11" fillId="5" borderId="0" xfId="0" applyFont="1" applyFill="1"/>
    <xf numFmtId="0" fontId="14" fillId="0" borderId="0" xfId="0" applyFont="1"/>
    <xf numFmtId="0" fontId="15" fillId="0" borderId="0" xfId="0" applyFont="1"/>
    <xf numFmtId="0" fontId="15" fillId="5" borderId="0" xfId="0" applyFont="1" applyFill="1"/>
    <xf numFmtId="0" fontId="15" fillId="5" borderId="0" xfId="0" applyFont="1" applyFill="1" applyAlignment="1"/>
    <xf numFmtId="0" fontId="0" fillId="5" borderId="0" xfId="0" applyFont="1" applyFill="1"/>
    <xf numFmtId="0" fontId="17" fillId="5" borderId="0" xfId="0" applyFont="1" applyFill="1" applyAlignment="1"/>
    <xf numFmtId="0" fontId="7" fillId="5" borderId="0" xfId="7" applyFont="1" applyFill="1" applyBorder="1" applyAlignment="1">
      <alignment horizontal="right" vertical="center"/>
    </xf>
    <xf numFmtId="164" fontId="7" fillId="8" borderId="0" xfId="7" applyNumberFormat="1" applyFont="1" applyFill="1" applyBorder="1" applyAlignment="1">
      <alignment horizontal="right" vertical="center"/>
    </xf>
    <xf numFmtId="1" fontId="7" fillId="5" borderId="0" xfId="7" applyNumberFormat="1" applyFont="1" applyFill="1" applyBorder="1" applyAlignment="1">
      <alignment horizontal="right" vertical="center"/>
    </xf>
    <xf numFmtId="0" fontId="0" fillId="5" borderId="0" xfId="0" applyFill="1" applyBorder="1" applyAlignment="1">
      <alignment vertical="center"/>
    </xf>
    <xf numFmtId="0" fontId="9" fillId="5" borderId="2" xfId="7" applyFont="1" applyFill="1" applyBorder="1" applyAlignment="1">
      <alignment horizontal="center" vertical="center"/>
    </xf>
    <xf numFmtId="0" fontId="9" fillId="8" borderId="2" xfId="7" applyFont="1" applyFill="1" applyBorder="1" applyAlignment="1">
      <alignment horizontal="center" vertical="center"/>
    </xf>
    <xf numFmtId="0" fontId="9" fillId="5" borderId="2" xfId="7" applyFont="1" applyFill="1" applyBorder="1" applyAlignment="1">
      <alignment horizontal="left" vertical="center"/>
    </xf>
    <xf numFmtId="0" fontId="9" fillId="5" borderId="0" xfId="7" applyFont="1" applyFill="1" applyBorder="1" applyAlignment="1">
      <alignment horizontal="left" vertical="center"/>
    </xf>
    <xf numFmtId="0" fontId="20" fillId="5" borderId="0" xfId="7" applyFont="1" applyFill="1" applyAlignment="1">
      <alignment horizontal="left" vertical="center"/>
    </xf>
    <xf numFmtId="0" fontId="0" fillId="5" borderId="0" xfId="0" applyFill="1" applyAlignment="1">
      <alignment vertical="center"/>
    </xf>
    <xf numFmtId="0" fontId="7" fillId="5" borderId="0" xfId="7" applyFont="1" applyFill="1" applyAlignment="1">
      <alignment horizontal="left" vertical="center"/>
    </xf>
    <xf numFmtId="0" fontId="13" fillId="5" borderId="0" xfId="17" applyFill="1" applyAlignment="1">
      <alignment vertical="center"/>
    </xf>
    <xf numFmtId="0" fontId="7" fillId="5" borderId="0" xfId="7" applyFont="1" applyFill="1" applyAlignment="1">
      <alignment vertical="center"/>
    </xf>
    <xf numFmtId="0" fontId="21" fillId="5" borderId="0" xfId="17" applyFont="1" applyFill="1" applyAlignment="1">
      <alignment horizontal="left" vertical="center"/>
    </xf>
    <xf numFmtId="0" fontId="6" fillId="5" borderId="0" xfId="7" applyFill="1" applyAlignment="1">
      <alignment horizontal="left" vertical="center"/>
    </xf>
    <xf numFmtId="0" fontId="6" fillId="5" borderId="0" xfId="7" applyFill="1" applyAlignment="1">
      <alignment vertical="center"/>
    </xf>
    <xf numFmtId="0" fontId="8" fillId="5" borderId="0" xfId="7" applyFont="1" applyFill="1" applyAlignment="1">
      <alignment horizontal="left" vertical="center"/>
    </xf>
    <xf numFmtId="0" fontId="0" fillId="5" borderId="0" xfId="0" applyFill="1" applyAlignment="1">
      <alignment horizontal="left" vertical="center"/>
    </xf>
    <xf numFmtId="0" fontId="9" fillId="5" borderId="2" xfId="7" applyFont="1" applyFill="1" applyBorder="1" applyAlignment="1">
      <alignment horizontal="left" vertical="top" wrapText="1"/>
    </xf>
    <xf numFmtId="0" fontId="10" fillId="5" borderId="0" xfId="0" applyFont="1" applyFill="1" applyBorder="1" applyAlignment="1">
      <alignment vertical="top" wrapText="1"/>
    </xf>
    <xf numFmtId="0" fontId="1" fillId="0" borderId="0" xfId="0" applyFont="1" applyAlignment="1">
      <alignment vertical="center"/>
    </xf>
    <xf numFmtId="0" fontId="1" fillId="5" borderId="0" xfId="0" applyFont="1" applyFill="1" applyAlignment="1">
      <alignment vertical="center"/>
    </xf>
    <xf numFmtId="164" fontId="7" fillId="8" borderId="0" xfId="7" applyNumberFormat="1" applyFont="1" applyFill="1" applyAlignment="1">
      <alignment vertical="center"/>
    </xf>
    <xf numFmtId="164" fontId="1" fillId="8" borderId="0" xfId="0" applyNumberFormat="1" applyFont="1" applyFill="1" applyAlignment="1">
      <alignment vertical="center"/>
    </xf>
    <xf numFmtId="0" fontId="1" fillId="5" borderId="0" xfId="0" applyFont="1" applyFill="1" applyAlignment="1">
      <alignment horizontal="right" vertical="center"/>
    </xf>
    <xf numFmtId="49" fontId="7" fillId="5" borderId="0" xfId="7" quotePrefix="1" applyNumberFormat="1" applyFont="1" applyFill="1" applyAlignment="1">
      <alignment horizontal="center" vertical="center"/>
    </xf>
    <xf numFmtId="49" fontId="7" fillId="5" borderId="0" xfId="7" applyNumberFormat="1" applyFont="1" applyFill="1" applyAlignment="1">
      <alignment horizontal="right" vertical="center"/>
    </xf>
    <xf numFmtId="0" fontId="7" fillId="5" borderId="0" xfId="7" applyFont="1" applyFill="1" applyAlignment="1">
      <alignment horizontal="center" vertical="center"/>
    </xf>
    <xf numFmtId="49" fontId="7" fillId="5" borderId="0" xfId="7" applyNumberFormat="1" applyFont="1" applyFill="1" applyAlignment="1">
      <alignment horizontal="center" vertical="center"/>
    </xf>
    <xf numFmtId="49" fontId="7" fillId="5" borderId="0" xfId="7" quotePrefix="1" applyNumberFormat="1" applyFont="1" applyFill="1" applyAlignment="1">
      <alignment horizontal="right" vertical="center"/>
    </xf>
    <xf numFmtId="0" fontId="7" fillId="5" borderId="0" xfId="7" applyFont="1" applyFill="1" applyAlignment="1">
      <alignment horizontal="left" vertical="center" wrapText="1"/>
    </xf>
    <xf numFmtId="49" fontId="7" fillId="5" borderId="0" xfId="7" applyNumberFormat="1" applyFont="1" applyFill="1" applyAlignment="1">
      <alignment horizontal="right" vertical="center" wrapText="1"/>
    </xf>
    <xf numFmtId="0" fontId="7" fillId="5" borderId="0" xfId="7" applyFont="1" applyFill="1" applyAlignment="1">
      <alignment vertical="center" wrapText="1"/>
    </xf>
    <xf numFmtId="0" fontId="7" fillId="5" borderId="1" xfId="7" applyFont="1" applyFill="1" applyBorder="1" applyAlignment="1">
      <alignment horizontal="left" vertical="center"/>
    </xf>
    <xf numFmtId="49" fontId="7" fillId="5" borderId="1" xfId="7" applyNumberFormat="1" applyFont="1" applyFill="1" applyBorder="1" applyAlignment="1">
      <alignment horizontal="center" vertical="center"/>
    </xf>
    <xf numFmtId="49" fontId="7" fillId="5" borderId="1" xfId="7" applyNumberFormat="1" applyFont="1" applyFill="1" applyBorder="1" applyAlignment="1">
      <alignment horizontal="right" vertical="center"/>
    </xf>
    <xf numFmtId="49" fontId="7" fillId="5" borderId="1" xfId="7" quotePrefix="1" applyNumberFormat="1" applyFont="1" applyFill="1" applyBorder="1" applyAlignment="1">
      <alignment horizontal="right" vertical="center"/>
    </xf>
    <xf numFmtId="0" fontId="7" fillId="5" borderId="1" xfId="7" applyFont="1" applyFill="1" applyBorder="1" applyAlignment="1">
      <alignment horizontal="center" vertical="center"/>
    </xf>
    <xf numFmtId="0" fontId="7" fillId="5" borderId="1" xfId="7" applyFont="1" applyFill="1" applyBorder="1" applyAlignment="1">
      <alignment vertical="center" wrapText="1"/>
    </xf>
    <xf numFmtId="0" fontId="13" fillId="0" borderId="0" xfId="17" applyAlignment="1">
      <alignment horizontal="left" vertical="center"/>
    </xf>
    <xf numFmtId="0" fontId="23" fillId="9" borderId="0" xfId="17" applyFont="1" applyFill="1" applyAlignment="1">
      <alignment horizontal="left" vertical="center"/>
    </xf>
    <xf numFmtId="0" fontId="22" fillId="9" borderId="0" xfId="7" applyFont="1" applyFill="1" applyAlignment="1">
      <alignment horizontal="left" vertical="center"/>
    </xf>
    <xf numFmtId="0" fontId="22" fillId="9" borderId="0" xfId="7" applyFont="1" applyFill="1" applyBorder="1" applyAlignment="1">
      <alignment horizontal="center" vertical="center"/>
    </xf>
    <xf numFmtId="11" fontId="22" fillId="9" borderId="4" xfId="7" applyNumberFormat="1" applyFont="1" applyFill="1" applyBorder="1" applyAlignment="1">
      <alignment horizontal="center" vertical="center"/>
    </xf>
    <xf numFmtId="0" fontId="22" fillId="9" borderId="4" xfId="7" applyFont="1" applyFill="1" applyBorder="1" applyAlignment="1">
      <alignment horizontal="center" vertical="center"/>
    </xf>
    <xf numFmtId="0" fontId="22" fillId="9" borderId="0" xfId="7" applyFont="1" applyFill="1" applyBorder="1" applyAlignment="1">
      <alignment horizontal="left" vertical="center"/>
    </xf>
    <xf numFmtId="11" fontId="22" fillId="9" borderId="0" xfId="7" applyNumberFormat="1" applyFont="1" applyFill="1" applyBorder="1" applyAlignment="1">
      <alignment horizontal="center" vertical="center"/>
    </xf>
    <xf numFmtId="0" fontId="7" fillId="8" borderId="0" xfId="7" applyFont="1" applyFill="1" applyAlignment="1">
      <alignment horizontal="left" vertical="center"/>
    </xf>
    <xf numFmtId="49" fontId="7" fillId="8" borderId="0" xfId="7" quotePrefix="1" applyNumberFormat="1" applyFont="1" applyFill="1" applyAlignment="1">
      <alignment horizontal="center" vertical="center"/>
    </xf>
    <xf numFmtId="49" fontId="7" fillId="8" borderId="0" xfId="7" applyNumberFormat="1" applyFont="1" applyFill="1" applyAlignment="1">
      <alignment horizontal="right" vertical="center"/>
    </xf>
    <xf numFmtId="49" fontId="7" fillId="8" borderId="0" xfId="7" quotePrefix="1" applyNumberFormat="1" applyFont="1" applyFill="1" applyAlignment="1">
      <alignment horizontal="right" vertical="center"/>
    </xf>
    <xf numFmtId="0" fontId="7" fillId="8" borderId="0" xfId="7" applyFont="1" applyFill="1" applyAlignment="1">
      <alignment horizontal="center" vertical="center"/>
    </xf>
    <xf numFmtId="0" fontId="7" fillId="8" borderId="0" xfId="7" applyFont="1" applyFill="1" applyAlignment="1">
      <alignment vertical="center"/>
    </xf>
    <xf numFmtId="49" fontId="7" fillId="8" borderId="0" xfId="7" applyNumberFormat="1" applyFont="1" applyFill="1" applyAlignment="1">
      <alignment horizontal="center" vertical="center"/>
    </xf>
    <xf numFmtId="0" fontId="7" fillId="8" borderId="0" xfId="7" applyFont="1" applyFill="1" applyAlignment="1">
      <alignment vertical="center" wrapText="1"/>
    </xf>
    <xf numFmtId="0" fontId="8" fillId="5" borderId="0" xfId="7" applyFont="1" applyFill="1" applyAlignment="1">
      <alignment horizontal="left" vertical="center" wrapText="1"/>
    </xf>
    <xf numFmtId="49" fontId="7" fillId="8" borderId="0" xfId="7" applyNumberFormat="1" applyFont="1" applyFill="1" applyAlignment="1">
      <alignment horizontal="right" vertical="center" indent="1"/>
    </xf>
    <xf numFmtId="49" fontId="7" fillId="5" borderId="0" xfId="7" applyNumberFormat="1" applyFont="1" applyFill="1" applyAlignment="1">
      <alignment horizontal="right" vertical="center" indent="1"/>
    </xf>
    <xf numFmtId="49" fontId="7" fillId="5" borderId="0" xfId="7" applyNumberFormat="1" applyFont="1" applyFill="1" applyAlignment="1">
      <alignment horizontal="right" vertical="center" wrapText="1" indent="1"/>
    </xf>
    <xf numFmtId="49" fontId="7" fillId="5" borderId="1" xfId="7" applyNumberFormat="1" applyFont="1" applyFill="1" applyBorder="1" applyAlignment="1">
      <alignment horizontal="right" vertical="center" indent="1"/>
    </xf>
    <xf numFmtId="0" fontId="10" fillId="0" borderId="0" xfId="0" applyFont="1"/>
    <xf numFmtId="0" fontId="24" fillId="5" borderId="0" xfId="0" applyFont="1" applyFill="1" applyAlignment="1">
      <alignment vertical="center"/>
    </xf>
    <xf numFmtId="0" fontId="0" fillId="0" borderId="0" xfId="0" applyBorder="1"/>
    <xf numFmtId="0" fontId="0" fillId="0" borderId="0" xfId="0" applyFill="1" applyBorder="1" applyAlignment="1">
      <alignment horizontal="left"/>
    </xf>
    <xf numFmtId="0" fontId="7" fillId="0" borderId="0" xfId="7" applyFont="1" applyFill="1" applyBorder="1" applyAlignment="1">
      <alignment horizontal="left" vertical="top" wrapText="1"/>
    </xf>
    <xf numFmtId="0" fontId="7" fillId="0" borderId="0" xfId="7" applyFont="1" applyFill="1" applyBorder="1" applyAlignment="1">
      <alignment vertical="top" wrapText="1"/>
    </xf>
    <xf numFmtId="0" fontId="0" fillId="0" borderId="0" xfId="0" applyFill="1" applyAlignment="1">
      <alignment horizontal="left"/>
    </xf>
    <xf numFmtId="0" fontId="10" fillId="0" borderId="0" xfId="0" applyFont="1" applyBorder="1"/>
    <xf numFmtId="0" fontId="10" fillId="0" borderId="0" xfId="0" applyFont="1" applyFill="1" applyBorder="1" applyAlignment="1">
      <alignment horizontal="left"/>
    </xf>
    <xf numFmtId="0" fontId="8" fillId="5" borderId="0" xfId="7" applyFont="1" applyFill="1" applyAlignment="1">
      <alignment horizontal="left" vertical="center"/>
    </xf>
    <xf numFmtId="0" fontId="8" fillId="5" borderId="0" xfId="7" applyFont="1" applyFill="1" applyAlignment="1">
      <alignment horizontal="left" vertical="center"/>
    </xf>
    <xf numFmtId="0" fontId="11" fillId="5" borderId="0" xfId="0" applyFont="1" applyFill="1" applyAlignment="1">
      <alignment vertical="top"/>
    </xf>
    <xf numFmtId="0" fontId="0" fillId="0" borderId="0" xfId="0" applyAlignment="1">
      <alignment vertical="top"/>
    </xf>
    <xf numFmtId="0" fontId="7" fillId="5" borderId="5" xfId="7" applyFont="1" applyFill="1" applyBorder="1" applyAlignment="1">
      <alignment vertical="center"/>
    </xf>
    <xf numFmtId="0" fontId="25" fillId="5" borderId="0" xfId="0" applyFont="1" applyFill="1" applyAlignment="1">
      <alignment vertical="center"/>
    </xf>
    <xf numFmtId="0" fontId="9" fillId="5" borderId="2" xfId="7" applyFont="1" applyFill="1" applyBorder="1" applyAlignment="1">
      <alignment horizontal="right" vertical="center"/>
    </xf>
    <xf numFmtId="0" fontId="12" fillId="0" borderId="0" xfId="0" applyFont="1" applyAlignment="1">
      <alignment vertical="center"/>
    </xf>
    <xf numFmtId="0" fontId="26" fillId="0" borderId="0" xfId="17" applyFont="1" applyAlignment="1">
      <alignment horizontal="left" vertical="center"/>
    </xf>
    <xf numFmtId="0" fontId="8" fillId="5" borderId="0" xfId="7" applyFont="1" applyFill="1" applyAlignment="1">
      <alignment horizontal="left" vertical="center"/>
    </xf>
    <xf numFmtId="0" fontId="0" fillId="0" borderId="0" xfId="0" applyAlignment="1">
      <alignment vertical="top"/>
    </xf>
    <xf numFmtId="0" fontId="27" fillId="0" borderId="0" xfId="0" applyFont="1" applyAlignment="1">
      <alignment vertical="center"/>
    </xf>
    <xf numFmtId="0" fontId="10" fillId="0" borderId="0" xfId="0" applyFont="1" applyFill="1"/>
    <xf numFmtId="0" fontId="0" fillId="0" borderId="0" xfId="0" applyFont="1" applyFill="1"/>
    <xf numFmtId="0" fontId="7" fillId="5" borderId="0" xfId="7" applyFont="1" applyFill="1" applyBorder="1" applyAlignment="1">
      <alignment horizontal="left" vertical="top" wrapText="1"/>
    </xf>
    <xf numFmtId="0" fontId="16" fillId="0" borderId="0" xfId="17" applyFont="1"/>
    <xf numFmtId="0" fontId="8" fillId="5" borderId="0" xfId="7" applyFont="1" applyFill="1" applyAlignment="1">
      <alignment horizontal="left" vertical="center"/>
    </xf>
    <xf numFmtId="0" fontId="9" fillId="0" borderId="0" xfId="7" applyFont="1" applyFill="1" applyBorder="1" applyAlignment="1">
      <alignment horizontal="left" vertical="center"/>
    </xf>
    <xf numFmtId="1" fontId="7" fillId="0" borderId="0" xfId="7" applyNumberFormat="1" applyFont="1" applyFill="1" applyBorder="1" applyAlignment="1">
      <alignment horizontal="right" vertical="center"/>
    </xf>
    <xf numFmtId="164" fontId="7" fillId="0" borderId="0" xfId="7" applyNumberFormat="1" applyFont="1" applyFill="1" applyBorder="1" applyAlignment="1">
      <alignment horizontal="right" vertical="center"/>
    </xf>
    <xf numFmtId="0" fontId="7" fillId="0" borderId="0" xfId="7" applyFont="1" applyFill="1" applyAlignment="1">
      <alignment vertical="center"/>
    </xf>
    <xf numFmtId="164" fontId="7" fillId="0" borderId="0" xfId="7" applyNumberFormat="1" applyFont="1" applyFill="1" applyAlignment="1">
      <alignment vertical="center"/>
    </xf>
    <xf numFmtId="0" fontId="1" fillId="0" borderId="0" xfId="0" applyFont="1" applyFill="1" applyAlignment="1">
      <alignment vertical="center"/>
    </xf>
    <xf numFmtId="164" fontId="1" fillId="0" borderId="0" xfId="0" applyNumberFormat="1" applyFont="1" applyFill="1" applyAlignment="1">
      <alignment vertical="center"/>
    </xf>
    <xf numFmtId="0" fontId="0" fillId="0" borderId="0" xfId="0" applyFill="1" applyAlignment="1">
      <alignment vertical="center"/>
    </xf>
    <xf numFmtId="0" fontId="24" fillId="0" borderId="0" xfId="0" applyFont="1" applyFill="1" applyAlignment="1">
      <alignment vertical="center"/>
    </xf>
    <xf numFmtId="0" fontId="1" fillId="0" borderId="0" xfId="0" applyFont="1" applyFill="1" applyAlignment="1">
      <alignment horizontal="right" vertical="center"/>
    </xf>
    <xf numFmtId="0" fontId="14" fillId="0" borderId="0" xfId="0" applyFont="1" applyAlignment="1">
      <alignment vertical="top" wrapText="1"/>
    </xf>
    <xf numFmtId="0" fontId="0" fillId="0" borderId="0" xfId="0" applyAlignment="1">
      <alignment vertical="top"/>
    </xf>
    <xf numFmtId="0" fontId="16" fillId="5" borderId="0" xfId="17" applyFont="1" applyFill="1" applyAlignment="1"/>
    <xf numFmtId="0" fontId="0" fillId="0" borderId="1" xfId="0" applyFont="1" applyBorder="1"/>
    <xf numFmtId="0" fontId="0" fillId="0" borderId="0" xfId="0" applyFont="1" applyBorder="1"/>
    <xf numFmtId="49" fontId="14" fillId="0" borderId="0" xfId="0" quotePrefix="1" applyNumberFormat="1" applyFont="1" applyFill="1"/>
    <xf numFmtId="0" fontId="14" fillId="0" borderId="0" xfId="0" applyFont="1" applyAlignment="1">
      <alignment horizontal="left" vertical="top"/>
    </xf>
    <xf numFmtId="0" fontId="15" fillId="5" borderId="0" xfId="0" applyFont="1" applyFill="1" applyAlignment="1">
      <alignment vertical="top" wrapText="1"/>
    </xf>
    <xf numFmtId="0" fontId="0" fillId="0" borderId="0" xfId="0" applyAlignment="1">
      <alignment vertical="top" wrapText="1"/>
    </xf>
    <xf numFmtId="0" fontId="14" fillId="0" borderId="0" xfId="0" applyFont="1" applyAlignment="1">
      <alignment vertical="top" wrapText="1"/>
    </xf>
    <xf numFmtId="0" fontId="0" fillId="0" borderId="0" xfId="0" applyAlignment="1">
      <alignment vertical="top"/>
    </xf>
    <xf numFmtId="0" fontId="14" fillId="0" borderId="0" xfId="0" applyFont="1" applyFill="1" applyAlignment="1">
      <alignment vertical="top" wrapText="1"/>
    </xf>
    <xf numFmtId="0" fontId="0" fillId="0" borderId="0" xfId="0" applyFill="1" applyAlignment="1">
      <alignment vertical="top"/>
    </xf>
    <xf numFmtId="0" fontId="16" fillId="0" borderId="0" xfId="17" applyFont="1"/>
    <xf numFmtId="0" fontId="14" fillId="0" borderId="0" xfId="0" applyFont="1" applyAlignment="1">
      <alignment horizontal="left" vertical="top" wrapText="1"/>
    </xf>
    <xf numFmtId="0" fontId="0" fillId="0" borderId="0" xfId="0" applyAlignment="1">
      <alignment horizontal="left" vertical="top"/>
    </xf>
    <xf numFmtId="0" fontId="8" fillId="5" borderId="0" xfId="7" applyFont="1" applyFill="1" applyAlignment="1">
      <alignment horizontal="left" vertical="center" wrapText="1"/>
    </xf>
    <xf numFmtId="0" fontId="8" fillId="5" borderId="0" xfId="7" applyFont="1" applyFill="1" applyAlignment="1">
      <alignment horizontal="left" vertical="center"/>
    </xf>
    <xf numFmtId="0" fontId="9" fillId="5" borderId="2" xfId="7" applyFont="1" applyFill="1" applyBorder="1" applyAlignment="1">
      <alignment horizontal="center" vertical="top" wrapText="1"/>
    </xf>
    <xf numFmtId="0" fontId="20" fillId="5" borderId="0" xfId="7" applyFont="1" applyFill="1" applyAlignment="1">
      <alignment horizontal="left" vertical="center"/>
    </xf>
    <xf numFmtId="0" fontId="21" fillId="5" borderId="0" xfId="17" applyFont="1" applyFill="1" applyAlignment="1">
      <alignment horizontal="left" vertical="center"/>
    </xf>
    <xf numFmtId="0" fontId="0" fillId="0" borderId="0" xfId="0" applyAlignment="1">
      <alignment vertical="center"/>
    </xf>
    <xf numFmtId="0" fontId="22" fillId="9" borderId="3" xfId="0" applyFont="1" applyFill="1" applyBorder="1" applyAlignment="1">
      <alignment horizontal="center" vertical="center"/>
    </xf>
    <xf numFmtId="0" fontId="22" fillId="9" borderId="0" xfId="7" applyFont="1" applyFill="1" applyBorder="1" applyAlignment="1">
      <alignment horizontal="center" vertical="center"/>
    </xf>
    <xf numFmtId="0" fontId="22" fillId="9" borderId="3" xfId="7" applyFont="1" applyFill="1" applyBorder="1" applyAlignment="1">
      <alignment horizontal="center" vertical="center"/>
    </xf>
    <xf numFmtId="11" fontId="22" fillId="9" borderId="0" xfId="7" applyNumberFormat="1" applyFont="1" applyFill="1" applyBorder="1" applyAlignment="1">
      <alignment horizontal="center" vertical="center"/>
    </xf>
    <xf numFmtId="0" fontId="8" fillId="0" borderId="0" xfId="0" applyFont="1"/>
  </cellXfs>
  <cellStyles count="42">
    <cellStyle name="AM Cancer" xfId="18" xr:uid="{00000000-0005-0000-0000-000000000000}"/>
    <cellStyle name="Bad 2" xfId="2" xr:uid="{00000000-0005-0000-0000-000001000000}"/>
    <cellStyle name="Comma 2" xfId="3" xr:uid="{00000000-0005-0000-0000-000002000000}"/>
    <cellStyle name="Comma 3" xfId="16" xr:uid="{00000000-0005-0000-0000-000003000000}"/>
    <cellStyle name="Comma 3 2" xfId="19" xr:uid="{00000000-0005-0000-0000-000004000000}"/>
    <cellStyle name="Comma 4" xfId="20" xr:uid="{00000000-0005-0000-0000-000005000000}"/>
    <cellStyle name="Comma 5" xfId="21" xr:uid="{00000000-0005-0000-0000-000006000000}"/>
    <cellStyle name="Comma 6" xfId="37" xr:uid="{00000000-0005-0000-0000-000007000000}"/>
    <cellStyle name="Good 2" xfId="4" xr:uid="{00000000-0005-0000-0000-000008000000}"/>
    <cellStyle name="Hyperlink" xfId="17" builtinId="8"/>
    <cellStyle name="Neutral 2" xfId="5" xr:uid="{00000000-0005-0000-0000-00000A000000}"/>
    <cellStyle name="Normal" xfId="0" builtinId="0"/>
    <cellStyle name="Normal 10" xfId="22" xr:uid="{00000000-0005-0000-0000-00000C000000}"/>
    <cellStyle name="Normal 11" xfId="23" xr:uid="{00000000-0005-0000-0000-00000D000000}"/>
    <cellStyle name="Normal 12" xfId="24" xr:uid="{00000000-0005-0000-0000-00000E000000}"/>
    <cellStyle name="Normal 13" xfId="25" xr:uid="{00000000-0005-0000-0000-00000F000000}"/>
    <cellStyle name="Normal 14" xfId="26" xr:uid="{00000000-0005-0000-0000-000010000000}"/>
    <cellStyle name="Normal 15" xfId="38" xr:uid="{00000000-0005-0000-0000-000011000000}"/>
    <cellStyle name="Normal 2" xfId="6" xr:uid="{00000000-0005-0000-0000-000012000000}"/>
    <cellStyle name="Normal 2 2" xfId="7" xr:uid="{00000000-0005-0000-0000-000013000000}"/>
    <cellStyle name="Normal 2 3" xfId="8" xr:uid="{00000000-0005-0000-0000-000014000000}"/>
    <cellStyle name="Normal 2 4" xfId="39" xr:uid="{00000000-0005-0000-0000-000015000000}"/>
    <cellStyle name="Normal 2 5" xfId="40" xr:uid="{00000000-0005-0000-0000-000016000000}"/>
    <cellStyle name="Normal 3" xfId="9" xr:uid="{00000000-0005-0000-0000-000017000000}"/>
    <cellStyle name="Normal 3 2" xfId="10" xr:uid="{00000000-0005-0000-0000-000018000000}"/>
    <cellStyle name="Normal 4" xfId="11" xr:uid="{00000000-0005-0000-0000-000019000000}"/>
    <cellStyle name="Normal 5" xfId="1" xr:uid="{00000000-0005-0000-0000-00001A000000}"/>
    <cellStyle name="Normal 5 2" xfId="27" xr:uid="{00000000-0005-0000-0000-00001B000000}"/>
    <cellStyle name="Normal 6" xfId="28" xr:uid="{00000000-0005-0000-0000-00001C000000}"/>
    <cellStyle name="Normal 7" xfId="29" xr:uid="{00000000-0005-0000-0000-00001D000000}"/>
    <cellStyle name="Normal 7 2" xfId="30" xr:uid="{00000000-0005-0000-0000-00001E000000}"/>
    <cellStyle name="Normal 8" xfId="31" xr:uid="{00000000-0005-0000-0000-00001F000000}"/>
    <cellStyle name="Normal 8 2" xfId="32" xr:uid="{00000000-0005-0000-0000-000020000000}"/>
    <cellStyle name="Normal 9" xfId="33" xr:uid="{00000000-0005-0000-0000-000021000000}"/>
    <cellStyle name="Percent 2" xfId="12" xr:uid="{00000000-0005-0000-0000-000022000000}"/>
    <cellStyle name="Percent 3" xfId="13" xr:uid="{00000000-0005-0000-0000-000023000000}"/>
    <cellStyle name="Percent 4" xfId="14" xr:uid="{00000000-0005-0000-0000-000024000000}"/>
    <cellStyle name="Percent 5" xfId="15" xr:uid="{00000000-0005-0000-0000-000025000000}"/>
    <cellStyle name="Percent 5 2" xfId="34" xr:uid="{00000000-0005-0000-0000-000026000000}"/>
    <cellStyle name="Percent 6" xfId="35" xr:uid="{00000000-0005-0000-0000-000027000000}"/>
    <cellStyle name="Percent 7" xfId="36" xr:uid="{00000000-0005-0000-0000-000028000000}"/>
    <cellStyle name="Percent 8" xfId="41" xr:uid="{00000000-0005-0000-0000-000029000000}"/>
  </cellStyles>
  <dxfs count="0"/>
  <tableStyles count="0" defaultTableStyle="TableStyleMedium2" defaultPivotStyle="PivotStyleLight16"/>
  <colors>
    <mruColors>
      <color rgb="FFE0E0E0"/>
      <color rgb="FFDDDDDD"/>
      <color rgb="FFF5D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1685925</xdr:colOff>
      <xdr:row>4</xdr:row>
      <xdr:rowOff>112136</xdr:rowOff>
    </xdr:to>
    <xdr:pic>
      <xdr:nvPicPr>
        <xdr:cNvPr id="2" name="Ministry of Health logo" descr="Ministry of Health logo" title="Ministry of Health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85925" cy="836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health.govt.nz/nz-health-statistics/national-collections-and-surveys/collections/mortality-collection" TargetMode="External"/><Relationship Id="rId2" Type="http://schemas.openxmlformats.org/officeDocument/2006/relationships/hyperlink" Target="mailto:data-enquiries@health.govt.nz" TargetMode="External"/><Relationship Id="rId1" Type="http://schemas.openxmlformats.org/officeDocument/2006/relationships/hyperlink" Target="http://www.health.govt.nz/nz-health-statistics/national-collections-and-surveys/collections/new-zealand-cancer-registry-nzcr?mega=Health%20statistics&amp;title=NZ%20Cancer%20Registry"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9:R39"/>
  <sheetViews>
    <sheetView showGridLines="0" tabSelected="1" topLeftCell="A13" zoomScaleNormal="100" workbookViewId="0">
      <selection activeCell="I38" sqref="I38"/>
    </sheetView>
  </sheetViews>
  <sheetFormatPr defaultColWidth="9.1796875" defaultRowHeight="14" x14ac:dyDescent="0.3"/>
  <cols>
    <col min="1" max="1" width="28.26953125" style="10" customWidth="1"/>
    <col min="2" max="2" width="3.26953125" style="9" customWidth="1"/>
    <col min="3" max="15" width="9.1796875" style="10"/>
    <col min="16" max="16" width="18.54296875" style="10" customWidth="1"/>
    <col min="17" max="16384" width="9.1796875" style="10"/>
  </cols>
  <sheetData>
    <row r="9" spans="1:18" x14ac:dyDescent="0.3">
      <c r="A9" s="8" t="s">
        <v>140</v>
      </c>
      <c r="B9" s="9" t="s">
        <v>222</v>
      </c>
    </row>
    <row r="10" spans="1:18" ht="19.5" customHeight="1" x14ac:dyDescent="0.3">
      <c r="A10" s="11"/>
      <c r="C10" s="87"/>
      <c r="D10" s="87"/>
      <c r="E10" s="87"/>
      <c r="F10" s="87"/>
      <c r="G10" s="87"/>
      <c r="H10" s="87"/>
      <c r="I10" s="87"/>
      <c r="J10" s="87"/>
      <c r="K10" s="87"/>
      <c r="L10" s="87"/>
      <c r="M10" s="87"/>
      <c r="N10" s="87"/>
      <c r="O10" s="87"/>
      <c r="P10" s="87"/>
      <c r="Q10" s="87"/>
      <c r="R10" s="87"/>
    </row>
    <row r="11" spans="1:18" ht="59.25" customHeight="1" x14ac:dyDescent="0.3">
      <c r="A11" s="86" t="s">
        <v>141</v>
      </c>
      <c r="B11" s="120" t="s">
        <v>233</v>
      </c>
      <c r="C11" s="121"/>
      <c r="D11" s="121"/>
      <c r="E11" s="121"/>
      <c r="F11" s="121"/>
      <c r="G11" s="121"/>
      <c r="H11" s="121"/>
      <c r="I11" s="121"/>
      <c r="J11" s="121"/>
      <c r="K11" s="121"/>
      <c r="L11" s="121"/>
      <c r="M11" s="121"/>
      <c r="N11" s="121"/>
      <c r="O11" s="121"/>
      <c r="P11" s="121"/>
      <c r="Q11" s="87"/>
      <c r="R11" s="87"/>
    </row>
    <row r="12" spans="1:18" ht="11.25" customHeight="1" x14ac:dyDescent="0.3">
      <c r="A12" s="86"/>
      <c r="B12" s="111"/>
      <c r="C12" s="112"/>
      <c r="D12" s="112"/>
      <c r="E12" s="112"/>
      <c r="F12" s="112"/>
      <c r="G12" s="112"/>
      <c r="H12" s="112"/>
      <c r="I12" s="112"/>
      <c r="J12" s="112"/>
      <c r="K12" s="112"/>
      <c r="L12" s="112"/>
      <c r="M12" s="112"/>
      <c r="N12" s="112"/>
      <c r="O12" s="112"/>
      <c r="P12" s="112"/>
      <c r="Q12" s="112"/>
      <c r="R12" s="112"/>
    </row>
    <row r="13" spans="1:18" ht="33.75" customHeight="1" x14ac:dyDescent="0.3">
      <c r="A13" s="86" t="s">
        <v>217</v>
      </c>
      <c r="B13" s="125" t="s">
        <v>218</v>
      </c>
      <c r="C13" s="126"/>
      <c r="D13" s="126"/>
      <c r="E13" s="126"/>
      <c r="F13" s="126"/>
      <c r="G13" s="126"/>
      <c r="H13" s="126"/>
      <c r="I13" s="126"/>
      <c r="J13" s="126"/>
      <c r="K13" s="126"/>
      <c r="L13" s="126"/>
      <c r="M13" s="126"/>
      <c r="N13" s="126"/>
      <c r="O13" s="126"/>
      <c r="P13" s="126"/>
      <c r="Q13" s="94"/>
      <c r="R13" s="94"/>
    </row>
    <row r="14" spans="1:18" ht="60" customHeight="1" x14ac:dyDescent="0.3">
      <c r="A14" s="86"/>
      <c r="B14" s="117">
        <v>1</v>
      </c>
      <c r="C14" s="120" t="s">
        <v>219</v>
      </c>
      <c r="D14" s="121"/>
      <c r="E14" s="121"/>
      <c r="F14" s="121"/>
      <c r="G14" s="121"/>
      <c r="H14" s="121"/>
      <c r="I14" s="121"/>
      <c r="J14" s="121"/>
      <c r="K14" s="121"/>
      <c r="L14" s="121"/>
      <c r="M14" s="121"/>
      <c r="N14" s="121"/>
      <c r="O14" s="121"/>
      <c r="P14" s="121"/>
      <c r="Q14" s="112"/>
      <c r="R14" s="112"/>
    </row>
    <row r="15" spans="1:18" ht="4.5" customHeight="1" x14ac:dyDescent="0.3">
      <c r="A15" s="86"/>
      <c r="B15" s="111"/>
      <c r="C15" s="112"/>
      <c r="D15" s="112"/>
      <c r="E15" s="112"/>
      <c r="F15" s="112"/>
      <c r="G15" s="112"/>
      <c r="H15" s="112"/>
      <c r="I15" s="112"/>
      <c r="J15" s="112"/>
      <c r="K15" s="112"/>
      <c r="L15" s="112"/>
      <c r="M15" s="112"/>
      <c r="N15" s="112"/>
      <c r="O15" s="112"/>
      <c r="P15" s="112"/>
      <c r="Q15" s="112"/>
      <c r="R15" s="112"/>
    </row>
    <row r="16" spans="1:18" ht="20.25" customHeight="1" x14ac:dyDescent="0.3">
      <c r="A16" s="86"/>
      <c r="B16" s="117">
        <v>2</v>
      </c>
      <c r="C16" s="120" t="s">
        <v>220</v>
      </c>
      <c r="D16" s="121"/>
      <c r="E16" s="121"/>
      <c r="F16" s="121"/>
      <c r="G16" s="121"/>
      <c r="H16" s="121"/>
      <c r="I16" s="121"/>
      <c r="J16" s="121"/>
      <c r="K16" s="121"/>
      <c r="L16" s="121"/>
      <c r="M16" s="121"/>
      <c r="N16" s="121"/>
      <c r="O16" s="121"/>
      <c r="P16" s="121"/>
      <c r="Q16" s="112"/>
      <c r="R16" s="112"/>
    </row>
    <row r="17" spans="1:18" ht="5.25" customHeight="1" x14ac:dyDescent="0.3">
      <c r="A17" s="86"/>
      <c r="B17" s="111"/>
      <c r="C17" s="112"/>
      <c r="D17" s="112"/>
      <c r="E17" s="112"/>
      <c r="F17" s="112"/>
      <c r="G17" s="112"/>
      <c r="H17" s="112"/>
      <c r="I17" s="112"/>
      <c r="J17" s="112"/>
      <c r="K17" s="112"/>
      <c r="L17" s="112"/>
      <c r="M17" s="112"/>
      <c r="N17" s="112"/>
      <c r="O17" s="112"/>
      <c r="P17" s="112"/>
      <c r="Q17" s="112"/>
      <c r="R17" s="112"/>
    </row>
    <row r="18" spans="1:18" ht="29.25" customHeight="1" x14ac:dyDescent="0.3">
      <c r="A18" s="86"/>
      <c r="B18" s="117">
        <v>3</v>
      </c>
      <c r="C18" s="120" t="s">
        <v>221</v>
      </c>
      <c r="D18" s="121"/>
      <c r="E18" s="121"/>
      <c r="F18" s="121"/>
      <c r="G18" s="121"/>
      <c r="H18" s="121"/>
      <c r="I18" s="121"/>
      <c r="J18" s="121"/>
      <c r="K18" s="121"/>
      <c r="L18" s="121"/>
      <c r="M18" s="121"/>
      <c r="N18" s="121"/>
      <c r="O18" s="121"/>
      <c r="P18" s="121"/>
      <c r="Q18" s="121"/>
      <c r="R18" s="112"/>
    </row>
    <row r="19" spans="1:18" ht="23.25" customHeight="1" x14ac:dyDescent="0.3">
      <c r="A19" s="86"/>
      <c r="B19" s="111"/>
      <c r="C19" s="112"/>
      <c r="D19" s="112"/>
      <c r="E19" s="112"/>
      <c r="F19" s="112"/>
      <c r="G19" s="112"/>
      <c r="H19" s="112"/>
      <c r="I19" s="112"/>
      <c r="J19" s="112"/>
      <c r="K19" s="112"/>
      <c r="L19" s="112"/>
      <c r="M19" s="112"/>
      <c r="N19" s="112"/>
      <c r="O19" s="112"/>
      <c r="P19" s="112"/>
      <c r="Q19" s="112"/>
      <c r="R19" s="112"/>
    </row>
    <row r="20" spans="1:18" ht="18" customHeight="1" x14ac:dyDescent="0.3">
      <c r="A20" s="86" t="s">
        <v>196</v>
      </c>
      <c r="B20" s="122" t="s">
        <v>231</v>
      </c>
      <c r="C20" s="123"/>
      <c r="D20" s="123"/>
      <c r="E20" s="123"/>
      <c r="F20" s="123"/>
      <c r="G20" s="123"/>
      <c r="H20" s="87"/>
      <c r="I20" s="87"/>
      <c r="J20" s="87"/>
      <c r="K20" s="87"/>
      <c r="L20" s="87"/>
      <c r="M20" s="87"/>
      <c r="N20" s="87"/>
      <c r="O20" s="87"/>
      <c r="P20" s="87"/>
      <c r="Q20" s="87"/>
      <c r="R20" s="87"/>
    </row>
    <row r="21" spans="1:18" ht="18" customHeight="1" x14ac:dyDescent="0.3">
      <c r="A21" s="86"/>
      <c r="B21" s="122" t="s">
        <v>232</v>
      </c>
      <c r="C21" s="123"/>
      <c r="D21" s="123"/>
      <c r="E21" s="123"/>
      <c r="F21" s="123"/>
      <c r="G21" s="123"/>
      <c r="H21" s="87"/>
      <c r="I21" s="87"/>
      <c r="J21" s="87"/>
      <c r="K21" s="87"/>
      <c r="L21" s="87"/>
      <c r="M21" s="87"/>
      <c r="N21" s="87"/>
      <c r="O21" s="87"/>
      <c r="P21" s="87"/>
      <c r="Q21" s="87"/>
      <c r="R21" s="87"/>
    </row>
    <row r="22" spans="1:18" ht="19.5" customHeight="1" x14ac:dyDescent="0.3">
      <c r="A22" s="8"/>
    </row>
    <row r="23" spans="1:18" x14ac:dyDescent="0.3">
      <c r="A23" s="8" t="s">
        <v>142</v>
      </c>
      <c r="B23" s="124" t="s">
        <v>154</v>
      </c>
      <c r="C23" s="124"/>
      <c r="D23" s="124"/>
      <c r="E23" s="124"/>
      <c r="F23" s="124"/>
    </row>
    <row r="24" spans="1:18" x14ac:dyDescent="0.3">
      <c r="A24" s="8"/>
      <c r="B24" s="124" t="s">
        <v>155</v>
      </c>
      <c r="C24" s="124"/>
      <c r="D24" s="124"/>
      <c r="E24" s="124"/>
      <c r="F24" s="124"/>
    </row>
    <row r="25" spans="1:18" x14ac:dyDescent="0.3">
      <c r="A25" s="8"/>
      <c r="B25" s="99"/>
      <c r="C25" s="99"/>
      <c r="D25" s="99"/>
      <c r="E25" s="99"/>
      <c r="F25" s="99"/>
    </row>
    <row r="26" spans="1:18" s="137" customFormat="1" ht="39.75" customHeight="1" x14ac:dyDescent="0.25">
      <c r="A26" s="86" t="s">
        <v>235</v>
      </c>
      <c r="B26" s="120" t="s">
        <v>236</v>
      </c>
      <c r="C26" s="121"/>
      <c r="D26" s="121"/>
      <c r="E26" s="121"/>
      <c r="F26" s="121"/>
      <c r="G26" s="121"/>
      <c r="H26" s="121"/>
      <c r="I26" s="121"/>
      <c r="J26" s="121"/>
      <c r="K26" s="121"/>
      <c r="L26" s="121"/>
      <c r="M26" s="121"/>
      <c r="N26" s="121"/>
      <c r="O26" s="121"/>
      <c r="P26" s="121"/>
    </row>
    <row r="27" spans="1:18" x14ac:dyDescent="0.3">
      <c r="A27" s="8" t="s">
        <v>143</v>
      </c>
      <c r="B27" s="116" t="s">
        <v>230</v>
      </c>
    </row>
    <row r="28" spans="1:18" ht="19.5" customHeight="1" x14ac:dyDescent="0.3">
      <c r="A28" s="11"/>
    </row>
    <row r="29" spans="1:18" x14ac:dyDescent="0.3">
      <c r="B29" s="118" t="s">
        <v>201</v>
      </c>
      <c r="C29" s="118"/>
      <c r="D29" s="118"/>
      <c r="E29" s="118"/>
      <c r="F29" s="118"/>
      <c r="G29" s="118"/>
      <c r="H29" s="118"/>
      <c r="I29" s="118"/>
      <c r="J29" s="118"/>
      <c r="K29" s="119"/>
      <c r="L29" s="119"/>
      <c r="M29" s="119"/>
      <c r="N29" s="119"/>
      <c r="O29" s="119"/>
      <c r="P29" s="119"/>
    </row>
    <row r="30" spans="1:18" x14ac:dyDescent="0.3">
      <c r="B30" s="118"/>
      <c r="C30" s="118"/>
      <c r="D30" s="118"/>
      <c r="E30" s="118"/>
      <c r="F30" s="118"/>
      <c r="G30" s="118"/>
      <c r="H30" s="118"/>
      <c r="I30" s="118"/>
      <c r="J30" s="118"/>
      <c r="K30" s="119"/>
      <c r="L30" s="119"/>
      <c r="M30" s="119"/>
      <c r="N30" s="119"/>
      <c r="O30" s="119"/>
      <c r="P30" s="119"/>
    </row>
    <row r="31" spans="1:18" ht="19.5" customHeight="1" x14ac:dyDescent="0.3"/>
    <row r="32" spans="1:18" x14ac:dyDescent="0.3">
      <c r="B32" s="12" t="s">
        <v>144</v>
      </c>
      <c r="C32" s="13"/>
      <c r="D32" s="14" t="s">
        <v>209</v>
      </c>
      <c r="E32" s="14"/>
      <c r="F32" s="14"/>
      <c r="G32" s="14"/>
    </row>
    <row r="33" spans="2:7" x14ac:dyDescent="0.3">
      <c r="B33" s="12"/>
      <c r="C33" s="13"/>
      <c r="D33" s="14" t="s">
        <v>145</v>
      </c>
      <c r="E33" s="14"/>
      <c r="F33" s="14"/>
      <c r="G33" s="14"/>
    </row>
    <row r="34" spans="2:7" x14ac:dyDescent="0.3">
      <c r="B34" s="12"/>
      <c r="C34" s="13"/>
      <c r="D34" s="14" t="s">
        <v>146</v>
      </c>
      <c r="E34" s="14"/>
      <c r="F34" s="14"/>
      <c r="G34" s="14"/>
    </row>
    <row r="35" spans="2:7" x14ac:dyDescent="0.3">
      <c r="B35" s="12"/>
      <c r="C35" s="13"/>
      <c r="D35" s="14" t="s">
        <v>147</v>
      </c>
      <c r="E35" s="14"/>
      <c r="F35" s="14"/>
      <c r="G35" s="14"/>
    </row>
    <row r="36" spans="2:7" x14ac:dyDescent="0.3">
      <c r="B36" s="12"/>
      <c r="C36" s="13"/>
      <c r="D36" s="14" t="s">
        <v>148</v>
      </c>
      <c r="E36" s="14"/>
      <c r="F36" s="14"/>
      <c r="G36" s="14"/>
    </row>
    <row r="37" spans="2:7" x14ac:dyDescent="0.3">
      <c r="B37" s="14" t="s">
        <v>149</v>
      </c>
      <c r="C37" s="13"/>
      <c r="D37" s="113" t="s">
        <v>200</v>
      </c>
      <c r="E37" s="14"/>
      <c r="F37" s="14"/>
      <c r="G37" s="14"/>
    </row>
    <row r="38" spans="2:7" x14ac:dyDescent="0.3">
      <c r="B38" s="14" t="s">
        <v>150</v>
      </c>
      <c r="C38" s="13"/>
      <c r="D38" s="14" t="s">
        <v>151</v>
      </c>
      <c r="E38" s="14"/>
      <c r="F38" s="14"/>
      <c r="G38" s="14"/>
    </row>
    <row r="39" spans="2:7" x14ac:dyDescent="0.3">
      <c r="B39" s="12" t="s">
        <v>152</v>
      </c>
      <c r="C39" s="13"/>
      <c r="D39" s="12" t="s">
        <v>153</v>
      </c>
      <c r="E39" s="12"/>
      <c r="F39" s="12"/>
      <c r="G39" s="12"/>
    </row>
  </sheetData>
  <mergeCells count="11">
    <mergeCell ref="B29:P30"/>
    <mergeCell ref="B11:P11"/>
    <mergeCell ref="B20:G20"/>
    <mergeCell ref="B21:G21"/>
    <mergeCell ref="B23:F23"/>
    <mergeCell ref="B24:F24"/>
    <mergeCell ref="B13:P13"/>
    <mergeCell ref="C14:P14"/>
    <mergeCell ref="C16:P16"/>
    <mergeCell ref="C18:Q18"/>
    <mergeCell ref="B26:P26"/>
  </mergeCells>
  <hyperlinks>
    <hyperlink ref="B23" r:id="rId1" xr:uid="{00000000-0004-0000-0000-000000000000}"/>
    <hyperlink ref="D37" r:id="rId2" xr:uid="{00000000-0004-0000-0000-000001000000}"/>
    <hyperlink ref="B24" r:id="rId3" xr:uid="{00000000-0004-0000-0000-000002000000}"/>
  </hyperlinks>
  <pageMargins left="0.7" right="0.7" top="0.75" bottom="0.75" header="0.3" footer="0.3"/>
  <pageSetup paperSize="9" scale="64" fitToHeight="0" orientation="landscape"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7"/>
  <sheetViews>
    <sheetView workbookViewId="0">
      <selection activeCell="B18" sqref="B18"/>
    </sheetView>
  </sheetViews>
  <sheetFormatPr defaultRowHeight="12.5" x14ac:dyDescent="0.25"/>
  <cols>
    <col min="1" max="1" width="42.453125" style="81" customWidth="1"/>
    <col min="2" max="2" width="23.1796875" customWidth="1"/>
  </cols>
  <sheetData>
    <row r="1" spans="1:2" ht="13" x14ac:dyDescent="0.3">
      <c r="A1" s="83" t="s">
        <v>171</v>
      </c>
      <c r="B1" s="82" t="s">
        <v>172</v>
      </c>
    </row>
    <row r="2" spans="1:2" x14ac:dyDescent="0.25">
      <c r="A2" s="79" t="s">
        <v>165</v>
      </c>
      <c r="B2" s="77" t="s">
        <v>173</v>
      </c>
    </row>
    <row r="3" spans="1:2" ht="12.75" customHeight="1" x14ac:dyDescent="0.25">
      <c r="A3" s="79" t="s">
        <v>70</v>
      </c>
      <c r="B3" s="77" t="s">
        <v>174</v>
      </c>
    </row>
    <row r="4" spans="1:2" x14ac:dyDescent="0.25">
      <c r="A4" s="79" t="s">
        <v>68</v>
      </c>
      <c r="B4" s="77" t="s">
        <v>14</v>
      </c>
    </row>
    <row r="5" spans="1:2" x14ac:dyDescent="0.25">
      <c r="A5" s="79" t="s">
        <v>69</v>
      </c>
      <c r="B5" s="77" t="s">
        <v>16</v>
      </c>
    </row>
    <row r="6" spans="1:2" x14ac:dyDescent="0.25">
      <c r="A6" s="79" t="s">
        <v>166</v>
      </c>
      <c r="B6" s="77" t="s">
        <v>175</v>
      </c>
    </row>
    <row r="7" spans="1:2" ht="12.75" customHeight="1" x14ac:dyDescent="0.25">
      <c r="A7" s="79" t="s">
        <v>71</v>
      </c>
      <c r="B7" s="77" t="s">
        <v>19</v>
      </c>
    </row>
    <row r="8" spans="1:2" x14ac:dyDescent="0.25">
      <c r="A8" s="79" t="s">
        <v>72</v>
      </c>
      <c r="B8" s="77" t="s">
        <v>22</v>
      </c>
    </row>
    <row r="9" spans="1:2" x14ac:dyDescent="0.25">
      <c r="A9" s="79" t="s">
        <v>206</v>
      </c>
      <c r="B9" s="77" t="s">
        <v>176</v>
      </c>
    </row>
    <row r="10" spans="1:2" x14ac:dyDescent="0.25">
      <c r="A10" s="79" t="s">
        <v>73</v>
      </c>
      <c r="B10" s="77" t="s">
        <v>26</v>
      </c>
    </row>
    <row r="11" spans="1:2" x14ac:dyDescent="0.25">
      <c r="A11" s="98" t="s">
        <v>205</v>
      </c>
      <c r="B11" s="98" t="s">
        <v>177</v>
      </c>
    </row>
    <row r="12" spans="1:2" x14ac:dyDescent="0.25">
      <c r="A12" s="79" t="s">
        <v>156</v>
      </c>
      <c r="B12" s="77" t="s">
        <v>55</v>
      </c>
    </row>
    <row r="13" spans="1:2" x14ac:dyDescent="0.25">
      <c r="A13" s="79" t="s">
        <v>74</v>
      </c>
      <c r="B13" s="77" t="s">
        <v>58</v>
      </c>
    </row>
    <row r="14" spans="1:2" x14ac:dyDescent="0.25">
      <c r="A14" s="79" t="s">
        <v>75</v>
      </c>
      <c r="B14" s="77" t="s">
        <v>60</v>
      </c>
    </row>
    <row r="15" spans="1:2" x14ac:dyDescent="0.25">
      <c r="A15" s="79" t="s">
        <v>190</v>
      </c>
      <c r="B15" s="77" t="s">
        <v>62</v>
      </c>
    </row>
    <row r="16" spans="1:2" ht="12.75" customHeight="1" x14ac:dyDescent="0.25">
      <c r="A16" s="79" t="s">
        <v>194</v>
      </c>
      <c r="B16" s="77" t="s">
        <v>178</v>
      </c>
    </row>
    <row r="17" spans="1:2" x14ac:dyDescent="0.25">
      <c r="A17" s="79" t="s">
        <v>76</v>
      </c>
      <c r="B17" s="77" t="s">
        <v>65</v>
      </c>
    </row>
    <row r="18" spans="1:2" x14ac:dyDescent="0.25">
      <c r="A18" s="80" t="s">
        <v>77</v>
      </c>
      <c r="B18" s="77" t="s">
        <v>179</v>
      </c>
    </row>
    <row r="19" spans="1:2" x14ac:dyDescent="0.25">
      <c r="A19" s="80" t="s">
        <v>80</v>
      </c>
      <c r="B19" s="77" t="s">
        <v>180</v>
      </c>
    </row>
    <row r="20" spans="1:2" x14ac:dyDescent="0.25">
      <c r="A20" s="80" t="s">
        <v>79</v>
      </c>
      <c r="B20" s="77" t="s">
        <v>38</v>
      </c>
    </row>
    <row r="21" spans="1:2" x14ac:dyDescent="0.25">
      <c r="A21" s="80" t="s">
        <v>96</v>
      </c>
      <c r="B21" s="77" t="s">
        <v>181</v>
      </c>
    </row>
    <row r="22" spans="1:2" x14ac:dyDescent="0.25">
      <c r="A22" s="80" t="s">
        <v>97</v>
      </c>
      <c r="B22" s="77" t="s">
        <v>182</v>
      </c>
    </row>
    <row r="23" spans="1:2" x14ac:dyDescent="0.25">
      <c r="A23" s="80" t="s">
        <v>81</v>
      </c>
      <c r="B23" s="77" t="s">
        <v>43</v>
      </c>
    </row>
    <row r="24" spans="1:2" x14ac:dyDescent="0.25">
      <c r="A24" s="79" t="s">
        <v>78</v>
      </c>
      <c r="B24" s="77" t="s">
        <v>48</v>
      </c>
    </row>
    <row r="25" spans="1:2" x14ac:dyDescent="0.25">
      <c r="A25" s="79" t="s">
        <v>157</v>
      </c>
      <c r="B25" s="77" t="s">
        <v>51</v>
      </c>
    </row>
    <row r="26" spans="1:2" x14ac:dyDescent="0.25">
      <c r="A26" s="78"/>
      <c r="B26" s="77"/>
    </row>
    <row r="27" spans="1:2" x14ac:dyDescent="0.25">
      <c r="A27" s="78"/>
      <c r="B27" s="77"/>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029"/>
  <sheetViews>
    <sheetView workbookViewId="0">
      <selection activeCell="K1" sqref="K1"/>
    </sheetView>
  </sheetViews>
  <sheetFormatPr defaultRowHeight="12.5" x14ac:dyDescent="0.25"/>
  <cols>
    <col min="1" max="1" width="73" customWidth="1"/>
    <col min="2" max="8" width="8.81640625" customWidth="1"/>
  </cols>
  <sheetData>
    <row r="1" spans="1:8" s="75" customFormat="1" ht="13" x14ac:dyDescent="0.3">
      <c r="A1" s="75" t="s">
        <v>183</v>
      </c>
      <c r="B1" s="75" t="s">
        <v>184</v>
      </c>
      <c r="C1" s="75" t="s">
        <v>191</v>
      </c>
      <c r="D1" s="75" t="s">
        <v>185</v>
      </c>
      <c r="E1" s="75" t="s">
        <v>186</v>
      </c>
      <c r="F1" s="75" t="s">
        <v>187</v>
      </c>
      <c r="G1" s="75" t="s">
        <v>188</v>
      </c>
      <c r="H1" s="75" t="s">
        <v>189</v>
      </c>
    </row>
    <row r="2" spans="1:8" x14ac:dyDescent="0.25">
      <c r="A2" t="str">
        <f t="shared" ref="A2:A65" si="0">H2&amp;C2&amp;B2&amp;D2&amp;E2</f>
        <v>C00-C14regs1996AllEthAllSex</v>
      </c>
      <c r="B2">
        <v>1996</v>
      </c>
      <c r="C2" t="s">
        <v>210</v>
      </c>
      <c r="D2" t="s">
        <v>211</v>
      </c>
      <c r="E2" t="s">
        <v>212</v>
      </c>
      <c r="F2">
        <v>252</v>
      </c>
      <c r="G2">
        <v>5.6</v>
      </c>
      <c r="H2" t="s">
        <v>174</v>
      </c>
    </row>
    <row r="3" spans="1:8" x14ac:dyDescent="0.25">
      <c r="A3" t="str">
        <f t="shared" si="0"/>
        <v>C15regs1996AllEthAllSex</v>
      </c>
      <c r="B3">
        <v>1996</v>
      </c>
      <c r="C3" t="s">
        <v>210</v>
      </c>
      <c r="D3" t="s">
        <v>211</v>
      </c>
      <c r="E3" t="s">
        <v>212</v>
      </c>
      <c r="F3">
        <v>189</v>
      </c>
      <c r="G3">
        <v>3.9</v>
      </c>
      <c r="H3" t="s">
        <v>14</v>
      </c>
    </row>
    <row r="4" spans="1:8" x14ac:dyDescent="0.25">
      <c r="A4" t="str">
        <f t="shared" si="0"/>
        <v>C16regs1996AllEthAllSex</v>
      </c>
      <c r="B4">
        <v>1996</v>
      </c>
      <c r="C4" t="s">
        <v>210</v>
      </c>
      <c r="D4" t="s">
        <v>211</v>
      </c>
      <c r="E4" t="s">
        <v>212</v>
      </c>
      <c r="F4">
        <v>402</v>
      </c>
      <c r="G4">
        <v>8.4</v>
      </c>
      <c r="H4" t="s">
        <v>16</v>
      </c>
    </row>
    <row r="5" spans="1:8" x14ac:dyDescent="0.25">
      <c r="A5" t="str">
        <f t="shared" si="0"/>
        <v>C18-C21regs1996AllEthAllSex</v>
      </c>
      <c r="B5">
        <v>1996</v>
      </c>
      <c r="C5" t="s">
        <v>210</v>
      </c>
      <c r="D5" t="s">
        <v>211</v>
      </c>
      <c r="E5" t="s">
        <v>212</v>
      </c>
      <c r="F5">
        <v>2451</v>
      </c>
      <c r="G5">
        <v>52.9</v>
      </c>
      <c r="H5" t="s">
        <v>175</v>
      </c>
    </row>
    <row r="6" spans="1:8" x14ac:dyDescent="0.25">
      <c r="A6" t="str">
        <f t="shared" si="0"/>
        <v>C22regs1996AllEthAllSex</v>
      </c>
      <c r="B6">
        <v>1996</v>
      </c>
      <c r="C6" t="s">
        <v>210</v>
      </c>
      <c r="D6" t="s">
        <v>211</v>
      </c>
      <c r="E6" t="s">
        <v>212</v>
      </c>
      <c r="F6">
        <v>138</v>
      </c>
      <c r="G6">
        <v>3.1</v>
      </c>
      <c r="H6" t="s">
        <v>19</v>
      </c>
    </row>
    <row r="7" spans="1:8" x14ac:dyDescent="0.25">
      <c r="A7" t="str">
        <f t="shared" si="0"/>
        <v>C25regs1996AllEthAllSex</v>
      </c>
      <c r="B7">
        <v>1996</v>
      </c>
      <c r="C7" t="s">
        <v>210</v>
      </c>
      <c r="D7" t="s">
        <v>211</v>
      </c>
      <c r="E7" t="s">
        <v>212</v>
      </c>
      <c r="F7">
        <v>325</v>
      </c>
      <c r="G7">
        <v>6.9</v>
      </c>
      <c r="H7" t="s">
        <v>22</v>
      </c>
    </row>
    <row r="8" spans="1:8" x14ac:dyDescent="0.25">
      <c r="A8" t="str">
        <f t="shared" si="0"/>
        <v>C33-C34regs1996AllEthAllSex</v>
      </c>
      <c r="B8">
        <v>1996</v>
      </c>
      <c r="C8" t="s">
        <v>210</v>
      </c>
      <c r="D8" t="s">
        <v>211</v>
      </c>
      <c r="E8" t="s">
        <v>212</v>
      </c>
      <c r="F8">
        <v>1599</v>
      </c>
      <c r="G8">
        <v>34.299999999999997</v>
      </c>
      <c r="H8" t="s">
        <v>176</v>
      </c>
    </row>
    <row r="9" spans="1:8" x14ac:dyDescent="0.25">
      <c r="A9" t="str">
        <f t="shared" si="0"/>
        <v>C43regs1996AllEthAllSex</v>
      </c>
      <c r="B9">
        <v>1996</v>
      </c>
      <c r="C9" t="s">
        <v>210</v>
      </c>
      <c r="D9" t="s">
        <v>211</v>
      </c>
      <c r="E9" t="s">
        <v>212</v>
      </c>
      <c r="F9">
        <v>1515</v>
      </c>
      <c r="G9">
        <v>35.4</v>
      </c>
      <c r="H9" t="s">
        <v>26</v>
      </c>
    </row>
    <row r="10" spans="1:8" x14ac:dyDescent="0.25">
      <c r="A10" t="str">
        <f t="shared" si="0"/>
        <v>C50regs1996AllEthAllSex</v>
      </c>
      <c r="B10">
        <v>1996</v>
      </c>
      <c r="C10" t="s">
        <v>210</v>
      </c>
      <c r="D10" t="s">
        <v>211</v>
      </c>
      <c r="E10" t="s">
        <v>212</v>
      </c>
      <c r="F10">
        <v>1948</v>
      </c>
      <c r="G10">
        <v>45.4</v>
      </c>
      <c r="H10" t="s">
        <v>180</v>
      </c>
    </row>
    <row r="11" spans="1:8" x14ac:dyDescent="0.25">
      <c r="A11" t="str">
        <f t="shared" si="0"/>
        <v>C51regs1996AllEthAllSex</v>
      </c>
      <c r="B11">
        <v>1996</v>
      </c>
      <c r="C11" t="s">
        <v>210</v>
      </c>
      <c r="D11" t="s">
        <v>211</v>
      </c>
      <c r="E11" t="s">
        <v>212</v>
      </c>
      <c r="F11">
        <v>45</v>
      </c>
      <c r="G11">
        <v>0.9</v>
      </c>
      <c r="H11" t="s">
        <v>43</v>
      </c>
    </row>
    <row r="12" spans="1:8" x14ac:dyDescent="0.25">
      <c r="A12" t="str">
        <f t="shared" si="0"/>
        <v>C53regs1996AllEthAllSex</v>
      </c>
      <c r="B12">
        <v>1996</v>
      </c>
      <c r="C12" t="s">
        <v>210</v>
      </c>
      <c r="D12" t="s">
        <v>211</v>
      </c>
      <c r="E12" t="s">
        <v>212</v>
      </c>
      <c r="F12">
        <v>212</v>
      </c>
      <c r="G12">
        <v>5.2</v>
      </c>
      <c r="H12" t="s">
        <v>38</v>
      </c>
    </row>
    <row r="13" spans="1:8" x14ac:dyDescent="0.25">
      <c r="A13" t="str">
        <f t="shared" si="0"/>
        <v>C54-C55regs1996AllEthAllSex</v>
      </c>
      <c r="B13">
        <v>1996</v>
      </c>
      <c r="C13" t="s">
        <v>210</v>
      </c>
      <c r="D13" t="s">
        <v>211</v>
      </c>
      <c r="E13" t="s">
        <v>212</v>
      </c>
      <c r="F13">
        <v>280</v>
      </c>
      <c r="G13">
        <v>6.5</v>
      </c>
      <c r="H13" t="s">
        <v>181</v>
      </c>
    </row>
    <row r="14" spans="1:8" x14ac:dyDescent="0.25">
      <c r="A14" t="str">
        <f t="shared" si="0"/>
        <v>C56-C57regs1996AllEthAllSex</v>
      </c>
      <c r="B14">
        <v>1996</v>
      </c>
      <c r="C14" t="s">
        <v>210</v>
      </c>
      <c r="D14" t="s">
        <v>211</v>
      </c>
      <c r="E14" t="s">
        <v>212</v>
      </c>
      <c r="F14">
        <v>296</v>
      </c>
      <c r="G14">
        <v>6.9</v>
      </c>
      <c r="H14" t="s">
        <v>182</v>
      </c>
    </row>
    <row r="15" spans="1:8" x14ac:dyDescent="0.25">
      <c r="A15" t="str">
        <f t="shared" si="0"/>
        <v>C61regs1996AllEthAllSex</v>
      </c>
      <c r="B15">
        <v>1996</v>
      </c>
      <c r="C15" t="s">
        <v>210</v>
      </c>
      <c r="D15" t="s">
        <v>211</v>
      </c>
      <c r="E15" t="s">
        <v>212</v>
      </c>
      <c r="F15">
        <v>2473</v>
      </c>
      <c r="G15">
        <v>50.4</v>
      </c>
      <c r="H15" t="s">
        <v>48</v>
      </c>
    </row>
    <row r="16" spans="1:8" x14ac:dyDescent="0.25">
      <c r="A16" t="str">
        <f t="shared" si="0"/>
        <v>C62regs1996AllEthAllSex</v>
      </c>
      <c r="B16">
        <v>1996</v>
      </c>
      <c r="C16" t="s">
        <v>210</v>
      </c>
      <c r="D16" t="s">
        <v>211</v>
      </c>
      <c r="E16" t="s">
        <v>212</v>
      </c>
      <c r="F16">
        <v>123</v>
      </c>
      <c r="G16">
        <v>3.2</v>
      </c>
      <c r="H16" t="s">
        <v>51</v>
      </c>
    </row>
    <row r="17" spans="1:8" x14ac:dyDescent="0.25">
      <c r="A17" t="str">
        <f t="shared" si="0"/>
        <v>C64-C66, C68regs1996AllEthAllSex</v>
      </c>
      <c r="B17">
        <v>1996</v>
      </c>
      <c r="C17" t="s">
        <v>210</v>
      </c>
      <c r="D17" t="s">
        <v>211</v>
      </c>
      <c r="E17" t="s">
        <v>212</v>
      </c>
      <c r="F17">
        <v>341</v>
      </c>
      <c r="G17">
        <v>7.6</v>
      </c>
      <c r="H17" t="s">
        <v>177</v>
      </c>
    </row>
    <row r="18" spans="1:8" x14ac:dyDescent="0.25">
      <c r="A18" t="str">
        <f t="shared" si="0"/>
        <v>C67regs1996AllEthAllSex</v>
      </c>
      <c r="B18">
        <v>1996</v>
      </c>
      <c r="C18" t="s">
        <v>210</v>
      </c>
      <c r="D18" t="s">
        <v>211</v>
      </c>
      <c r="E18" t="s">
        <v>212</v>
      </c>
      <c r="F18">
        <v>544</v>
      </c>
      <c r="G18">
        <v>11.1</v>
      </c>
      <c r="H18" t="s">
        <v>55</v>
      </c>
    </row>
    <row r="19" spans="1:8" x14ac:dyDescent="0.25">
      <c r="A19" t="str">
        <f t="shared" si="0"/>
        <v>C71regs1996AllEthAllSex</v>
      </c>
      <c r="B19">
        <v>1996</v>
      </c>
      <c r="C19" t="s">
        <v>210</v>
      </c>
      <c r="D19" t="s">
        <v>211</v>
      </c>
      <c r="E19" t="s">
        <v>212</v>
      </c>
      <c r="F19">
        <v>283</v>
      </c>
      <c r="G19">
        <v>6.9</v>
      </c>
      <c r="H19" t="s">
        <v>58</v>
      </c>
    </row>
    <row r="20" spans="1:8" x14ac:dyDescent="0.25">
      <c r="A20" t="str">
        <f t="shared" si="0"/>
        <v>C73regs1996AllEthAllSex</v>
      </c>
      <c r="B20">
        <v>1996</v>
      </c>
      <c r="C20" t="s">
        <v>210</v>
      </c>
      <c r="D20" t="s">
        <v>211</v>
      </c>
      <c r="E20" t="s">
        <v>212</v>
      </c>
      <c r="F20">
        <v>117</v>
      </c>
      <c r="G20">
        <v>2.9</v>
      </c>
      <c r="H20" t="s">
        <v>60</v>
      </c>
    </row>
    <row r="21" spans="1:8" x14ac:dyDescent="0.25">
      <c r="A21" t="str">
        <f t="shared" si="0"/>
        <v>C81regs1996AllEthAllSex</v>
      </c>
      <c r="B21">
        <v>1996</v>
      </c>
      <c r="C21" t="s">
        <v>210</v>
      </c>
      <c r="D21" t="s">
        <v>211</v>
      </c>
      <c r="E21" t="s">
        <v>212</v>
      </c>
      <c r="F21">
        <v>69</v>
      </c>
      <c r="G21">
        <v>1.8</v>
      </c>
      <c r="H21" t="s">
        <v>62</v>
      </c>
    </row>
    <row r="22" spans="1:8" x14ac:dyDescent="0.25">
      <c r="A22" t="str">
        <f t="shared" si="0"/>
        <v>C82-C86, C96regs1996AllEthAllSex</v>
      </c>
      <c r="B22">
        <v>1996</v>
      </c>
      <c r="C22" t="s">
        <v>210</v>
      </c>
      <c r="D22" t="s">
        <v>211</v>
      </c>
      <c r="E22" t="s">
        <v>212</v>
      </c>
      <c r="F22">
        <v>562</v>
      </c>
      <c r="G22">
        <v>12.6</v>
      </c>
      <c r="H22" t="s">
        <v>178</v>
      </c>
    </row>
    <row r="23" spans="1:8" x14ac:dyDescent="0.25">
      <c r="A23" t="str">
        <f t="shared" si="0"/>
        <v>C90regs1996AllEthAllSex</v>
      </c>
      <c r="B23">
        <v>1996</v>
      </c>
      <c r="C23" t="s">
        <v>210</v>
      </c>
      <c r="D23" t="s">
        <v>211</v>
      </c>
      <c r="E23" t="s">
        <v>212</v>
      </c>
      <c r="F23">
        <v>218</v>
      </c>
      <c r="G23">
        <v>4.5</v>
      </c>
      <c r="H23" t="s">
        <v>65</v>
      </c>
    </row>
    <row r="24" spans="1:8" x14ac:dyDescent="0.25">
      <c r="A24" t="str">
        <f t="shared" si="0"/>
        <v>C91-C95regs1996AllEthAllSex</v>
      </c>
      <c r="B24">
        <v>1996</v>
      </c>
      <c r="C24" t="s">
        <v>210</v>
      </c>
      <c r="D24" t="s">
        <v>211</v>
      </c>
      <c r="E24" t="s">
        <v>212</v>
      </c>
      <c r="F24">
        <v>543</v>
      </c>
      <c r="G24">
        <v>11.9</v>
      </c>
      <c r="H24" t="s">
        <v>179</v>
      </c>
    </row>
    <row r="25" spans="1:8" x14ac:dyDescent="0.25">
      <c r="A25" t="str">
        <f t="shared" si="0"/>
        <v>C00-C14regs1996AllEthFemale</v>
      </c>
      <c r="B25">
        <v>1996</v>
      </c>
      <c r="C25" t="s">
        <v>210</v>
      </c>
      <c r="D25" t="s">
        <v>211</v>
      </c>
      <c r="E25" t="s">
        <v>213</v>
      </c>
      <c r="F25">
        <v>87</v>
      </c>
      <c r="G25">
        <v>3.6</v>
      </c>
      <c r="H25" t="s">
        <v>174</v>
      </c>
    </row>
    <row r="26" spans="1:8" x14ac:dyDescent="0.25">
      <c r="A26" t="str">
        <f t="shared" si="0"/>
        <v>C15regs1996AllEthFemale</v>
      </c>
      <c r="B26">
        <v>1996</v>
      </c>
      <c r="C26" t="s">
        <v>210</v>
      </c>
      <c r="D26" t="s">
        <v>211</v>
      </c>
      <c r="E26" t="s">
        <v>213</v>
      </c>
      <c r="F26">
        <v>68</v>
      </c>
      <c r="G26">
        <v>2.4</v>
      </c>
      <c r="H26" t="s">
        <v>14</v>
      </c>
    </row>
    <row r="27" spans="1:8" x14ac:dyDescent="0.25">
      <c r="A27" t="str">
        <f t="shared" si="0"/>
        <v>C16regs1996AllEthFemale</v>
      </c>
      <c r="B27">
        <v>1996</v>
      </c>
      <c r="C27" t="s">
        <v>210</v>
      </c>
      <c r="D27" t="s">
        <v>211</v>
      </c>
      <c r="E27" t="s">
        <v>213</v>
      </c>
      <c r="F27">
        <v>148</v>
      </c>
      <c r="G27">
        <v>5.3</v>
      </c>
      <c r="H27" t="s">
        <v>16</v>
      </c>
    </row>
    <row r="28" spans="1:8" x14ac:dyDescent="0.25">
      <c r="A28" t="str">
        <f t="shared" si="0"/>
        <v>C18-C21regs1996AllEthFemale</v>
      </c>
      <c r="B28">
        <v>1996</v>
      </c>
      <c r="C28" t="s">
        <v>210</v>
      </c>
      <c r="D28" t="s">
        <v>211</v>
      </c>
      <c r="E28" t="s">
        <v>213</v>
      </c>
      <c r="F28">
        <v>1196</v>
      </c>
      <c r="G28">
        <v>46.5</v>
      </c>
      <c r="H28" t="s">
        <v>175</v>
      </c>
    </row>
    <row r="29" spans="1:8" x14ac:dyDescent="0.25">
      <c r="A29" t="str">
        <f t="shared" si="0"/>
        <v>C22regs1996AllEthFemale</v>
      </c>
      <c r="B29">
        <v>1996</v>
      </c>
      <c r="C29" t="s">
        <v>210</v>
      </c>
      <c r="D29" t="s">
        <v>211</v>
      </c>
      <c r="E29" t="s">
        <v>213</v>
      </c>
      <c r="F29">
        <v>55</v>
      </c>
      <c r="G29">
        <v>2.1</v>
      </c>
      <c r="H29" t="s">
        <v>19</v>
      </c>
    </row>
    <row r="30" spans="1:8" x14ac:dyDescent="0.25">
      <c r="A30" t="str">
        <f t="shared" si="0"/>
        <v>C25regs1996AllEthFemale</v>
      </c>
      <c r="B30">
        <v>1996</v>
      </c>
      <c r="C30" t="s">
        <v>210</v>
      </c>
      <c r="D30" t="s">
        <v>211</v>
      </c>
      <c r="E30" t="s">
        <v>213</v>
      </c>
      <c r="F30">
        <v>179</v>
      </c>
      <c r="G30">
        <v>6.7</v>
      </c>
      <c r="H30" t="s">
        <v>22</v>
      </c>
    </row>
    <row r="31" spans="1:8" x14ac:dyDescent="0.25">
      <c r="A31" t="str">
        <f t="shared" si="0"/>
        <v>C33-C34regs1996AllEthFemale</v>
      </c>
      <c r="B31">
        <v>1996</v>
      </c>
      <c r="C31" t="s">
        <v>210</v>
      </c>
      <c r="D31" t="s">
        <v>211</v>
      </c>
      <c r="E31" t="s">
        <v>213</v>
      </c>
      <c r="F31">
        <v>604</v>
      </c>
      <c r="G31">
        <v>24.7</v>
      </c>
      <c r="H31" t="s">
        <v>176</v>
      </c>
    </row>
    <row r="32" spans="1:8" x14ac:dyDescent="0.25">
      <c r="A32" t="str">
        <f t="shared" si="0"/>
        <v>C43regs1996AllEthFemale</v>
      </c>
      <c r="B32">
        <v>1996</v>
      </c>
      <c r="C32" t="s">
        <v>210</v>
      </c>
      <c r="D32" t="s">
        <v>211</v>
      </c>
      <c r="E32" t="s">
        <v>213</v>
      </c>
      <c r="F32">
        <v>773</v>
      </c>
      <c r="G32">
        <v>34.799999999999997</v>
      </c>
      <c r="H32" t="s">
        <v>26</v>
      </c>
    </row>
    <row r="33" spans="1:8" x14ac:dyDescent="0.25">
      <c r="A33" t="str">
        <f t="shared" si="0"/>
        <v>C50regs1996AllEthFemale</v>
      </c>
      <c r="B33">
        <v>1996</v>
      </c>
      <c r="C33" t="s">
        <v>210</v>
      </c>
      <c r="D33" t="s">
        <v>211</v>
      </c>
      <c r="E33" t="s">
        <v>213</v>
      </c>
      <c r="F33">
        <v>1936</v>
      </c>
      <c r="G33">
        <v>86.6</v>
      </c>
      <c r="H33" t="s">
        <v>180</v>
      </c>
    </row>
    <row r="34" spans="1:8" x14ac:dyDescent="0.25">
      <c r="A34" t="str">
        <f t="shared" si="0"/>
        <v>C51regs1996AllEthFemale</v>
      </c>
      <c r="B34">
        <v>1996</v>
      </c>
      <c r="C34" t="s">
        <v>210</v>
      </c>
      <c r="D34" t="s">
        <v>211</v>
      </c>
      <c r="E34" t="s">
        <v>213</v>
      </c>
      <c r="F34">
        <v>45</v>
      </c>
      <c r="G34">
        <v>1.7</v>
      </c>
      <c r="H34" t="s">
        <v>43</v>
      </c>
    </row>
    <row r="35" spans="1:8" x14ac:dyDescent="0.25">
      <c r="A35" t="str">
        <f t="shared" si="0"/>
        <v>C53regs1996AllEthFemale</v>
      </c>
      <c r="B35">
        <v>1996</v>
      </c>
      <c r="C35" t="s">
        <v>210</v>
      </c>
      <c r="D35" t="s">
        <v>211</v>
      </c>
      <c r="E35" t="s">
        <v>213</v>
      </c>
      <c r="F35">
        <v>212</v>
      </c>
      <c r="G35">
        <v>10.3</v>
      </c>
      <c r="H35" t="s">
        <v>38</v>
      </c>
    </row>
    <row r="36" spans="1:8" x14ac:dyDescent="0.25">
      <c r="A36" t="str">
        <f t="shared" si="0"/>
        <v>C54-C55regs1996AllEthFemale</v>
      </c>
      <c r="B36">
        <v>1996</v>
      </c>
      <c r="C36" t="s">
        <v>210</v>
      </c>
      <c r="D36" t="s">
        <v>211</v>
      </c>
      <c r="E36" t="s">
        <v>213</v>
      </c>
      <c r="F36">
        <v>280</v>
      </c>
      <c r="G36">
        <v>12.4</v>
      </c>
      <c r="H36" t="s">
        <v>181</v>
      </c>
    </row>
    <row r="37" spans="1:8" x14ac:dyDescent="0.25">
      <c r="A37" t="str">
        <f t="shared" si="0"/>
        <v>C56-C57regs1996AllEthFemale</v>
      </c>
      <c r="B37">
        <v>1996</v>
      </c>
      <c r="C37" t="s">
        <v>210</v>
      </c>
      <c r="D37" t="s">
        <v>211</v>
      </c>
      <c r="E37" t="s">
        <v>213</v>
      </c>
      <c r="F37">
        <v>296</v>
      </c>
      <c r="G37">
        <v>13.1</v>
      </c>
      <c r="H37" t="s">
        <v>182</v>
      </c>
    </row>
    <row r="38" spans="1:8" x14ac:dyDescent="0.25">
      <c r="A38" t="str">
        <f t="shared" si="0"/>
        <v>C64-C66, C68regs1996AllEthFemale</v>
      </c>
      <c r="B38">
        <v>1996</v>
      </c>
      <c r="C38" t="s">
        <v>210</v>
      </c>
      <c r="D38" t="s">
        <v>211</v>
      </c>
      <c r="E38" t="s">
        <v>213</v>
      </c>
      <c r="F38">
        <v>129</v>
      </c>
      <c r="G38">
        <v>5.3</v>
      </c>
      <c r="H38" t="s">
        <v>177</v>
      </c>
    </row>
    <row r="39" spans="1:8" x14ac:dyDescent="0.25">
      <c r="A39" t="str">
        <f t="shared" si="0"/>
        <v>C67regs1996AllEthFemale</v>
      </c>
      <c r="B39">
        <v>1996</v>
      </c>
      <c r="C39" t="s">
        <v>210</v>
      </c>
      <c r="D39" t="s">
        <v>211</v>
      </c>
      <c r="E39" t="s">
        <v>213</v>
      </c>
      <c r="F39">
        <v>140</v>
      </c>
      <c r="G39">
        <v>5</v>
      </c>
      <c r="H39" t="s">
        <v>55</v>
      </c>
    </row>
    <row r="40" spans="1:8" x14ac:dyDescent="0.25">
      <c r="A40" t="str">
        <f t="shared" si="0"/>
        <v>C71regs1996AllEthFemale</v>
      </c>
      <c r="B40">
        <v>1996</v>
      </c>
      <c r="C40" t="s">
        <v>210</v>
      </c>
      <c r="D40" t="s">
        <v>211</v>
      </c>
      <c r="E40" t="s">
        <v>213</v>
      </c>
      <c r="F40">
        <v>121</v>
      </c>
      <c r="G40">
        <v>5.5</v>
      </c>
      <c r="H40" t="s">
        <v>58</v>
      </c>
    </row>
    <row r="41" spans="1:8" x14ac:dyDescent="0.25">
      <c r="A41" t="str">
        <f t="shared" si="0"/>
        <v>C73regs1996AllEthFemale</v>
      </c>
      <c r="B41">
        <v>1996</v>
      </c>
      <c r="C41" t="s">
        <v>210</v>
      </c>
      <c r="D41" t="s">
        <v>211</v>
      </c>
      <c r="E41" t="s">
        <v>213</v>
      </c>
      <c r="F41">
        <v>82</v>
      </c>
      <c r="G41">
        <v>3.9</v>
      </c>
      <c r="H41" t="s">
        <v>60</v>
      </c>
    </row>
    <row r="42" spans="1:8" x14ac:dyDescent="0.25">
      <c r="A42" t="str">
        <f t="shared" si="0"/>
        <v>C81regs1996AllEthFemale</v>
      </c>
      <c r="B42">
        <v>1996</v>
      </c>
      <c r="C42" t="s">
        <v>210</v>
      </c>
      <c r="D42" t="s">
        <v>211</v>
      </c>
      <c r="E42" t="s">
        <v>213</v>
      </c>
      <c r="F42">
        <v>32</v>
      </c>
      <c r="G42">
        <v>1.7</v>
      </c>
      <c r="H42" t="s">
        <v>62</v>
      </c>
    </row>
    <row r="43" spans="1:8" x14ac:dyDescent="0.25">
      <c r="A43" t="str">
        <f t="shared" si="0"/>
        <v>C82-C86, C96regs1996AllEthFemale</v>
      </c>
      <c r="B43">
        <v>1996</v>
      </c>
      <c r="C43" t="s">
        <v>210</v>
      </c>
      <c r="D43" t="s">
        <v>211</v>
      </c>
      <c r="E43" t="s">
        <v>213</v>
      </c>
      <c r="F43">
        <v>272</v>
      </c>
      <c r="G43">
        <v>11.3</v>
      </c>
      <c r="H43" t="s">
        <v>178</v>
      </c>
    </row>
    <row r="44" spans="1:8" x14ac:dyDescent="0.25">
      <c r="A44" t="str">
        <f t="shared" si="0"/>
        <v>C90regs1996AllEthFemale</v>
      </c>
      <c r="B44">
        <v>1996</v>
      </c>
      <c r="C44" t="s">
        <v>210</v>
      </c>
      <c r="D44" t="s">
        <v>211</v>
      </c>
      <c r="E44" t="s">
        <v>213</v>
      </c>
      <c r="F44">
        <v>100</v>
      </c>
      <c r="G44">
        <v>3.6</v>
      </c>
      <c r="H44" t="s">
        <v>65</v>
      </c>
    </row>
    <row r="45" spans="1:8" x14ac:dyDescent="0.25">
      <c r="A45" t="str">
        <f t="shared" si="0"/>
        <v>C91-C95regs1996AllEthFemale</v>
      </c>
      <c r="B45">
        <v>1996</v>
      </c>
      <c r="C45" t="s">
        <v>210</v>
      </c>
      <c r="D45" t="s">
        <v>211</v>
      </c>
      <c r="E45" t="s">
        <v>213</v>
      </c>
      <c r="F45">
        <v>244</v>
      </c>
      <c r="G45">
        <v>9.6999999999999993</v>
      </c>
      <c r="H45" t="s">
        <v>179</v>
      </c>
    </row>
    <row r="46" spans="1:8" x14ac:dyDescent="0.25">
      <c r="A46" t="str">
        <f t="shared" si="0"/>
        <v>C00-C14regs1996AllEthMale</v>
      </c>
      <c r="B46">
        <v>1996</v>
      </c>
      <c r="C46" t="s">
        <v>210</v>
      </c>
      <c r="D46" t="s">
        <v>211</v>
      </c>
      <c r="E46" t="s">
        <v>214</v>
      </c>
      <c r="F46">
        <v>165</v>
      </c>
      <c r="G46">
        <v>8</v>
      </c>
      <c r="H46" t="s">
        <v>174</v>
      </c>
    </row>
    <row r="47" spans="1:8" x14ac:dyDescent="0.25">
      <c r="A47" t="str">
        <f t="shared" si="0"/>
        <v>C15regs1996AllEthMale</v>
      </c>
      <c r="B47">
        <v>1996</v>
      </c>
      <c r="C47" t="s">
        <v>210</v>
      </c>
      <c r="D47" t="s">
        <v>211</v>
      </c>
      <c r="E47" t="s">
        <v>214</v>
      </c>
      <c r="F47">
        <v>121</v>
      </c>
      <c r="G47">
        <v>5.7</v>
      </c>
      <c r="H47" t="s">
        <v>14</v>
      </c>
    </row>
    <row r="48" spans="1:8" x14ac:dyDescent="0.25">
      <c r="A48" t="str">
        <f t="shared" si="0"/>
        <v>C16regs1996AllEthMale</v>
      </c>
      <c r="B48">
        <v>1996</v>
      </c>
      <c r="C48" t="s">
        <v>210</v>
      </c>
      <c r="D48" t="s">
        <v>211</v>
      </c>
      <c r="E48" t="s">
        <v>214</v>
      </c>
      <c r="F48">
        <v>254</v>
      </c>
      <c r="G48">
        <v>12.1</v>
      </c>
      <c r="H48" t="s">
        <v>16</v>
      </c>
    </row>
    <row r="49" spans="1:8" x14ac:dyDescent="0.25">
      <c r="A49" t="str">
        <f t="shared" si="0"/>
        <v>C18-C21regs1996AllEthMale</v>
      </c>
      <c r="B49">
        <v>1996</v>
      </c>
      <c r="C49" t="s">
        <v>210</v>
      </c>
      <c r="D49" t="s">
        <v>211</v>
      </c>
      <c r="E49" t="s">
        <v>214</v>
      </c>
      <c r="F49">
        <v>1255</v>
      </c>
      <c r="G49">
        <v>60.3</v>
      </c>
      <c r="H49" t="s">
        <v>175</v>
      </c>
    </row>
    <row r="50" spans="1:8" x14ac:dyDescent="0.25">
      <c r="A50" t="str">
        <f t="shared" si="0"/>
        <v>C22regs1996AllEthMale</v>
      </c>
      <c r="B50">
        <v>1996</v>
      </c>
      <c r="C50" t="s">
        <v>210</v>
      </c>
      <c r="D50" t="s">
        <v>211</v>
      </c>
      <c r="E50" t="s">
        <v>214</v>
      </c>
      <c r="F50">
        <v>83</v>
      </c>
      <c r="G50">
        <v>4.0999999999999996</v>
      </c>
      <c r="H50" t="s">
        <v>19</v>
      </c>
    </row>
    <row r="51" spans="1:8" x14ac:dyDescent="0.25">
      <c r="A51" t="str">
        <f t="shared" si="0"/>
        <v>C25regs1996AllEthMale</v>
      </c>
      <c r="B51">
        <v>1996</v>
      </c>
      <c r="C51" t="s">
        <v>210</v>
      </c>
      <c r="D51" t="s">
        <v>211</v>
      </c>
      <c r="E51" t="s">
        <v>214</v>
      </c>
      <c r="F51">
        <v>146</v>
      </c>
      <c r="G51">
        <v>7</v>
      </c>
      <c r="H51" t="s">
        <v>22</v>
      </c>
    </row>
    <row r="52" spans="1:8" x14ac:dyDescent="0.25">
      <c r="A52" t="str">
        <f t="shared" si="0"/>
        <v>C33-C34regs1996AllEthMale</v>
      </c>
      <c r="B52">
        <v>1996</v>
      </c>
      <c r="C52" t="s">
        <v>210</v>
      </c>
      <c r="D52" t="s">
        <v>211</v>
      </c>
      <c r="E52" t="s">
        <v>214</v>
      </c>
      <c r="F52">
        <v>995</v>
      </c>
      <c r="G52">
        <v>46.9</v>
      </c>
      <c r="H52" t="s">
        <v>176</v>
      </c>
    </row>
    <row r="53" spans="1:8" x14ac:dyDescent="0.25">
      <c r="A53" t="str">
        <f t="shared" si="0"/>
        <v>C43regs1996AllEthMale</v>
      </c>
      <c r="B53">
        <v>1996</v>
      </c>
      <c r="C53" t="s">
        <v>210</v>
      </c>
      <c r="D53" t="s">
        <v>211</v>
      </c>
      <c r="E53" t="s">
        <v>214</v>
      </c>
      <c r="F53">
        <v>742</v>
      </c>
      <c r="G53">
        <v>36.9</v>
      </c>
      <c r="H53" t="s">
        <v>26</v>
      </c>
    </row>
    <row r="54" spans="1:8" x14ac:dyDescent="0.25">
      <c r="A54" t="str">
        <f t="shared" si="0"/>
        <v>C50regs1996AllEthMale</v>
      </c>
      <c r="B54">
        <v>1996</v>
      </c>
      <c r="C54" t="s">
        <v>210</v>
      </c>
      <c r="D54" t="s">
        <v>211</v>
      </c>
      <c r="E54" t="s">
        <v>214</v>
      </c>
      <c r="F54">
        <v>12</v>
      </c>
      <c r="G54">
        <v>0.6</v>
      </c>
      <c r="H54" t="s">
        <v>180</v>
      </c>
    </row>
    <row r="55" spans="1:8" x14ac:dyDescent="0.25">
      <c r="A55" t="str">
        <f t="shared" si="0"/>
        <v>C61regs1996AllEthMale</v>
      </c>
      <c r="B55">
        <v>1996</v>
      </c>
      <c r="C55" t="s">
        <v>210</v>
      </c>
      <c r="D55" t="s">
        <v>211</v>
      </c>
      <c r="E55" t="s">
        <v>214</v>
      </c>
      <c r="F55">
        <v>2473</v>
      </c>
      <c r="G55">
        <v>115.6</v>
      </c>
      <c r="H55" t="s">
        <v>48</v>
      </c>
    </row>
    <row r="56" spans="1:8" x14ac:dyDescent="0.25">
      <c r="A56" t="str">
        <f t="shared" si="0"/>
        <v>C62regs1996AllEthMale</v>
      </c>
      <c r="B56">
        <v>1996</v>
      </c>
      <c r="C56" t="s">
        <v>210</v>
      </c>
      <c r="D56" t="s">
        <v>211</v>
      </c>
      <c r="E56" t="s">
        <v>214</v>
      </c>
      <c r="F56">
        <v>123</v>
      </c>
      <c r="G56">
        <v>6.5</v>
      </c>
      <c r="H56" t="s">
        <v>51</v>
      </c>
    </row>
    <row r="57" spans="1:8" x14ac:dyDescent="0.25">
      <c r="A57" t="str">
        <f t="shared" si="0"/>
        <v>C64-C66, C68regs1996AllEthMale</v>
      </c>
      <c r="B57">
        <v>1996</v>
      </c>
      <c r="C57" t="s">
        <v>210</v>
      </c>
      <c r="D57" t="s">
        <v>211</v>
      </c>
      <c r="E57" t="s">
        <v>214</v>
      </c>
      <c r="F57">
        <v>212</v>
      </c>
      <c r="G57">
        <v>10.3</v>
      </c>
      <c r="H57" t="s">
        <v>177</v>
      </c>
    </row>
    <row r="58" spans="1:8" x14ac:dyDescent="0.25">
      <c r="A58" t="str">
        <f t="shared" si="0"/>
        <v>C67regs1996AllEthMale</v>
      </c>
      <c r="B58">
        <v>1996</v>
      </c>
      <c r="C58" t="s">
        <v>210</v>
      </c>
      <c r="D58" t="s">
        <v>211</v>
      </c>
      <c r="E58" t="s">
        <v>214</v>
      </c>
      <c r="F58">
        <v>404</v>
      </c>
      <c r="G58">
        <v>19.100000000000001</v>
      </c>
      <c r="H58" t="s">
        <v>55</v>
      </c>
    </row>
    <row r="59" spans="1:8" x14ac:dyDescent="0.25">
      <c r="A59" t="str">
        <f t="shared" si="0"/>
        <v>C71regs1996AllEthMale</v>
      </c>
      <c r="B59">
        <v>1996</v>
      </c>
      <c r="C59" t="s">
        <v>210</v>
      </c>
      <c r="D59" t="s">
        <v>211</v>
      </c>
      <c r="E59" t="s">
        <v>214</v>
      </c>
      <c r="F59">
        <v>162</v>
      </c>
      <c r="G59">
        <v>8.4</v>
      </c>
      <c r="H59" t="s">
        <v>58</v>
      </c>
    </row>
    <row r="60" spans="1:8" x14ac:dyDescent="0.25">
      <c r="A60" t="str">
        <f t="shared" si="0"/>
        <v>C73regs1996AllEthMale</v>
      </c>
      <c r="B60">
        <v>1996</v>
      </c>
      <c r="C60" t="s">
        <v>210</v>
      </c>
      <c r="D60" t="s">
        <v>211</v>
      </c>
      <c r="E60" t="s">
        <v>214</v>
      </c>
      <c r="F60">
        <v>35</v>
      </c>
      <c r="G60">
        <v>1.8</v>
      </c>
      <c r="H60" t="s">
        <v>60</v>
      </c>
    </row>
    <row r="61" spans="1:8" x14ac:dyDescent="0.25">
      <c r="A61" t="str">
        <f t="shared" si="0"/>
        <v>C81regs1996AllEthMale</v>
      </c>
      <c r="B61">
        <v>1996</v>
      </c>
      <c r="C61" t="s">
        <v>210</v>
      </c>
      <c r="D61" t="s">
        <v>211</v>
      </c>
      <c r="E61" t="s">
        <v>214</v>
      </c>
      <c r="F61">
        <v>37</v>
      </c>
      <c r="G61">
        <v>1.9</v>
      </c>
      <c r="H61" t="s">
        <v>62</v>
      </c>
    </row>
    <row r="62" spans="1:8" x14ac:dyDescent="0.25">
      <c r="A62" t="str">
        <f t="shared" si="0"/>
        <v>C82-C86, C96regs1996AllEthMale</v>
      </c>
      <c r="B62">
        <v>1996</v>
      </c>
      <c r="C62" t="s">
        <v>210</v>
      </c>
      <c r="D62" t="s">
        <v>211</v>
      </c>
      <c r="E62" t="s">
        <v>214</v>
      </c>
      <c r="F62">
        <v>290</v>
      </c>
      <c r="G62">
        <v>14.1</v>
      </c>
      <c r="H62" t="s">
        <v>178</v>
      </c>
    </row>
    <row r="63" spans="1:8" x14ac:dyDescent="0.25">
      <c r="A63" t="str">
        <f t="shared" si="0"/>
        <v>C90regs1996AllEthMale</v>
      </c>
      <c r="B63">
        <v>1996</v>
      </c>
      <c r="C63" t="s">
        <v>210</v>
      </c>
      <c r="D63" t="s">
        <v>211</v>
      </c>
      <c r="E63" t="s">
        <v>214</v>
      </c>
      <c r="F63">
        <v>118</v>
      </c>
      <c r="G63">
        <v>5.6</v>
      </c>
      <c r="H63" t="s">
        <v>65</v>
      </c>
    </row>
    <row r="64" spans="1:8" x14ac:dyDescent="0.25">
      <c r="A64" t="str">
        <f t="shared" si="0"/>
        <v>C91-C95regs1996AllEthMale</v>
      </c>
      <c r="B64">
        <v>1996</v>
      </c>
      <c r="C64" t="s">
        <v>210</v>
      </c>
      <c r="D64" t="s">
        <v>211</v>
      </c>
      <c r="E64" t="s">
        <v>214</v>
      </c>
      <c r="F64">
        <v>299</v>
      </c>
      <c r="G64">
        <v>14.8</v>
      </c>
      <c r="H64" t="s">
        <v>179</v>
      </c>
    </row>
    <row r="65" spans="1:8" x14ac:dyDescent="0.25">
      <c r="A65" t="str">
        <f t="shared" si="0"/>
        <v>C00-C14regs1997AllEthAllSex</v>
      </c>
      <c r="B65">
        <v>1997</v>
      </c>
      <c r="C65" t="s">
        <v>210</v>
      </c>
      <c r="D65" t="s">
        <v>211</v>
      </c>
      <c r="E65" t="s">
        <v>212</v>
      </c>
      <c r="F65">
        <v>289</v>
      </c>
      <c r="G65">
        <v>6.3</v>
      </c>
      <c r="H65" t="s">
        <v>174</v>
      </c>
    </row>
    <row r="66" spans="1:8" x14ac:dyDescent="0.25">
      <c r="A66" t="str">
        <f t="shared" ref="A66:A129" si="1">H66&amp;C66&amp;B66&amp;D66&amp;E66</f>
        <v>C15regs1997AllEthAllSex</v>
      </c>
      <c r="B66">
        <v>1997</v>
      </c>
      <c r="C66" t="s">
        <v>210</v>
      </c>
      <c r="D66" t="s">
        <v>211</v>
      </c>
      <c r="E66" t="s">
        <v>212</v>
      </c>
      <c r="F66">
        <v>200</v>
      </c>
      <c r="G66">
        <v>4.0999999999999996</v>
      </c>
      <c r="H66" t="s">
        <v>14</v>
      </c>
    </row>
    <row r="67" spans="1:8" x14ac:dyDescent="0.25">
      <c r="A67" t="str">
        <f t="shared" si="1"/>
        <v>C16regs1997AllEthAllSex</v>
      </c>
      <c r="B67">
        <v>1997</v>
      </c>
      <c r="C67" t="s">
        <v>210</v>
      </c>
      <c r="D67" t="s">
        <v>211</v>
      </c>
      <c r="E67" t="s">
        <v>212</v>
      </c>
      <c r="F67">
        <v>394</v>
      </c>
      <c r="G67">
        <v>8</v>
      </c>
      <c r="H67" t="s">
        <v>16</v>
      </c>
    </row>
    <row r="68" spans="1:8" x14ac:dyDescent="0.25">
      <c r="A68" t="str">
        <f t="shared" si="1"/>
        <v>C18-C21regs1997AllEthAllSex</v>
      </c>
      <c r="B68">
        <v>1997</v>
      </c>
      <c r="C68" t="s">
        <v>210</v>
      </c>
      <c r="D68" t="s">
        <v>211</v>
      </c>
      <c r="E68" t="s">
        <v>212</v>
      </c>
      <c r="F68">
        <v>2337</v>
      </c>
      <c r="G68">
        <v>49.1</v>
      </c>
      <c r="H68" t="s">
        <v>175</v>
      </c>
    </row>
    <row r="69" spans="1:8" x14ac:dyDescent="0.25">
      <c r="A69" t="str">
        <f t="shared" si="1"/>
        <v>C22regs1997AllEthAllSex</v>
      </c>
      <c r="B69">
        <v>1997</v>
      </c>
      <c r="C69" t="s">
        <v>210</v>
      </c>
      <c r="D69" t="s">
        <v>211</v>
      </c>
      <c r="E69" t="s">
        <v>212</v>
      </c>
      <c r="F69">
        <v>142</v>
      </c>
      <c r="G69">
        <v>3.2</v>
      </c>
      <c r="H69" t="s">
        <v>19</v>
      </c>
    </row>
    <row r="70" spans="1:8" x14ac:dyDescent="0.25">
      <c r="A70" t="str">
        <f t="shared" si="1"/>
        <v>C25regs1997AllEthAllSex</v>
      </c>
      <c r="B70">
        <v>1997</v>
      </c>
      <c r="C70" t="s">
        <v>210</v>
      </c>
      <c r="D70" t="s">
        <v>211</v>
      </c>
      <c r="E70" t="s">
        <v>212</v>
      </c>
      <c r="F70">
        <v>313</v>
      </c>
      <c r="G70">
        <v>6.4</v>
      </c>
      <c r="H70" t="s">
        <v>22</v>
      </c>
    </row>
    <row r="71" spans="1:8" x14ac:dyDescent="0.25">
      <c r="A71" t="str">
        <f t="shared" si="1"/>
        <v>C33-C34regs1997AllEthAllSex</v>
      </c>
      <c r="B71">
        <v>1997</v>
      </c>
      <c r="C71" t="s">
        <v>210</v>
      </c>
      <c r="D71" t="s">
        <v>211</v>
      </c>
      <c r="E71" t="s">
        <v>212</v>
      </c>
      <c r="F71">
        <v>1518</v>
      </c>
      <c r="G71">
        <v>31.9</v>
      </c>
      <c r="H71" t="s">
        <v>176</v>
      </c>
    </row>
    <row r="72" spans="1:8" x14ac:dyDescent="0.25">
      <c r="A72" t="str">
        <f t="shared" si="1"/>
        <v>C43regs1997AllEthAllSex</v>
      </c>
      <c r="B72">
        <v>1997</v>
      </c>
      <c r="C72" t="s">
        <v>210</v>
      </c>
      <c r="D72" t="s">
        <v>211</v>
      </c>
      <c r="E72" t="s">
        <v>212</v>
      </c>
      <c r="F72">
        <v>1495</v>
      </c>
      <c r="G72">
        <v>33.799999999999997</v>
      </c>
      <c r="H72" t="s">
        <v>26</v>
      </c>
    </row>
    <row r="73" spans="1:8" x14ac:dyDescent="0.25">
      <c r="A73" t="str">
        <f t="shared" si="1"/>
        <v>C50regs1997AllEthAllSex</v>
      </c>
      <c r="B73">
        <v>1997</v>
      </c>
      <c r="C73" t="s">
        <v>210</v>
      </c>
      <c r="D73" t="s">
        <v>211</v>
      </c>
      <c r="E73" t="s">
        <v>212</v>
      </c>
      <c r="F73">
        <v>2022</v>
      </c>
      <c r="G73">
        <v>45.9</v>
      </c>
      <c r="H73" t="s">
        <v>180</v>
      </c>
    </row>
    <row r="74" spans="1:8" x14ac:dyDescent="0.25">
      <c r="A74" t="str">
        <f t="shared" si="1"/>
        <v>C51regs1997AllEthAllSex</v>
      </c>
      <c r="B74">
        <v>1997</v>
      </c>
      <c r="C74" t="s">
        <v>210</v>
      </c>
      <c r="D74" t="s">
        <v>211</v>
      </c>
      <c r="E74" t="s">
        <v>212</v>
      </c>
      <c r="F74">
        <v>34</v>
      </c>
      <c r="G74">
        <v>0.7</v>
      </c>
      <c r="H74" t="s">
        <v>43</v>
      </c>
    </row>
    <row r="75" spans="1:8" x14ac:dyDescent="0.25">
      <c r="A75" t="str">
        <f t="shared" si="1"/>
        <v>C53regs1997AllEthAllSex</v>
      </c>
      <c r="B75">
        <v>1997</v>
      </c>
      <c r="C75" t="s">
        <v>210</v>
      </c>
      <c r="D75" t="s">
        <v>211</v>
      </c>
      <c r="E75" t="s">
        <v>212</v>
      </c>
      <c r="F75">
        <v>206</v>
      </c>
      <c r="G75">
        <v>4.8</v>
      </c>
      <c r="H75" t="s">
        <v>38</v>
      </c>
    </row>
    <row r="76" spans="1:8" x14ac:dyDescent="0.25">
      <c r="A76" t="str">
        <f t="shared" si="1"/>
        <v>C54-C55regs1997AllEthAllSex</v>
      </c>
      <c r="B76">
        <v>1997</v>
      </c>
      <c r="C76" t="s">
        <v>210</v>
      </c>
      <c r="D76" t="s">
        <v>211</v>
      </c>
      <c r="E76" t="s">
        <v>212</v>
      </c>
      <c r="F76">
        <v>278</v>
      </c>
      <c r="G76">
        <v>6.2</v>
      </c>
      <c r="H76" t="s">
        <v>181</v>
      </c>
    </row>
    <row r="77" spans="1:8" x14ac:dyDescent="0.25">
      <c r="A77" t="str">
        <f t="shared" si="1"/>
        <v>C56-C57regs1997AllEthAllSex</v>
      </c>
      <c r="B77">
        <v>1997</v>
      </c>
      <c r="C77" t="s">
        <v>210</v>
      </c>
      <c r="D77" t="s">
        <v>211</v>
      </c>
      <c r="E77" t="s">
        <v>212</v>
      </c>
      <c r="F77">
        <v>281</v>
      </c>
      <c r="G77">
        <v>6.3</v>
      </c>
      <c r="H77" t="s">
        <v>182</v>
      </c>
    </row>
    <row r="78" spans="1:8" x14ac:dyDescent="0.25">
      <c r="A78" t="str">
        <f t="shared" si="1"/>
        <v>C61regs1997AllEthAllSex</v>
      </c>
      <c r="B78">
        <v>1997</v>
      </c>
      <c r="C78" t="s">
        <v>210</v>
      </c>
      <c r="D78" t="s">
        <v>211</v>
      </c>
      <c r="E78" t="s">
        <v>212</v>
      </c>
      <c r="F78">
        <v>2379</v>
      </c>
      <c r="G78">
        <v>47.6</v>
      </c>
      <c r="H78" t="s">
        <v>48</v>
      </c>
    </row>
    <row r="79" spans="1:8" x14ac:dyDescent="0.25">
      <c r="A79" t="str">
        <f t="shared" si="1"/>
        <v>C62regs1997AllEthAllSex</v>
      </c>
      <c r="B79">
        <v>1997</v>
      </c>
      <c r="C79" t="s">
        <v>210</v>
      </c>
      <c r="D79" t="s">
        <v>211</v>
      </c>
      <c r="E79" t="s">
        <v>212</v>
      </c>
      <c r="F79">
        <v>139</v>
      </c>
      <c r="G79">
        <v>3.6</v>
      </c>
      <c r="H79" t="s">
        <v>51</v>
      </c>
    </row>
    <row r="80" spans="1:8" x14ac:dyDescent="0.25">
      <c r="A80" t="str">
        <f t="shared" si="1"/>
        <v>C64-C66, C68regs1997AllEthAllSex</v>
      </c>
      <c r="B80">
        <v>1997</v>
      </c>
      <c r="C80" t="s">
        <v>210</v>
      </c>
      <c r="D80" t="s">
        <v>211</v>
      </c>
      <c r="E80" t="s">
        <v>212</v>
      </c>
      <c r="F80">
        <v>396</v>
      </c>
      <c r="G80">
        <v>8.6</v>
      </c>
      <c r="H80" t="s">
        <v>177</v>
      </c>
    </row>
    <row r="81" spans="1:8" x14ac:dyDescent="0.25">
      <c r="A81" t="str">
        <f t="shared" si="1"/>
        <v>C67regs1997AllEthAllSex</v>
      </c>
      <c r="B81">
        <v>1997</v>
      </c>
      <c r="C81" t="s">
        <v>210</v>
      </c>
      <c r="D81" t="s">
        <v>211</v>
      </c>
      <c r="E81" t="s">
        <v>212</v>
      </c>
      <c r="F81">
        <v>509</v>
      </c>
      <c r="G81">
        <v>10.199999999999999</v>
      </c>
      <c r="H81" t="s">
        <v>55</v>
      </c>
    </row>
    <row r="82" spans="1:8" x14ac:dyDescent="0.25">
      <c r="A82" t="str">
        <f t="shared" si="1"/>
        <v>C71regs1997AllEthAllSex</v>
      </c>
      <c r="B82">
        <v>1997</v>
      </c>
      <c r="C82" t="s">
        <v>210</v>
      </c>
      <c r="D82" t="s">
        <v>211</v>
      </c>
      <c r="E82" t="s">
        <v>212</v>
      </c>
      <c r="F82">
        <v>234</v>
      </c>
      <c r="G82">
        <v>5.6</v>
      </c>
      <c r="H82" t="s">
        <v>58</v>
      </c>
    </row>
    <row r="83" spans="1:8" x14ac:dyDescent="0.25">
      <c r="A83" t="str">
        <f t="shared" si="1"/>
        <v>C73regs1997AllEthAllSex</v>
      </c>
      <c r="B83">
        <v>1997</v>
      </c>
      <c r="C83" t="s">
        <v>210</v>
      </c>
      <c r="D83" t="s">
        <v>211</v>
      </c>
      <c r="E83" t="s">
        <v>212</v>
      </c>
      <c r="F83">
        <v>168</v>
      </c>
      <c r="G83">
        <v>4.0999999999999996</v>
      </c>
      <c r="H83" t="s">
        <v>60</v>
      </c>
    </row>
    <row r="84" spans="1:8" x14ac:dyDescent="0.25">
      <c r="A84" t="str">
        <f t="shared" si="1"/>
        <v>C81regs1997AllEthAllSex</v>
      </c>
      <c r="B84">
        <v>1997</v>
      </c>
      <c r="C84" t="s">
        <v>210</v>
      </c>
      <c r="D84" t="s">
        <v>211</v>
      </c>
      <c r="E84" t="s">
        <v>212</v>
      </c>
      <c r="F84">
        <v>59</v>
      </c>
      <c r="G84">
        <v>1.5</v>
      </c>
      <c r="H84" t="s">
        <v>62</v>
      </c>
    </row>
    <row r="85" spans="1:8" x14ac:dyDescent="0.25">
      <c r="A85" t="str">
        <f t="shared" si="1"/>
        <v>C82-C86, C96regs1997AllEthAllSex</v>
      </c>
      <c r="B85">
        <v>1997</v>
      </c>
      <c r="C85" t="s">
        <v>210</v>
      </c>
      <c r="D85" t="s">
        <v>211</v>
      </c>
      <c r="E85" t="s">
        <v>212</v>
      </c>
      <c r="F85">
        <v>573</v>
      </c>
      <c r="G85">
        <v>12.4</v>
      </c>
      <c r="H85" t="s">
        <v>178</v>
      </c>
    </row>
    <row r="86" spans="1:8" x14ac:dyDescent="0.25">
      <c r="A86" t="str">
        <f t="shared" si="1"/>
        <v>C90regs1997AllEthAllSex</v>
      </c>
      <c r="B86">
        <v>1997</v>
      </c>
      <c r="C86" t="s">
        <v>210</v>
      </c>
      <c r="D86" t="s">
        <v>211</v>
      </c>
      <c r="E86" t="s">
        <v>212</v>
      </c>
      <c r="F86">
        <v>218</v>
      </c>
      <c r="G86">
        <v>4.4000000000000004</v>
      </c>
      <c r="H86" t="s">
        <v>65</v>
      </c>
    </row>
    <row r="87" spans="1:8" x14ac:dyDescent="0.25">
      <c r="A87" t="str">
        <f t="shared" si="1"/>
        <v>C91-C95regs1997AllEthAllSex</v>
      </c>
      <c r="B87">
        <v>1997</v>
      </c>
      <c r="C87" t="s">
        <v>210</v>
      </c>
      <c r="D87" t="s">
        <v>211</v>
      </c>
      <c r="E87" t="s">
        <v>212</v>
      </c>
      <c r="F87">
        <v>573</v>
      </c>
      <c r="G87">
        <v>12.5</v>
      </c>
      <c r="H87" t="s">
        <v>179</v>
      </c>
    </row>
    <row r="88" spans="1:8" x14ac:dyDescent="0.25">
      <c r="A88" t="str">
        <f t="shared" si="1"/>
        <v>C00-C14regs1997AllEthFemale</v>
      </c>
      <c r="B88">
        <v>1997</v>
      </c>
      <c r="C88" t="s">
        <v>210</v>
      </c>
      <c r="D88" t="s">
        <v>211</v>
      </c>
      <c r="E88" t="s">
        <v>213</v>
      </c>
      <c r="F88">
        <v>112</v>
      </c>
      <c r="G88">
        <v>4.3</v>
      </c>
      <c r="H88" t="s">
        <v>174</v>
      </c>
    </row>
    <row r="89" spans="1:8" x14ac:dyDescent="0.25">
      <c r="A89" t="str">
        <f t="shared" si="1"/>
        <v>C15regs1997AllEthFemale</v>
      </c>
      <c r="B89">
        <v>1997</v>
      </c>
      <c r="C89" t="s">
        <v>210</v>
      </c>
      <c r="D89" t="s">
        <v>211</v>
      </c>
      <c r="E89" t="s">
        <v>213</v>
      </c>
      <c r="F89">
        <v>68</v>
      </c>
      <c r="G89">
        <v>2.2000000000000002</v>
      </c>
      <c r="H89" t="s">
        <v>14</v>
      </c>
    </row>
    <row r="90" spans="1:8" x14ac:dyDescent="0.25">
      <c r="A90" t="str">
        <f t="shared" si="1"/>
        <v>C16regs1997AllEthFemale</v>
      </c>
      <c r="B90">
        <v>1997</v>
      </c>
      <c r="C90" t="s">
        <v>210</v>
      </c>
      <c r="D90" t="s">
        <v>211</v>
      </c>
      <c r="E90" t="s">
        <v>213</v>
      </c>
      <c r="F90">
        <v>160</v>
      </c>
      <c r="G90">
        <v>5.5</v>
      </c>
      <c r="H90" t="s">
        <v>16</v>
      </c>
    </row>
    <row r="91" spans="1:8" x14ac:dyDescent="0.25">
      <c r="A91" t="str">
        <f t="shared" si="1"/>
        <v>C18-C21regs1997AllEthFemale</v>
      </c>
      <c r="B91">
        <v>1997</v>
      </c>
      <c r="C91" t="s">
        <v>210</v>
      </c>
      <c r="D91" t="s">
        <v>211</v>
      </c>
      <c r="E91" t="s">
        <v>213</v>
      </c>
      <c r="F91">
        <v>1147</v>
      </c>
      <c r="G91">
        <v>43.8</v>
      </c>
      <c r="H91" t="s">
        <v>175</v>
      </c>
    </row>
    <row r="92" spans="1:8" x14ac:dyDescent="0.25">
      <c r="A92" t="str">
        <f t="shared" si="1"/>
        <v>C22regs1997AllEthFemale</v>
      </c>
      <c r="B92">
        <v>1997</v>
      </c>
      <c r="C92" t="s">
        <v>210</v>
      </c>
      <c r="D92" t="s">
        <v>211</v>
      </c>
      <c r="E92" t="s">
        <v>213</v>
      </c>
      <c r="F92">
        <v>47</v>
      </c>
      <c r="G92">
        <v>2</v>
      </c>
      <c r="H92" t="s">
        <v>19</v>
      </c>
    </row>
    <row r="93" spans="1:8" x14ac:dyDescent="0.25">
      <c r="A93" t="str">
        <f t="shared" si="1"/>
        <v>C25regs1997AllEthFemale</v>
      </c>
      <c r="B93">
        <v>1997</v>
      </c>
      <c r="C93" t="s">
        <v>210</v>
      </c>
      <c r="D93" t="s">
        <v>211</v>
      </c>
      <c r="E93" t="s">
        <v>213</v>
      </c>
      <c r="F93">
        <v>162</v>
      </c>
      <c r="G93">
        <v>5.6</v>
      </c>
      <c r="H93" t="s">
        <v>22</v>
      </c>
    </row>
    <row r="94" spans="1:8" x14ac:dyDescent="0.25">
      <c r="A94" t="str">
        <f t="shared" si="1"/>
        <v>C33-C34regs1997AllEthFemale</v>
      </c>
      <c r="B94">
        <v>1997</v>
      </c>
      <c r="C94" t="s">
        <v>210</v>
      </c>
      <c r="D94" t="s">
        <v>211</v>
      </c>
      <c r="E94" t="s">
        <v>213</v>
      </c>
      <c r="F94">
        <v>596</v>
      </c>
      <c r="G94">
        <v>24.2</v>
      </c>
      <c r="H94" t="s">
        <v>176</v>
      </c>
    </row>
    <row r="95" spans="1:8" x14ac:dyDescent="0.25">
      <c r="A95" t="str">
        <f t="shared" si="1"/>
        <v>C43regs1997AllEthFemale</v>
      </c>
      <c r="B95">
        <v>1997</v>
      </c>
      <c r="C95" t="s">
        <v>210</v>
      </c>
      <c r="D95" t="s">
        <v>211</v>
      </c>
      <c r="E95" t="s">
        <v>213</v>
      </c>
      <c r="F95">
        <v>744</v>
      </c>
      <c r="G95">
        <v>32.299999999999997</v>
      </c>
      <c r="H95" t="s">
        <v>26</v>
      </c>
    </row>
    <row r="96" spans="1:8" x14ac:dyDescent="0.25">
      <c r="A96" t="str">
        <f t="shared" si="1"/>
        <v>C50regs1997AllEthFemale</v>
      </c>
      <c r="B96">
        <v>1997</v>
      </c>
      <c r="C96" t="s">
        <v>210</v>
      </c>
      <c r="D96" t="s">
        <v>211</v>
      </c>
      <c r="E96" t="s">
        <v>213</v>
      </c>
      <c r="F96">
        <v>2011</v>
      </c>
      <c r="G96">
        <v>87.7</v>
      </c>
      <c r="H96" t="s">
        <v>180</v>
      </c>
    </row>
    <row r="97" spans="1:8" x14ac:dyDescent="0.25">
      <c r="A97" t="str">
        <f t="shared" si="1"/>
        <v>C51regs1997AllEthFemale</v>
      </c>
      <c r="B97">
        <v>1997</v>
      </c>
      <c r="C97" t="s">
        <v>210</v>
      </c>
      <c r="D97" t="s">
        <v>211</v>
      </c>
      <c r="E97" t="s">
        <v>213</v>
      </c>
      <c r="F97">
        <v>34</v>
      </c>
      <c r="G97">
        <v>1.4</v>
      </c>
      <c r="H97" t="s">
        <v>43</v>
      </c>
    </row>
    <row r="98" spans="1:8" x14ac:dyDescent="0.25">
      <c r="A98" t="str">
        <f t="shared" si="1"/>
        <v>C53regs1997AllEthFemale</v>
      </c>
      <c r="B98">
        <v>1997</v>
      </c>
      <c r="C98" t="s">
        <v>210</v>
      </c>
      <c r="D98" t="s">
        <v>211</v>
      </c>
      <c r="E98" t="s">
        <v>213</v>
      </c>
      <c r="F98">
        <v>206</v>
      </c>
      <c r="G98">
        <v>9.3000000000000007</v>
      </c>
      <c r="H98" t="s">
        <v>38</v>
      </c>
    </row>
    <row r="99" spans="1:8" x14ac:dyDescent="0.25">
      <c r="A99" t="str">
        <f t="shared" si="1"/>
        <v>C54-C55regs1997AllEthFemale</v>
      </c>
      <c r="B99">
        <v>1997</v>
      </c>
      <c r="C99" t="s">
        <v>210</v>
      </c>
      <c r="D99" t="s">
        <v>211</v>
      </c>
      <c r="E99" t="s">
        <v>213</v>
      </c>
      <c r="F99">
        <v>278</v>
      </c>
      <c r="G99">
        <v>11.8</v>
      </c>
      <c r="H99" t="s">
        <v>181</v>
      </c>
    </row>
    <row r="100" spans="1:8" x14ac:dyDescent="0.25">
      <c r="A100" t="str">
        <f t="shared" si="1"/>
        <v>C56-C57regs1997AllEthFemale</v>
      </c>
      <c r="B100">
        <v>1997</v>
      </c>
      <c r="C100" t="s">
        <v>210</v>
      </c>
      <c r="D100" t="s">
        <v>211</v>
      </c>
      <c r="E100" t="s">
        <v>213</v>
      </c>
      <c r="F100">
        <v>281</v>
      </c>
      <c r="G100">
        <v>12</v>
      </c>
      <c r="H100" t="s">
        <v>182</v>
      </c>
    </row>
    <row r="101" spans="1:8" x14ac:dyDescent="0.25">
      <c r="A101" t="str">
        <f t="shared" si="1"/>
        <v>C64-C66, C68regs1997AllEthFemale</v>
      </c>
      <c r="B101">
        <v>1997</v>
      </c>
      <c r="C101" t="s">
        <v>210</v>
      </c>
      <c r="D101" t="s">
        <v>211</v>
      </c>
      <c r="E101" t="s">
        <v>213</v>
      </c>
      <c r="F101">
        <v>161</v>
      </c>
      <c r="G101">
        <v>6.5</v>
      </c>
      <c r="H101" t="s">
        <v>177</v>
      </c>
    </row>
    <row r="102" spans="1:8" x14ac:dyDescent="0.25">
      <c r="A102" t="str">
        <f t="shared" si="1"/>
        <v>C67regs1997AllEthFemale</v>
      </c>
      <c r="B102">
        <v>1997</v>
      </c>
      <c r="C102" t="s">
        <v>210</v>
      </c>
      <c r="D102" t="s">
        <v>211</v>
      </c>
      <c r="E102" t="s">
        <v>213</v>
      </c>
      <c r="F102">
        <v>138</v>
      </c>
      <c r="G102">
        <v>4.8</v>
      </c>
      <c r="H102" t="s">
        <v>55</v>
      </c>
    </row>
    <row r="103" spans="1:8" x14ac:dyDescent="0.25">
      <c r="A103" t="str">
        <f t="shared" si="1"/>
        <v>C71regs1997AllEthFemale</v>
      </c>
      <c r="B103">
        <v>1997</v>
      </c>
      <c r="C103" t="s">
        <v>210</v>
      </c>
      <c r="D103" t="s">
        <v>211</v>
      </c>
      <c r="E103" t="s">
        <v>213</v>
      </c>
      <c r="F103">
        <v>92</v>
      </c>
      <c r="G103">
        <v>4.0999999999999996</v>
      </c>
      <c r="H103" t="s">
        <v>58</v>
      </c>
    </row>
    <row r="104" spans="1:8" x14ac:dyDescent="0.25">
      <c r="A104" t="str">
        <f t="shared" si="1"/>
        <v>C73regs1997AllEthFemale</v>
      </c>
      <c r="B104">
        <v>1997</v>
      </c>
      <c r="C104" t="s">
        <v>210</v>
      </c>
      <c r="D104" t="s">
        <v>211</v>
      </c>
      <c r="E104" t="s">
        <v>213</v>
      </c>
      <c r="F104">
        <v>116</v>
      </c>
      <c r="G104">
        <v>5.4</v>
      </c>
      <c r="H104" t="s">
        <v>60</v>
      </c>
    </row>
    <row r="105" spans="1:8" x14ac:dyDescent="0.25">
      <c r="A105" t="str">
        <f t="shared" si="1"/>
        <v>C81regs1997AllEthFemale</v>
      </c>
      <c r="B105">
        <v>1997</v>
      </c>
      <c r="C105" t="s">
        <v>210</v>
      </c>
      <c r="D105" t="s">
        <v>211</v>
      </c>
      <c r="E105" t="s">
        <v>213</v>
      </c>
      <c r="F105">
        <v>27</v>
      </c>
      <c r="G105">
        <v>1.4</v>
      </c>
      <c r="H105" t="s">
        <v>62</v>
      </c>
    </row>
    <row r="106" spans="1:8" x14ac:dyDescent="0.25">
      <c r="A106" t="str">
        <f t="shared" si="1"/>
        <v>C82-C86, C96regs1997AllEthFemale</v>
      </c>
      <c r="B106">
        <v>1997</v>
      </c>
      <c r="C106" t="s">
        <v>210</v>
      </c>
      <c r="D106" t="s">
        <v>211</v>
      </c>
      <c r="E106" t="s">
        <v>213</v>
      </c>
      <c r="F106">
        <v>283</v>
      </c>
      <c r="G106">
        <v>11.1</v>
      </c>
      <c r="H106" t="s">
        <v>178</v>
      </c>
    </row>
    <row r="107" spans="1:8" x14ac:dyDescent="0.25">
      <c r="A107" t="str">
        <f t="shared" si="1"/>
        <v>C90regs1997AllEthFemale</v>
      </c>
      <c r="B107">
        <v>1997</v>
      </c>
      <c r="C107" t="s">
        <v>210</v>
      </c>
      <c r="D107" t="s">
        <v>211</v>
      </c>
      <c r="E107" t="s">
        <v>213</v>
      </c>
      <c r="F107">
        <v>106</v>
      </c>
      <c r="G107">
        <v>3.8</v>
      </c>
      <c r="H107" t="s">
        <v>65</v>
      </c>
    </row>
    <row r="108" spans="1:8" x14ac:dyDescent="0.25">
      <c r="A108" t="str">
        <f t="shared" si="1"/>
        <v>C91-C95regs1997AllEthFemale</v>
      </c>
      <c r="B108">
        <v>1997</v>
      </c>
      <c r="C108" t="s">
        <v>210</v>
      </c>
      <c r="D108" t="s">
        <v>211</v>
      </c>
      <c r="E108" t="s">
        <v>213</v>
      </c>
      <c r="F108">
        <v>252</v>
      </c>
      <c r="G108">
        <v>10.199999999999999</v>
      </c>
      <c r="H108" t="s">
        <v>179</v>
      </c>
    </row>
    <row r="109" spans="1:8" x14ac:dyDescent="0.25">
      <c r="A109" t="str">
        <f t="shared" si="1"/>
        <v>C00-C14regs1997AllEthMale</v>
      </c>
      <c r="B109">
        <v>1997</v>
      </c>
      <c r="C109" t="s">
        <v>210</v>
      </c>
      <c r="D109" t="s">
        <v>211</v>
      </c>
      <c r="E109" t="s">
        <v>214</v>
      </c>
      <c r="F109">
        <v>177</v>
      </c>
      <c r="G109">
        <v>8.5</v>
      </c>
      <c r="H109" t="s">
        <v>174</v>
      </c>
    </row>
    <row r="110" spans="1:8" x14ac:dyDescent="0.25">
      <c r="A110" t="str">
        <f t="shared" si="1"/>
        <v>C15regs1997AllEthMale</v>
      </c>
      <c r="B110">
        <v>1997</v>
      </c>
      <c r="C110" t="s">
        <v>210</v>
      </c>
      <c r="D110" t="s">
        <v>211</v>
      </c>
      <c r="E110" t="s">
        <v>214</v>
      </c>
      <c r="F110">
        <v>132</v>
      </c>
      <c r="G110">
        <v>6.1</v>
      </c>
      <c r="H110" t="s">
        <v>14</v>
      </c>
    </row>
    <row r="111" spans="1:8" x14ac:dyDescent="0.25">
      <c r="A111" t="str">
        <f t="shared" si="1"/>
        <v>C16regs1997AllEthMale</v>
      </c>
      <c r="B111">
        <v>1997</v>
      </c>
      <c r="C111" t="s">
        <v>210</v>
      </c>
      <c r="D111" t="s">
        <v>211</v>
      </c>
      <c r="E111" t="s">
        <v>214</v>
      </c>
      <c r="F111">
        <v>234</v>
      </c>
      <c r="G111">
        <v>10.9</v>
      </c>
      <c r="H111" t="s">
        <v>16</v>
      </c>
    </row>
    <row r="112" spans="1:8" x14ac:dyDescent="0.25">
      <c r="A112" t="str">
        <f t="shared" si="1"/>
        <v>C18-C21regs1997AllEthMale</v>
      </c>
      <c r="B112">
        <v>1997</v>
      </c>
      <c r="C112" t="s">
        <v>210</v>
      </c>
      <c r="D112" t="s">
        <v>211</v>
      </c>
      <c r="E112" t="s">
        <v>214</v>
      </c>
      <c r="F112">
        <v>1190</v>
      </c>
      <c r="G112">
        <v>55.5</v>
      </c>
      <c r="H112" t="s">
        <v>175</v>
      </c>
    </row>
    <row r="113" spans="1:8" x14ac:dyDescent="0.25">
      <c r="A113" t="str">
        <f t="shared" si="1"/>
        <v>C22regs1997AllEthMale</v>
      </c>
      <c r="B113">
        <v>1997</v>
      </c>
      <c r="C113" t="s">
        <v>210</v>
      </c>
      <c r="D113" t="s">
        <v>211</v>
      </c>
      <c r="E113" t="s">
        <v>214</v>
      </c>
      <c r="F113">
        <v>95</v>
      </c>
      <c r="G113">
        <v>4.7</v>
      </c>
      <c r="H113" t="s">
        <v>19</v>
      </c>
    </row>
    <row r="114" spans="1:8" x14ac:dyDescent="0.25">
      <c r="A114" t="str">
        <f t="shared" si="1"/>
        <v>C25regs1997AllEthMale</v>
      </c>
      <c r="B114">
        <v>1997</v>
      </c>
      <c r="C114" t="s">
        <v>210</v>
      </c>
      <c r="D114" t="s">
        <v>211</v>
      </c>
      <c r="E114" t="s">
        <v>214</v>
      </c>
      <c r="F114">
        <v>151</v>
      </c>
      <c r="G114">
        <v>7.2</v>
      </c>
      <c r="H114" t="s">
        <v>22</v>
      </c>
    </row>
    <row r="115" spans="1:8" x14ac:dyDescent="0.25">
      <c r="A115" t="str">
        <f t="shared" si="1"/>
        <v>C33-C34regs1997AllEthMale</v>
      </c>
      <c r="B115">
        <v>1997</v>
      </c>
      <c r="C115" t="s">
        <v>210</v>
      </c>
      <c r="D115" t="s">
        <v>211</v>
      </c>
      <c r="E115" t="s">
        <v>214</v>
      </c>
      <c r="F115">
        <v>922</v>
      </c>
      <c r="G115">
        <v>42.6</v>
      </c>
      <c r="H115" t="s">
        <v>176</v>
      </c>
    </row>
    <row r="116" spans="1:8" x14ac:dyDescent="0.25">
      <c r="A116" t="str">
        <f t="shared" si="1"/>
        <v>C43regs1997AllEthMale</v>
      </c>
      <c r="B116">
        <v>1997</v>
      </c>
      <c r="C116" t="s">
        <v>210</v>
      </c>
      <c r="D116" t="s">
        <v>211</v>
      </c>
      <c r="E116" t="s">
        <v>214</v>
      </c>
      <c r="F116">
        <v>751</v>
      </c>
      <c r="G116">
        <v>36.1</v>
      </c>
      <c r="H116" t="s">
        <v>26</v>
      </c>
    </row>
    <row r="117" spans="1:8" x14ac:dyDescent="0.25">
      <c r="A117" t="str">
        <f t="shared" si="1"/>
        <v>C50regs1997AllEthMale</v>
      </c>
      <c r="B117">
        <v>1997</v>
      </c>
      <c r="C117" t="s">
        <v>210</v>
      </c>
      <c r="D117" t="s">
        <v>211</v>
      </c>
      <c r="E117" t="s">
        <v>214</v>
      </c>
      <c r="F117">
        <v>11</v>
      </c>
      <c r="G117">
        <v>0.5</v>
      </c>
      <c r="H117" t="s">
        <v>180</v>
      </c>
    </row>
    <row r="118" spans="1:8" x14ac:dyDescent="0.25">
      <c r="A118" t="str">
        <f t="shared" si="1"/>
        <v>C61regs1997AllEthMale</v>
      </c>
      <c r="B118">
        <v>1997</v>
      </c>
      <c r="C118" t="s">
        <v>210</v>
      </c>
      <c r="D118" t="s">
        <v>211</v>
      </c>
      <c r="E118" t="s">
        <v>214</v>
      </c>
      <c r="F118">
        <v>2379</v>
      </c>
      <c r="G118">
        <v>108.8</v>
      </c>
      <c r="H118" t="s">
        <v>48</v>
      </c>
    </row>
    <row r="119" spans="1:8" x14ac:dyDescent="0.25">
      <c r="A119" t="str">
        <f t="shared" si="1"/>
        <v>C62regs1997AllEthMale</v>
      </c>
      <c r="B119">
        <v>1997</v>
      </c>
      <c r="C119" t="s">
        <v>210</v>
      </c>
      <c r="D119" t="s">
        <v>211</v>
      </c>
      <c r="E119" t="s">
        <v>214</v>
      </c>
      <c r="F119">
        <v>139</v>
      </c>
      <c r="G119">
        <v>7.3</v>
      </c>
      <c r="H119" t="s">
        <v>51</v>
      </c>
    </row>
    <row r="120" spans="1:8" x14ac:dyDescent="0.25">
      <c r="A120" t="str">
        <f t="shared" si="1"/>
        <v>C64-C66, C68regs1997AllEthMale</v>
      </c>
      <c r="B120">
        <v>1997</v>
      </c>
      <c r="C120" t="s">
        <v>210</v>
      </c>
      <c r="D120" t="s">
        <v>211</v>
      </c>
      <c r="E120" t="s">
        <v>214</v>
      </c>
      <c r="F120">
        <v>235</v>
      </c>
      <c r="G120">
        <v>11.1</v>
      </c>
      <c r="H120" t="s">
        <v>177</v>
      </c>
    </row>
    <row r="121" spans="1:8" x14ac:dyDescent="0.25">
      <c r="A121" t="str">
        <f t="shared" si="1"/>
        <v>C67regs1997AllEthMale</v>
      </c>
      <c r="B121">
        <v>1997</v>
      </c>
      <c r="C121" t="s">
        <v>210</v>
      </c>
      <c r="D121" t="s">
        <v>211</v>
      </c>
      <c r="E121" t="s">
        <v>214</v>
      </c>
      <c r="F121">
        <v>371</v>
      </c>
      <c r="G121">
        <v>17.100000000000001</v>
      </c>
      <c r="H121" t="s">
        <v>55</v>
      </c>
    </row>
    <row r="122" spans="1:8" x14ac:dyDescent="0.25">
      <c r="A122" t="str">
        <f t="shared" si="1"/>
        <v>C71regs1997AllEthMale</v>
      </c>
      <c r="B122">
        <v>1997</v>
      </c>
      <c r="C122" t="s">
        <v>210</v>
      </c>
      <c r="D122" t="s">
        <v>211</v>
      </c>
      <c r="E122" t="s">
        <v>214</v>
      </c>
      <c r="F122">
        <v>142</v>
      </c>
      <c r="G122">
        <v>7.2</v>
      </c>
      <c r="H122" t="s">
        <v>58</v>
      </c>
    </row>
    <row r="123" spans="1:8" x14ac:dyDescent="0.25">
      <c r="A123" t="str">
        <f t="shared" si="1"/>
        <v>C73regs1997AllEthMale</v>
      </c>
      <c r="B123">
        <v>1997</v>
      </c>
      <c r="C123" t="s">
        <v>210</v>
      </c>
      <c r="D123" t="s">
        <v>211</v>
      </c>
      <c r="E123" t="s">
        <v>214</v>
      </c>
      <c r="F123">
        <v>52</v>
      </c>
      <c r="G123">
        <v>2.6</v>
      </c>
      <c r="H123" t="s">
        <v>60</v>
      </c>
    </row>
    <row r="124" spans="1:8" x14ac:dyDescent="0.25">
      <c r="A124" t="str">
        <f t="shared" si="1"/>
        <v>C81regs1997AllEthMale</v>
      </c>
      <c r="B124">
        <v>1997</v>
      </c>
      <c r="C124" t="s">
        <v>210</v>
      </c>
      <c r="D124" t="s">
        <v>211</v>
      </c>
      <c r="E124" t="s">
        <v>214</v>
      </c>
      <c r="F124">
        <v>32</v>
      </c>
      <c r="G124">
        <v>1.7</v>
      </c>
      <c r="H124" t="s">
        <v>62</v>
      </c>
    </row>
    <row r="125" spans="1:8" x14ac:dyDescent="0.25">
      <c r="A125" t="str">
        <f t="shared" si="1"/>
        <v>C82-C86, C96regs1997AllEthMale</v>
      </c>
      <c r="B125">
        <v>1997</v>
      </c>
      <c r="C125" t="s">
        <v>210</v>
      </c>
      <c r="D125" t="s">
        <v>211</v>
      </c>
      <c r="E125" t="s">
        <v>214</v>
      </c>
      <c r="F125">
        <v>290</v>
      </c>
      <c r="G125">
        <v>13.8</v>
      </c>
      <c r="H125" t="s">
        <v>178</v>
      </c>
    </row>
    <row r="126" spans="1:8" x14ac:dyDescent="0.25">
      <c r="A126" t="str">
        <f t="shared" si="1"/>
        <v>C90regs1997AllEthMale</v>
      </c>
      <c r="B126">
        <v>1997</v>
      </c>
      <c r="C126" t="s">
        <v>210</v>
      </c>
      <c r="D126" t="s">
        <v>211</v>
      </c>
      <c r="E126" t="s">
        <v>214</v>
      </c>
      <c r="F126">
        <v>112</v>
      </c>
      <c r="G126">
        <v>5.2</v>
      </c>
      <c r="H126" t="s">
        <v>65</v>
      </c>
    </row>
    <row r="127" spans="1:8" x14ac:dyDescent="0.25">
      <c r="A127" t="str">
        <f t="shared" si="1"/>
        <v>C91-C95regs1997AllEthMale</v>
      </c>
      <c r="B127">
        <v>1997</v>
      </c>
      <c r="C127" t="s">
        <v>210</v>
      </c>
      <c r="D127" t="s">
        <v>211</v>
      </c>
      <c r="E127" t="s">
        <v>214</v>
      </c>
      <c r="F127">
        <v>321</v>
      </c>
      <c r="G127">
        <v>15.5</v>
      </c>
      <c r="H127" t="s">
        <v>179</v>
      </c>
    </row>
    <row r="128" spans="1:8" x14ac:dyDescent="0.25">
      <c r="A128" t="str">
        <f t="shared" si="1"/>
        <v>C00-C14regs1998AllEthAllSex</v>
      </c>
      <c r="B128">
        <v>1998</v>
      </c>
      <c r="C128" t="s">
        <v>210</v>
      </c>
      <c r="D128" t="s">
        <v>211</v>
      </c>
      <c r="E128" t="s">
        <v>212</v>
      </c>
      <c r="F128">
        <v>296</v>
      </c>
      <c r="G128">
        <v>6.4</v>
      </c>
      <c r="H128" t="s">
        <v>174</v>
      </c>
    </row>
    <row r="129" spans="1:8" x14ac:dyDescent="0.25">
      <c r="A129" t="str">
        <f t="shared" si="1"/>
        <v>C15regs1998AllEthAllSex</v>
      </c>
      <c r="B129">
        <v>1998</v>
      </c>
      <c r="C129" t="s">
        <v>210</v>
      </c>
      <c r="D129" t="s">
        <v>211</v>
      </c>
      <c r="E129" t="s">
        <v>212</v>
      </c>
      <c r="F129">
        <v>161</v>
      </c>
      <c r="G129">
        <v>3.1</v>
      </c>
      <c r="H129" t="s">
        <v>14</v>
      </c>
    </row>
    <row r="130" spans="1:8" x14ac:dyDescent="0.25">
      <c r="A130" t="str">
        <f t="shared" ref="A130:A193" si="2">H130&amp;C130&amp;B130&amp;D130&amp;E130</f>
        <v>C16regs1998AllEthAllSex</v>
      </c>
      <c r="B130">
        <v>1998</v>
      </c>
      <c r="C130" t="s">
        <v>210</v>
      </c>
      <c r="D130" t="s">
        <v>211</v>
      </c>
      <c r="E130" t="s">
        <v>212</v>
      </c>
      <c r="F130">
        <v>419</v>
      </c>
      <c r="G130">
        <v>8.5</v>
      </c>
      <c r="H130" t="s">
        <v>16</v>
      </c>
    </row>
    <row r="131" spans="1:8" x14ac:dyDescent="0.25">
      <c r="A131" t="str">
        <f t="shared" si="2"/>
        <v>C18-C21regs1998AllEthAllSex</v>
      </c>
      <c r="B131">
        <v>1998</v>
      </c>
      <c r="C131" t="s">
        <v>210</v>
      </c>
      <c r="D131" t="s">
        <v>211</v>
      </c>
      <c r="E131" t="s">
        <v>212</v>
      </c>
      <c r="F131">
        <v>2440</v>
      </c>
      <c r="G131">
        <v>50.2</v>
      </c>
      <c r="H131" t="s">
        <v>175</v>
      </c>
    </row>
    <row r="132" spans="1:8" x14ac:dyDescent="0.25">
      <c r="A132" t="str">
        <f t="shared" si="2"/>
        <v>C22regs1998AllEthAllSex</v>
      </c>
      <c r="B132">
        <v>1998</v>
      </c>
      <c r="C132" t="s">
        <v>210</v>
      </c>
      <c r="D132" t="s">
        <v>211</v>
      </c>
      <c r="E132" t="s">
        <v>212</v>
      </c>
      <c r="F132">
        <v>137</v>
      </c>
      <c r="G132">
        <v>3</v>
      </c>
      <c r="H132" t="s">
        <v>19</v>
      </c>
    </row>
    <row r="133" spans="1:8" x14ac:dyDescent="0.25">
      <c r="A133" t="str">
        <f t="shared" si="2"/>
        <v>C25regs1998AllEthAllSex</v>
      </c>
      <c r="B133">
        <v>1998</v>
      </c>
      <c r="C133" t="s">
        <v>210</v>
      </c>
      <c r="D133" t="s">
        <v>211</v>
      </c>
      <c r="E133" t="s">
        <v>212</v>
      </c>
      <c r="F133">
        <v>334</v>
      </c>
      <c r="G133">
        <v>6.7</v>
      </c>
      <c r="H133" t="s">
        <v>22</v>
      </c>
    </row>
    <row r="134" spans="1:8" x14ac:dyDescent="0.25">
      <c r="A134" t="str">
        <f t="shared" si="2"/>
        <v>C33-C34regs1998AllEthAllSex</v>
      </c>
      <c r="B134">
        <v>1998</v>
      </c>
      <c r="C134" t="s">
        <v>210</v>
      </c>
      <c r="D134" t="s">
        <v>211</v>
      </c>
      <c r="E134" t="s">
        <v>212</v>
      </c>
      <c r="F134">
        <v>1500</v>
      </c>
      <c r="G134">
        <v>31</v>
      </c>
      <c r="H134" t="s">
        <v>176</v>
      </c>
    </row>
    <row r="135" spans="1:8" x14ac:dyDescent="0.25">
      <c r="A135" t="str">
        <f t="shared" si="2"/>
        <v>C43regs1998AllEthAllSex</v>
      </c>
      <c r="B135">
        <v>1998</v>
      </c>
      <c r="C135" t="s">
        <v>210</v>
      </c>
      <c r="D135" t="s">
        <v>211</v>
      </c>
      <c r="E135" t="s">
        <v>212</v>
      </c>
      <c r="F135">
        <v>1574</v>
      </c>
      <c r="G135">
        <v>34.6</v>
      </c>
      <c r="H135" t="s">
        <v>26</v>
      </c>
    </row>
    <row r="136" spans="1:8" x14ac:dyDescent="0.25">
      <c r="A136" t="str">
        <f t="shared" si="2"/>
        <v>C50regs1998AllEthAllSex</v>
      </c>
      <c r="B136">
        <v>1998</v>
      </c>
      <c r="C136" t="s">
        <v>210</v>
      </c>
      <c r="D136" t="s">
        <v>211</v>
      </c>
      <c r="E136" t="s">
        <v>212</v>
      </c>
      <c r="F136">
        <v>2104</v>
      </c>
      <c r="G136">
        <v>46.6</v>
      </c>
      <c r="H136" t="s">
        <v>180</v>
      </c>
    </row>
    <row r="137" spans="1:8" x14ac:dyDescent="0.25">
      <c r="A137" t="str">
        <f t="shared" si="2"/>
        <v>C51regs1998AllEthAllSex</v>
      </c>
      <c r="B137">
        <v>1998</v>
      </c>
      <c r="C137" t="s">
        <v>210</v>
      </c>
      <c r="D137" t="s">
        <v>211</v>
      </c>
      <c r="E137" t="s">
        <v>212</v>
      </c>
      <c r="F137">
        <v>38</v>
      </c>
      <c r="G137">
        <v>0.7</v>
      </c>
      <c r="H137" t="s">
        <v>43</v>
      </c>
    </row>
    <row r="138" spans="1:8" x14ac:dyDescent="0.25">
      <c r="A138" t="str">
        <f t="shared" si="2"/>
        <v>C53regs1998AllEthAllSex</v>
      </c>
      <c r="B138">
        <v>1998</v>
      </c>
      <c r="C138" t="s">
        <v>210</v>
      </c>
      <c r="D138" t="s">
        <v>211</v>
      </c>
      <c r="E138" t="s">
        <v>212</v>
      </c>
      <c r="F138">
        <v>200</v>
      </c>
      <c r="G138">
        <v>4.7</v>
      </c>
      <c r="H138" t="s">
        <v>38</v>
      </c>
    </row>
    <row r="139" spans="1:8" x14ac:dyDescent="0.25">
      <c r="A139" t="str">
        <f t="shared" si="2"/>
        <v>C54-C55regs1998AllEthAllSex</v>
      </c>
      <c r="B139">
        <v>1998</v>
      </c>
      <c r="C139" t="s">
        <v>210</v>
      </c>
      <c r="D139" t="s">
        <v>211</v>
      </c>
      <c r="E139" t="s">
        <v>212</v>
      </c>
      <c r="F139">
        <v>282</v>
      </c>
      <c r="G139">
        <v>6.1</v>
      </c>
      <c r="H139" t="s">
        <v>181</v>
      </c>
    </row>
    <row r="140" spans="1:8" x14ac:dyDescent="0.25">
      <c r="A140" t="str">
        <f t="shared" si="2"/>
        <v>C56-C57regs1998AllEthAllSex</v>
      </c>
      <c r="B140">
        <v>1998</v>
      </c>
      <c r="C140" t="s">
        <v>210</v>
      </c>
      <c r="D140" t="s">
        <v>211</v>
      </c>
      <c r="E140" t="s">
        <v>212</v>
      </c>
      <c r="F140">
        <v>297</v>
      </c>
      <c r="G140">
        <v>6.6</v>
      </c>
      <c r="H140" t="s">
        <v>182</v>
      </c>
    </row>
    <row r="141" spans="1:8" x14ac:dyDescent="0.25">
      <c r="A141" t="str">
        <f t="shared" si="2"/>
        <v>C61regs1998AllEthAllSex</v>
      </c>
      <c r="B141">
        <v>1998</v>
      </c>
      <c r="C141" t="s">
        <v>210</v>
      </c>
      <c r="D141" t="s">
        <v>211</v>
      </c>
      <c r="E141" t="s">
        <v>212</v>
      </c>
      <c r="F141">
        <v>2434</v>
      </c>
      <c r="G141">
        <v>48.3</v>
      </c>
      <c r="H141" t="s">
        <v>48</v>
      </c>
    </row>
    <row r="142" spans="1:8" x14ac:dyDescent="0.25">
      <c r="A142" t="str">
        <f t="shared" si="2"/>
        <v>C62regs1998AllEthAllSex</v>
      </c>
      <c r="B142">
        <v>1998</v>
      </c>
      <c r="C142" t="s">
        <v>210</v>
      </c>
      <c r="D142" t="s">
        <v>211</v>
      </c>
      <c r="E142" t="s">
        <v>212</v>
      </c>
      <c r="F142">
        <v>128</v>
      </c>
      <c r="G142">
        <v>3.3</v>
      </c>
      <c r="H142" t="s">
        <v>51</v>
      </c>
    </row>
    <row r="143" spans="1:8" x14ac:dyDescent="0.25">
      <c r="A143" t="str">
        <f t="shared" si="2"/>
        <v>C64-C66, C68regs1998AllEthAllSex</v>
      </c>
      <c r="B143">
        <v>1998</v>
      </c>
      <c r="C143" t="s">
        <v>210</v>
      </c>
      <c r="D143" t="s">
        <v>211</v>
      </c>
      <c r="E143" t="s">
        <v>212</v>
      </c>
      <c r="F143">
        <v>348</v>
      </c>
      <c r="G143">
        <v>7.4</v>
      </c>
      <c r="H143" t="s">
        <v>177</v>
      </c>
    </row>
    <row r="144" spans="1:8" x14ac:dyDescent="0.25">
      <c r="A144" t="str">
        <f t="shared" si="2"/>
        <v>C67regs1998AllEthAllSex</v>
      </c>
      <c r="B144">
        <v>1998</v>
      </c>
      <c r="C144" t="s">
        <v>210</v>
      </c>
      <c r="D144" t="s">
        <v>211</v>
      </c>
      <c r="E144" t="s">
        <v>212</v>
      </c>
      <c r="F144">
        <v>581</v>
      </c>
      <c r="G144">
        <v>11.5</v>
      </c>
      <c r="H144" t="s">
        <v>55</v>
      </c>
    </row>
    <row r="145" spans="1:8" x14ac:dyDescent="0.25">
      <c r="A145" t="str">
        <f t="shared" si="2"/>
        <v>C71regs1998AllEthAllSex</v>
      </c>
      <c r="B145">
        <v>1998</v>
      </c>
      <c r="C145" t="s">
        <v>210</v>
      </c>
      <c r="D145" t="s">
        <v>211</v>
      </c>
      <c r="E145" t="s">
        <v>212</v>
      </c>
      <c r="F145">
        <v>256</v>
      </c>
      <c r="G145">
        <v>5.9</v>
      </c>
      <c r="H145" t="s">
        <v>58</v>
      </c>
    </row>
    <row r="146" spans="1:8" x14ac:dyDescent="0.25">
      <c r="A146" t="str">
        <f t="shared" si="2"/>
        <v>C73regs1998AllEthAllSex</v>
      </c>
      <c r="B146">
        <v>1998</v>
      </c>
      <c r="C146" t="s">
        <v>210</v>
      </c>
      <c r="D146" t="s">
        <v>211</v>
      </c>
      <c r="E146" t="s">
        <v>212</v>
      </c>
      <c r="F146">
        <v>150</v>
      </c>
      <c r="G146">
        <v>3.6</v>
      </c>
      <c r="H146" t="s">
        <v>60</v>
      </c>
    </row>
    <row r="147" spans="1:8" x14ac:dyDescent="0.25">
      <c r="A147" t="str">
        <f t="shared" si="2"/>
        <v>C81regs1998AllEthAllSex</v>
      </c>
      <c r="B147">
        <v>1998</v>
      </c>
      <c r="C147" t="s">
        <v>210</v>
      </c>
      <c r="D147" t="s">
        <v>211</v>
      </c>
      <c r="E147" t="s">
        <v>212</v>
      </c>
      <c r="F147">
        <v>68</v>
      </c>
      <c r="G147">
        <v>1.8</v>
      </c>
      <c r="H147" t="s">
        <v>62</v>
      </c>
    </row>
    <row r="148" spans="1:8" x14ac:dyDescent="0.25">
      <c r="A148" t="str">
        <f t="shared" si="2"/>
        <v>C82-C86, C96regs1998AllEthAllSex</v>
      </c>
      <c r="B148">
        <v>1998</v>
      </c>
      <c r="C148" t="s">
        <v>210</v>
      </c>
      <c r="D148" t="s">
        <v>211</v>
      </c>
      <c r="E148" t="s">
        <v>212</v>
      </c>
      <c r="F148">
        <v>617</v>
      </c>
      <c r="G148">
        <v>13.1</v>
      </c>
      <c r="H148" t="s">
        <v>178</v>
      </c>
    </row>
    <row r="149" spans="1:8" x14ac:dyDescent="0.25">
      <c r="A149" t="str">
        <f t="shared" si="2"/>
        <v>C90regs1998AllEthAllSex</v>
      </c>
      <c r="B149">
        <v>1998</v>
      </c>
      <c r="C149" t="s">
        <v>210</v>
      </c>
      <c r="D149" t="s">
        <v>211</v>
      </c>
      <c r="E149" t="s">
        <v>212</v>
      </c>
      <c r="F149">
        <v>236</v>
      </c>
      <c r="G149">
        <v>4.5999999999999996</v>
      </c>
      <c r="H149" t="s">
        <v>65</v>
      </c>
    </row>
    <row r="150" spans="1:8" x14ac:dyDescent="0.25">
      <c r="A150" t="str">
        <f t="shared" si="2"/>
        <v>C91-C95regs1998AllEthAllSex</v>
      </c>
      <c r="B150">
        <v>1998</v>
      </c>
      <c r="C150" t="s">
        <v>210</v>
      </c>
      <c r="D150" t="s">
        <v>211</v>
      </c>
      <c r="E150" t="s">
        <v>212</v>
      </c>
      <c r="F150">
        <v>604</v>
      </c>
      <c r="G150">
        <v>12.6</v>
      </c>
      <c r="H150" t="s">
        <v>179</v>
      </c>
    </row>
    <row r="151" spans="1:8" x14ac:dyDescent="0.25">
      <c r="A151" t="str">
        <f t="shared" si="2"/>
        <v>C00-C14regs1998AllEthFemale</v>
      </c>
      <c r="B151">
        <v>1998</v>
      </c>
      <c r="C151" t="s">
        <v>210</v>
      </c>
      <c r="D151" t="s">
        <v>211</v>
      </c>
      <c r="E151" t="s">
        <v>213</v>
      </c>
      <c r="F151">
        <v>97</v>
      </c>
      <c r="G151">
        <v>3.7</v>
      </c>
      <c r="H151" t="s">
        <v>174</v>
      </c>
    </row>
    <row r="152" spans="1:8" x14ac:dyDescent="0.25">
      <c r="A152" t="str">
        <f t="shared" si="2"/>
        <v>C15regs1998AllEthFemale</v>
      </c>
      <c r="B152">
        <v>1998</v>
      </c>
      <c r="C152" t="s">
        <v>210</v>
      </c>
      <c r="D152" t="s">
        <v>211</v>
      </c>
      <c r="E152" t="s">
        <v>213</v>
      </c>
      <c r="F152">
        <v>58</v>
      </c>
      <c r="G152">
        <v>1.9</v>
      </c>
      <c r="H152" t="s">
        <v>14</v>
      </c>
    </row>
    <row r="153" spans="1:8" x14ac:dyDescent="0.25">
      <c r="A153" t="str">
        <f t="shared" si="2"/>
        <v>C16regs1998AllEthFemale</v>
      </c>
      <c r="B153">
        <v>1998</v>
      </c>
      <c r="C153" t="s">
        <v>210</v>
      </c>
      <c r="D153" t="s">
        <v>211</v>
      </c>
      <c r="E153" t="s">
        <v>213</v>
      </c>
      <c r="F153">
        <v>169</v>
      </c>
      <c r="G153">
        <v>6</v>
      </c>
      <c r="H153" t="s">
        <v>16</v>
      </c>
    </row>
    <row r="154" spans="1:8" x14ac:dyDescent="0.25">
      <c r="A154" t="str">
        <f t="shared" si="2"/>
        <v>C18-C21regs1998AllEthFemale</v>
      </c>
      <c r="B154">
        <v>1998</v>
      </c>
      <c r="C154" t="s">
        <v>210</v>
      </c>
      <c r="D154" t="s">
        <v>211</v>
      </c>
      <c r="E154" t="s">
        <v>213</v>
      </c>
      <c r="F154">
        <v>1199</v>
      </c>
      <c r="G154">
        <v>44.8</v>
      </c>
      <c r="H154" t="s">
        <v>175</v>
      </c>
    </row>
    <row r="155" spans="1:8" x14ac:dyDescent="0.25">
      <c r="A155" t="str">
        <f t="shared" si="2"/>
        <v>C22regs1998AllEthFemale</v>
      </c>
      <c r="B155">
        <v>1998</v>
      </c>
      <c r="C155" t="s">
        <v>210</v>
      </c>
      <c r="D155" t="s">
        <v>211</v>
      </c>
      <c r="E155" t="s">
        <v>213</v>
      </c>
      <c r="F155">
        <v>33</v>
      </c>
      <c r="G155">
        <v>1.2</v>
      </c>
      <c r="H155" t="s">
        <v>19</v>
      </c>
    </row>
    <row r="156" spans="1:8" x14ac:dyDescent="0.25">
      <c r="A156" t="str">
        <f t="shared" si="2"/>
        <v>C25regs1998AllEthFemale</v>
      </c>
      <c r="B156">
        <v>1998</v>
      </c>
      <c r="C156" t="s">
        <v>210</v>
      </c>
      <c r="D156" t="s">
        <v>211</v>
      </c>
      <c r="E156" t="s">
        <v>213</v>
      </c>
      <c r="F156">
        <v>163</v>
      </c>
      <c r="G156">
        <v>5.8</v>
      </c>
      <c r="H156" t="s">
        <v>22</v>
      </c>
    </row>
    <row r="157" spans="1:8" x14ac:dyDescent="0.25">
      <c r="A157" t="str">
        <f t="shared" si="2"/>
        <v>C33-C34regs1998AllEthFemale</v>
      </c>
      <c r="B157">
        <v>1998</v>
      </c>
      <c r="C157" t="s">
        <v>210</v>
      </c>
      <c r="D157" t="s">
        <v>211</v>
      </c>
      <c r="E157" t="s">
        <v>213</v>
      </c>
      <c r="F157">
        <v>543</v>
      </c>
      <c r="G157">
        <v>21.3</v>
      </c>
      <c r="H157" t="s">
        <v>176</v>
      </c>
    </row>
    <row r="158" spans="1:8" x14ac:dyDescent="0.25">
      <c r="A158" t="str">
        <f t="shared" si="2"/>
        <v>C43regs1998AllEthFemale</v>
      </c>
      <c r="B158">
        <v>1998</v>
      </c>
      <c r="C158" t="s">
        <v>210</v>
      </c>
      <c r="D158" t="s">
        <v>211</v>
      </c>
      <c r="E158" t="s">
        <v>213</v>
      </c>
      <c r="F158">
        <v>753</v>
      </c>
      <c r="G158">
        <v>32</v>
      </c>
      <c r="H158" t="s">
        <v>26</v>
      </c>
    </row>
    <row r="159" spans="1:8" x14ac:dyDescent="0.25">
      <c r="A159" t="str">
        <f t="shared" si="2"/>
        <v>C50regs1998AllEthFemale</v>
      </c>
      <c r="B159">
        <v>1998</v>
      </c>
      <c r="C159" t="s">
        <v>210</v>
      </c>
      <c r="D159" t="s">
        <v>211</v>
      </c>
      <c r="E159" t="s">
        <v>213</v>
      </c>
      <c r="F159">
        <v>2092</v>
      </c>
      <c r="G159">
        <v>88.8</v>
      </c>
      <c r="H159" t="s">
        <v>180</v>
      </c>
    </row>
    <row r="160" spans="1:8" x14ac:dyDescent="0.25">
      <c r="A160" t="str">
        <f t="shared" si="2"/>
        <v>C51regs1998AllEthFemale</v>
      </c>
      <c r="B160">
        <v>1998</v>
      </c>
      <c r="C160" t="s">
        <v>210</v>
      </c>
      <c r="D160" t="s">
        <v>211</v>
      </c>
      <c r="E160" t="s">
        <v>213</v>
      </c>
      <c r="F160">
        <v>38</v>
      </c>
      <c r="G160">
        <v>1.3</v>
      </c>
      <c r="H160" t="s">
        <v>43</v>
      </c>
    </row>
    <row r="161" spans="1:8" x14ac:dyDescent="0.25">
      <c r="A161" t="str">
        <f t="shared" si="2"/>
        <v>C53regs1998AllEthFemale</v>
      </c>
      <c r="B161">
        <v>1998</v>
      </c>
      <c r="C161" t="s">
        <v>210</v>
      </c>
      <c r="D161" t="s">
        <v>211</v>
      </c>
      <c r="E161" t="s">
        <v>213</v>
      </c>
      <c r="F161">
        <v>200</v>
      </c>
      <c r="G161">
        <v>9</v>
      </c>
      <c r="H161" t="s">
        <v>38</v>
      </c>
    </row>
    <row r="162" spans="1:8" x14ac:dyDescent="0.25">
      <c r="A162" t="str">
        <f t="shared" si="2"/>
        <v>C54-C55regs1998AllEthFemale</v>
      </c>
      <c r="B162">
        <v>1998</v>
      </c>
      <c r="C162" t="s">
        <v>210</v>
      </c>
      <c r="D162" t="s">
        <v>211</v>
      </c>
      <c r="E162" t="s">
        <v>213</v>
      </c>
      <c r="F162">
        <v>282</v>
      </c>
      <c r="G162">
        <v>11.6</v>
      </c>
      <c r="H162" t="s">
        <v>181</v>
      </c>
    </row>
    <row r="163" spans="1:8" x14ac:dyDescent="0.25">
      <c r="A163" t="str">
        <f t="shared" si="2"/>
        <v>C56-C57regs1998AllEthFemale</v>
      </c>
      <c r="B163">
        <v>1998</v>
      </c>
      <c r="C163" t="s">
        <v>210</v>
      </c>
      <c r="D163" t="s">
        <v>211</v>
      </c>
      <c r="E163" t="s">
        <v>213</v>
      </c>
      <c r="F163">
        <v>297</v>
      </c>
      <c r="G163">
        <v>12.8</v>
      </c>
      <c r="H163" t="s">
        <v>182</v>
      </c>
    </row>
    <row r="164" spans="1:8" x14ac:dyDescent="0.25">
      <c r="A164" t="str">
        <f t="shared" si="2"/>
        <v>C64-C66, C68regs1998AllEthFemale</v>
      </c>
      <c r="B164">
        <v>1998</v>
      </c>
      <c r="C164" t="s">
        <v>210</v>
      </c>
      <c r="D164" t="s">
        <v>211</v>
      </c>
      <c r="E164" t="s">
        <v>213</v>
      </c>
      <c r="F164">
        <v>124</v>
      </c>
      <c r="G164">
        <v>4.7</v>
      </c>
      <c r="H164" t="s">
        <v>177</v>
      </c>
    </row>
    <row r="165" spans="1:8" x14ac:dyDescent="0.25">
      <c r="A165" t="str">
        <f t="shared" si="2"/>
        <v>C67regs1998AllEthFemale</v>
      </c>
      <c r="B165">
        <v>1998</v>
      </c>
      <c r="C165" t="s">
        <v>210</v>
      </c>
      <c r="D165" t="s">
        <v>211</v>
      </c>
      <c r="E165" t="s">
        <v>213</v>
      </c>
      <c r="F165">
        <v>151</v>
      </c>
      <c r="G165">
        <v>5.2</v>
      </c>
      <c r="H165" t="s">
        <v>55</v>
      </c>
    </row>
    <row r="166" spans="1:8" x14ac:dyDescent="0.25">
      <c r="A166" t="str">
        <f t="shared" si="2"/>
        <v>C71regs1998AllEthFemale</v>
      </c>
      <c r="B166">
        <v>1998</v>
      </c>
      <c r="C166" t="s">
        <v>210</v>
      </c>
      <c r="D166" t="s">
        <v>211</v>
      </c>
      <c r="E166" t="s">
        <v>213</v>
      </c>
      <c r="F166">
        <v>103</v>
      </c>
      <c r="G166">
        <v>4.4000000000000004</v>
      </c>
      <c r="H166" t="s">
        <v>58</v>
      </c>
    </row>
    <row r="167" spans="1:8" x14ac:dyDescent="0.25">
      <c r="A167" t="str">
        <f t="shared" si="2"/>
        <v>C73regs1998AllEthFemale</v>
      </c>
      <c r="B167">
        <v>1998</v>
      </c>
      <c r="C167" t="s">
        <v>210</v>
      </c>
      <c r="D167" t="s">
        <v>211</v>
      </c>
      <c r="E167" t="s">
        <v>213</v>
      </c>
      <c r="F167">
        <v>117</v>
      </c>
      <c r="G167">
        <v>5.5</v>
      </c>
      <c r="H167" t="s">
        <v>60</v>
      </c>
    </row>
    <row r="168" spans="1:8" x14ac:dyDescent="0.25">
      <c r="A168" t="str">
        <f t="shared" si="2"/>
        <v>C81regs1998AllEthFemale</v>
      </c>
      <c r="B168">
        <v>1998</v>
      </c>
      <c r="C168" t="s">
        <v>210</v>
      </c>
      <c r="D168" t="s">
        <v>211</v>
      </c>
      <c r="E168" t="s">
        <v>213</v>
      </c>
      <c r="F168">
        <v>27</v>
      </c>
      <c r="G168">
        <v>1.3</v>
      </c>
      <c r="H168" t="s">
        <v>62</v>
      </c>
    </row>
    <row r="169" spans="1:8" x14ac:dyDescent="0.25">
      <c r="A169" t="str">
        <f t="shared" si="2"/>
        <v>C82-C86, C96regs1998AllEthFemale</v>
      </c>
      <c r="B169">
        <v>1998</v>
      </c>
      <c r="C169" t="s">
        <v>210</v>
      </c>
      <c r="D169" t="s">
        <v>211</v>
      </c>
      <c r="E169" t="s">
        <v>213</v>
      </c>
      <c r="F169">
        <v>305</v>
      </c>
      <c r="G169">
        <v>11.7</v>
      </c>
      <c r="H169" t="s">
        <v>178</v>
      </c>
    </row>
    <row r="170" spans="1:8" x14ac:dyDescent="0.25">
      <c r="A170" t="str">
        <f t="shared" si="2"/>
        <v>C90regs1998AllEthFemale</v>
      </c>
      <c r="B170">
        <v>1998</v>
      </c>
      <c r="C170" t="s">
        <v>210</v>
      </c>
      <c r="D170" t="s">
        <v>211</v>
      </c>
      <c r="E170" t="s">
        <v>213</v>
      </c>
      <c r="F170">
        <v>104</v>
      </c>
      <c r="G170">
        <v>3.6</v>
      </c>
      <c r="H170" t="s">
        <v>65</v>
      </c>
    </row>
    <row r="171" spans="1:8" x14ac:dyDescent="0.25">
      <c r="A171" t="str">
        <f t="shared" si="2"/>
        <v>C91-C95regs1998AllEthFemale</v>
      </c>
      <c r="B171">
        <v>1998</v>
      </c>
      <c r="C171" t="s">
        <v>210</v>
      </c>
      <c r="D171" t="s">
        <v>211</v>
      </c>
      <c r="E171" t="s">
        <v>213</v>
      </c>
      <c r="F171">
        <v>243</v>
      </c>
      <c r="G171">
        <v>9</v>
      </c>
      <c r="H171" t="s">
        <v>179</v>
      </c>
    </row>
    <row r="172" spans="1:8" x14ac:dyDescent="0.25">
      <c r="A172" t="str">
        <f t="shared" si="2"/>
        <v>C00-C14regs1998AllEthMale</v>
      </c>
      <c r="B172">
        <v>1998</v>
      </c>
      <c r="C172" t="s">
        <v>210</v>
      </c>
      <c r="D172" t="s">
        <v>211</v>
      </c>
      <c r="E172" t="s">
        <v>214</v>
      </c>
      <c r="F172">
        <v>199</v>
      </c>
      <c r="G172">
        <v>9.3000000000000007</v>
      </c>
      <c r="H172" t="s">
        <v>174</v>
      </c>
    </row>
    <row r="173" spans="1:8" x14ac:dyDescent="0.25">
      <c r="A173" t="str">
        <f t="shared" si="2"/>
        <v>C15regs1998AllEthMale</v>
      </c>
      <c r="B173">
        <v>1998</v>
      </c>
      <c r="C173" t="s">
        <v>210</v>
      </c>
      <c r="D173" t="s">
        <v>211</v>
      </c>
      <c r="E173" t="s">
        <v>214</v>
      </c>
      <c r="F173">
        <v>103</v>
      </c>
      <c r="G173">
        <v>4.7</v>
      </c>
      <c r="H173" t="s">
        <v>14</v>
      </c>
    </row>
    <row r="174" spans="1:8" x14ac:dyDescent="0.25">
      <c r="A174" t="str">
        <f t="shared" si="2"/>
        <v>C16regs1998AllEthMale</v>
      </c>
      <c r="B174">
        <v>1998</v>
      </c>
      <c r="C174" t="s">
        <v>210</v>
      </c>
      <c r="D174" t="s">
        <v>211</v>
      </c>
      <c r="E174" t="s">
        <v>214</v>
      </c>
      <c r="F174">
        <v>250</v>
      </c>
      <c r="G174">
        <v>11.5</v>
      </c>
      <c r="H174" t="s">
        <v>16</v>
      </c>
    </row>
    <row r="175" spans="1:8" x14ac:dyDescent="0.25">
      <c r="A175" t="str">
        <f t="shared" si="2"/>
        <v>C18-C21regs1998AllEthMale</v>
      </c>
      <c r="B175">
        <v>1998</v>
      </c>
      <c r="C175" t="s">
        <v>210</v>
      </c>
      <c r="D175" t="s">
        <v>211</v>
      </c>
      <c r="E175" t="s">
        <v>214</v>
      </c>
      <c r="F175">
        <v>1241</v>
      </c>
      <c r="G175">
        <v>56.8</v>
      </c>
      <c r="H175" t="s">
        <v>175</v>
      </c>
    </row>
    <row r="176" spans="1:8" x14ac:dyDescent="0.25">
      <c r="A176" t="str">
        <f t="shared" si="2"/>
        <v>C22regs1998AllEthMale</v>
      </c>
      <c r="B176">
        <v>1998</v>
      </c>
      <c r="C176" t="s">
        <v>210</v>
      </c>
      <c r="D176" t="s">
        <v>211</v>
      </c>
      <c r="E176" t="s">
        <v>214</v>
      </c>
      <c r="F176">
        <v>104</v>
      </c>
      <c r="G176">
        <v>4.9000000000000004</v>
      </c>
      <c r="H176" t="s">
        <v>19</v>
      </c>
    </row>
    <row r="177" spans="1:8" x14ac:dyDescent="0.25">
      <c r="A177" t="str">
        <f t="shared" si="2"/>
        <v>C25regs1998AllEthMale</v>
      </c>
      <c r="B177">
        <v>1998</v>
      </c>
      <c r="C177" t="s">
        <v>210</v>
      </c>
      <c r="D177" t="s">
        <v>211</v>
      </c>
      <c r="E177" t="s">
        <v>214</v>
      </c>
      <c r="F177">
        <v>171</v>
      </c>
      <c r="G177">
        <v>7.8</v>
      </c>
      <c r="H177" t="s">
        <v>22</v>
      </c>
    </row>
    <row r="178" spans="1:8" x14ac:dyDescent="0.25">
      <c r="A178" t="str">
        <f t="shared" si="2"/>
        <v>C33-C34regs1998AllEthMale</v>
      </c>
      <c r="B178">
        <v>1998</v>
      </c>
      <c r="C178" t="s">
        <v>210</v>
      </c>
      <c r="D178" t="s">
        <v>211</v>
      </c>
      <c r="E178" t="s">
        <v>214</v>
      </c>
      <c r="F178">
        <v>957</v>
      </c>
      <c r="G178">
        <v>43.4</v>
      </c>
      <c r="H178" t="s">
        <v>176</v>
      </c>
    </row>
    <row r="179" spans="1:8" x14ac:dyDescent="0.25">
      <c r="A179" t="str">
        <f t="shared" si="2"/>
        <v>C43regs1998AllEthMale</v>
      </c>
      <c r="B179">
        <v>1998</v>
      </c>
      <c r="C179" t="s">
        <v>210</v>
      </c>
      <c r="D179" t="s">
        <v>211</v>
      </c>
      <c r="E179" t="s">
        <v>214</v>
      </c>
      <c r="F179">
        <v>821</v>
      </c>
      <c r="G179">
        <v>38.4</v>
      </c>
      <c r="H179" t="s">
        <v>26</v>
      </c>
    </row>
    <row r="180" spans="1:8" x14ac:dyDescent="0.25">
      <c r="A180" t="str">
        <f t="shared" si="2"/>
        <v>C50regs1998AllEthMale</v>
      </c>
      <c r="B180">
        <v>1998</v>
      </c>
      <c r="C180" t="s">
        <v>210</v>
      </c>
      <c r="D180" t="s">
        <v>211</v>
      </c>
      <c r="E180" t="s">
        <v>214</v>
      </c>
      <c r="F180">
        <v>12</v>
      </c>
      <c r="G180">
        <v>0.5</v>
      </c>
      <c r="H180" t="s">
        <v>180</v>
      </c>
    </row>
    <row r="181" spans="1:8" x14ac:dyDescent="0.25">
      <c r="A181" t="str">
        <f t="shared" si="2"/>
        <v>C61regs1998AllEthMale</v>
      </c>
      <c r="B181">
        <v>1998</v>
      </c>
      <c r="C181" t="s">
        <v>210</v>
      </c>
      <c r="D181" t="s">
        <v>211</v>
      </c>
      <c r="E181" t="s">
        <v>214</v>
      </c>
      <c r="F181">
        <v>2434</v>
      </c>
      <c r="G181">
        <v>109.3</v>
      </c>
      <c r="H181" t="s">
        <v>48</v>
      </c>
    </row>
    <row r="182" spans="1:8" x14ac:dyDescent="0.25">
      <c r="A182" t="str">
        <f t="shared" si="2"/>
        <v>C62regs1998AllEthMale</v>
      </c>
      <c r="B182">
        <v>1998</v>
      </c>
      <c r="C182" t="s">
        <v>210</v>
      </c>
      <c r="D182" t="s">
        <v>211</v>
      </c>
      <c r="E182" t="s">
        <v>214</v>
      </c>
      <c r="F182">
        <v>128</v>
      </c>
      <c r="G182">
        <v>6.7</v>
      </c>
      <c r="H182" t="s">
        <v>51</v>
      </c>
    </row>
    <row r="183" spans="1:8" x14ac:dyDescent="0.25">
      <c r="A183" t="str">
        <f t="shared" si="2"/>
        <v>C64-C66, C68regs1998AllEthMale</v>
      </c>
      <c r="B183">
        <v>1998</v>
      </c>
      <c r="C183" t="s">
        <v>210</v>
      </c>
      <c r="D183" t="s">
        <v>211</v>
      </c>
      <c r="E183" t="s">
        <v>214</v>
      </c>
      <c r="F183">
        <v>224</v>
      </c>
      <c r="G183">
        <v>10.4</v>
      </c>
      <c r="H183" t="s">
        <v>177</v>
      </c>
    </row>
    <row r="184" spans="1:8" x14ac:dyDescent="0.25">
      <c r="A184" t="str">
        <f t="shared" si="2"/>
        <v>C67regs1998AllEthMale</v>
      </c>
      <c r="B184">
        <v>1998</v>
      </c>
      <c r="C184" t="s">
        <v>210</v>
      </c>
      <c r="D184" t="s">
        <v>211</v>
      </c>
      <c r="E184" t="s">
        <v>214</v>
      </c>
      <c r="F184">
        <v>430</v>
      </c>
      <c r="G184">
        <v>19.3</v>
      </c>
      <c r="H184" t="s">
        <v>55</v>
      </c>
    </row>
    <row r="185" spans="1:8" x14ac:dyDescent="0.25">
      <c r="A185" t="str">
        <f t="shared" si="2"/>
        <v>C71regs1998AllEthMale</v>
      </c>
      <c r="B185">
        <v>1998</v>
      </c>
      <c r="C185" t="s">
        <v>210</v>
      </c>
      <c r="D185" t="s">
        <v>211</v>
      </c>
      <c r="E185" t="s">
        <v>214</v>
      </c>
      <c r="F185">
        <v>153</v>
      </c>
      <c r="G185">
        <v>7.5</v>
      </c>
      <c r="H185" t="s">
        <v>58</v>
      </c>
    </row>
    <row r="186" spans="1:8" x14ac:dyDescent="0.25">
      <c r="A186" t="str">
        <f t="shared" si="2"/>
        <v>C73regs1998AllEthMale</v>
      </c>
      <c r="B186">
        <v>1998</v>
      </c>
      <c r="C186" t="s">
        <v>210</v>
      </c>
      <c r="D186" t="s">
        <v>211</v>
      </c>
      <c r="E186" t="s">
        <v>214</v>
      </c>
      <c r="F186">
        <v>33</v>
      </c>
      <c r="G186">
        <v>1.6</v>
      </c>
      <c r="H186" t="s">
        <v>60</v>
      </c>
    </row>
    <row r="187" spans="1:8" x14ac:dyDescent="0.25">
      <c r="A187" t="str">
        <f t="shared" si="2"/>
        <v>C81regs1998AllEthMale</v>
      </c>
      <c r="B187">
        <v>1998</v>
      </c>
      <c r="C187" t="s">
        <v>210</v>
      </c>
      <c r="D187" t="s">
        <v>211</v>
      </c>
      <c r="E187" t="s">
        <v>214</v>
      </c>
      <c r="F187">
        <v>41</v>
      </c>
      <c r="G187">
        <v>2.2000000000000002</v>
      </c>
      <c r="H187" t="s">
        <v>62</v>
      </c>
    </row>
    <row r="188" spans="1:8" x14ac:dyDescent="0.25">
      <c r="A188" t="str">
        <f t="shared" si="2"/>
        <v>C82-C86, C96regs1998AllEthMale</v>
      </c>
      <c r="B188">
        <v>1998</v>
      </c>
      <c r="C188" t="s">
        <v>210</v>
      </c>
      <c r="D188" t="s">
        <v>211</v>
      </c>
      <c r="E188" t="s">
        <v>214</v>
      </c>
      <c r="F188">
        <v>312</v>
      </c>
      <c r="G188">
        <v>14.7</v>
      </c>
      <c r="H188" t="s">
        <v>178</v>
      </c>
    </row>
    <row r="189" spans="1:8" x14ac:dyDescent="0.25">
      <c r="A189" t="str">
        <f t="shared" si="2"/>
        <v>C90regs1998AllEthMale</v>
      </c>
      <c r="B189">
        <v>1998</v>
      </c>
      <c r="C189" t="s">
        <v>210</v>
      </c>
      <c r="D189" t="s">
        <v>211</v>
      </c>
      <c r="E189" t="s">
        <v>214</v>
      </c>
      <c r="F189">
        <v>132</v>
      </c>
      <c r="G189">
        <v>6</v>
      </c>
      <c r="H189" t="s">
        <v>65</v>
      </c>
    </row>
    <row r="190" spans="1:8" x14ac:dyDescent="0.25">
      <c r="A190" t="str">
        <f t="shared" si="2"/>
        <v>C91-C95regs1998AllEthMale</v>
      </c>
      <c r="B190">
        <v>1998</v>
      </c>
      <c r="C190" t="s">
        <v>210</v>
      </c>
      <c r="D190" t="s">
        <v>211</v>
      </c>
      <c r="E190" t="s">
        <v>214</v>
      </c>
      <c r="F190">
        <v>361</v>
      </c>
      <c r="G190">
        <v>16.8</v>
      </c>
      <c r="H190" t="s">
        <v>179</v>
      </c>
    </row>
    <row r="191" spans="1:8" x14ac:dyDescent="0.25">
      <c r="A191" t="str">
        <f t="shared" si="2"/>
        <v>C00-C14regs1999AllEthAllSex</v>
      </c>
      <c r="B191">
        <v>1999</v>
      </c>
      <c r="C191" t="s">
        <v>210</v>
      </c>
      <c r="D191" t="s">
        <v>211</v>
      </c>
      <c r="E191" t="s">
        <v>212</v>
      </c>
      <c r="F191">
        <v>309</v>
      </c>
      <c r="G191">
        <v>6.6</v>
      </c>
      <c r="H191" t="s">
        <v>174</v>
      </c>
    </row>
    <row r="192" spans="1:8" x14ac:dyDescent="0.25">
      <c r="A192" t="str">
        <f t="shared" si="2"/>
        <v>C15regs1999AllEthAllSex</v>
      </c>
      <c r="B192">
        <v>1999</v>
      </c>
      <c r="C192" t="s">
        <v>210</v>
      </c>
      <c r="D192" t="s">
        <v>211</v>
      </c>
      <c r="E192" t="s">
        <v>212</v>
      </c>
      <c r="F192">
        <v>219</v>
      </c>
      <c r="G192">
        <v>4.3</v>
      </c>
      <c r="H192" t="s">
        <v>14</v>
      </c>
    </row>
    <row r="193" spans="1:8" x14ac:dyDescent="0.25">
      <c r="A193" t="str">
        <f t="shared" si="2"/>
        <v>C16regs1999AllEthAllSex</v>
      </c>
      <c r="B193">
        <v>1999</v>
      </c>
      <c r="C193" t="s">
        <v>210</v>
      </c>
      <c r="D193" t="s">
        <v>211</v>
      </c>
      <c r="E193" t="s">
        <v>212</v>
      </c>
      <c r="F193">
        <v>387</v>
      </c>
      <c r="G193">
        <v>7.6</v>
      </c>
      <c r="H193" t="s">
        <v>16</v>
      </c>
    </row>
    <row r="194" spans="1:8" x14ac:dyDescent="0.25">
      <c r="A194" t="str">
        <f t="shared" ref="A194:A257" si="3">H194&amp;C194&amp;B194&amp;D194&amp;E194</f>
        <v>C18-C21regs1999AllEthAllSex</v>
      </c>
      <c r="B194">
        <v>1999</v>
      </c>
      <c r="C194" t="s">
        <v>210</v>
      </c>
      <c r="D194" t="s">
        <v>211</v>
      </c>
      <c r="E194" t="s">
        <v>212</v>
      </c>
      <c r="F194">
        <v>2576</v>
      </c>
      <c r="G194">
        <v>51.7</v>
      </c>
      <c r="H194" t="s">
        <v>175</v>
      </c>
    </row>
    <row r="195" spans="1:8" x14ac:dyDescent="0.25">
      <c r="A195" t="str">
        <f t="shared" si="3"/>
        <v>C22regs1999AllEthAllSex</v>
      </c>
      <c r="B195">
        <v>1999</v>
      </c>
      <c r="C195" t="s">
        <v>210</v>
      </c>
      <c r="D195" t="s">
        <v>211</v>
      </c>
      <c r="E195" t="s">
        <v>212</v>
      </c>
      <c r="F195">
        <v>145</v>
      </c>
      <c r="G195">
        <v>3</v>
      </c>
      <c r="H195" t="s">
        <v>19</v>
      </c>
    </row>
    <row r="196" spans="1:8" x14ac:dyDescent="0.25">
      <c r="A196" t="str">
        <f t="shared" si="3"/>
        <v>C25regs1999AllEthAllSex</v>
      </c>
      <c r="B196">
        <v>1999</v>
      </c>
      <c r="C196" t="s">
        <v>210</v>
      </c>
      <c r="D196" t="s">
        <v>211</v>
      </c>
      <c r="E196" t="s">
        <v>212</v>
      </c>
      <c r="F196">
        <v>309</v>
      </c>
      <c r="G196">
        <v>6</v>
      </c>
      <c r="H196" t="s">
        <v>22</v>
      </c>
    </row>
    <row r="197" spans="1:8" x14ac:dyDescent="0.25">
      <c r="A197" t="str">
        <f t="shared" si="3"/>
        <v>C33-C34regs1999AllEthAllSex</v>
      </c>
      <c r="B197">
        <v>1999</v>
      </c>
      <c r="C197" t="s">
        <v>210</v>
      </c>
      <c r="D197" t="s">
        <v>211</v>
      </c>
      <c r="E197" t="s">
        <v>212</v>
      </c>
      <c r="F197">
        <v>1587</v>
      </c>
      <c r="G197">
        <v>31.8</v>
      </c>
      <c r="H197" t="s">
        <v>176</v>
      </c>
    </row>
    <row r="198" spans="1:8" x14ac:dyDescent="0.25">
      <c r="A198" t="str">
        <f t="shared" si="3"/>
        <v>C43regs1999AllEthAllSex</v>
      </c>
      <c r="B198">
        <v>1999</v>
      </c>
      <c r="C198" t="s">
        <v>210</v>
      </c>
      <c r="D198" t="s">
        <v>211</v>
      </c>
      <c r="E198" t="s">
        <v>212</v>
      </c>
      <c r="F198">
        <v>1570</v>
      </c>
      <c r="G198">
        <v>34.299999999999997</v>
      </c>
      <c r="H198" t="s">
        <v>26</v>
      </c>
    </row>
    <row r="199" spans="1:8" x14ac:dyDescent="0.25">
      <c r="A199" t="str">
        <f t="shared" si="3"/>
        <v>C50regs1999AllEthAllSex</v>
      </c>
      <c r="B199">
        <v>1999</v>
      </c>
      <c r="C199" t="s">
        <v>210</v>
      </c>
      <c r="D199" t="s">
        <v>211</v>
      </c>
      <c r="E199" t="s">
        <v>212</v>
      </c>
      <c r="F199">
        <v>2277</v>
      </c>
      <c r="G199">
        <v>50</v>
      </c>
      <c r="H199" t="s">
        <v>180</v>
      </c>
    </row>
    <row r="200" spans="1:8" x14ac:dyDescent="0.25">
      <c r="A200" t="str">
        <f t="shared" si="3"/>
        <v>C51regs1999AllEthAllSex</v>
      </c>
      <c r="B200">
        <v>1999</v>
      </c>
      <c r="C200" t="s">
        <v>210</v>
      </c>
      <c r="D200" t="s">
        <v>211</v>
      </c>
      <c r="E200" t="s">
        <v>212</v>
      </c>
      <c r="F200">
        <v>54</v>
      </c>
      <c r="G200">
        <v>1.1000000000000001</v>
      </c>
      <c r="H200" t="s">
        <v>43</v>
      </c>
    </row>
    <row r="201" spans="1:8" x14ac:dyDescent="0.25">
      <c r="A201" t="str">
        <f t="shared" si="3"/>
        <v>C53regs1999AllEthAllSex</v>
      </c>
      <c r="B201">
        <v>1999</v>
      </c>
      <c r="C201" t="s">
        <v>210</v>
      </c>
      <c r="D201" t="s">
        <v>211</v>
      </c>
      <c r="E201" t="s">
        <v>212</v>
      </c>
      <c r="F201">
        <v>221</v>
      </c>
      <c r="G201">
        <v>5.0999999999999996</v>
      </c>
      <c r="H201" t="s">
        <v>38</v>
      </c>
    </row>
    <row r="202" spans="1:8" x14ac:dyDescent="0.25">
      <c r="A202" t="str">
        <f t="shared" si="3"/>
        <v>C54-C55regs1999AllEthAllSex</v>
      </c>
      <c r="B202">
        <v>1999</v>
      </c>
      <c r="C202" t="s">
        <v>210</v>
      </c>
      <c r="D202" t="s">
        <v>211</v>
      </c>
      <c r="E202" t="s">
        <v>212</v>
      </c>
      <c r="F202">
        <v>319</v>
      </c>
      <c r="G202">
        <v>6.8</v>
      </c>
      <c r="H202" t="s">
        <v>181</v>
      </c>
    </row>
    <row r="203" spans="1:8" x14ac:dyDescent="0.25">
      <c r="A203" t="str">
        <f t="shared" si="3"/>
        <v>C56-C57regs1999AllEthAllSex</v>
      </c>
      <c r="B203">
        <v>1999</v>
      </c>
      <c r="C203" t="s">
        <v>210</v>
      </c>
      <c r="D203" t="s">
        <v>211</v>
      </c>
      <c r="E203" t="s">
        <v>212</v>
      </c>
      <c r="F203">
        <v>324</v>
      </c>
      <c r="G203">
        <v>7.1</v>
      </c>
      <c r="H203" t="s">
        <v>182</v>
      </c>
    </row>
    <row r="204" spans="1:8" x14ac:dyDescent="0.25">
      <c r="A204" t="str">
        <f t="shared" si="3"/>
        <v>C61regs1999AllEthAllSex</v>
      </c>
      <c r="B204">
        <v>1999</v>
      </c>
      <c r="C204" t="s">
        <v>210</v>
      </c>
      <c r="D204" t="s">
        <v>211</v>
      </c>
      <c r="E204" t="s">
        <v>212</v>
      </c>
      <c r="F204">
        <v>2625</v>
      </c>
      <c r="G204">
        <v>51.3</v>
      </c>
      <c r="H204" t="s">
        <v>48</v>
      </c>
    </row>
    <row r="205" spans="1:8" x14ac:dyDescent="0.25">
      <c r="A205" t="str">
        <f t="shared" si="3"/>
        <v>C62regs1999AllEthAllSex</v>
      </c>
      <c r="B205">
        <v>1999</v>
      </c>
      <c r="C205" t="s">
        <v>210</v>
      </c>
      <c r="D205" t="s">
        <v>211</v>
      </c>
      <c r="E205" t="s">
        <v>212</v>
      </c>
      <c r="F205">
        <v>127</v>
      </c>
      <c r="G205">
        <v>3.4</v>
      </c>
      <c r="H205" t="s">
        <v>51</v>
      </c>
    </row>
    <row r="206" spans="1:8" x14ac:dyDescent="0.25">
      <c r="A206" t="str">
        <f t="shared" si="3"/>
        <v>C64-C66, C68regs1999AllEthAllSex</v>
      </c>
      <c r="B206">
        <v>1999</v>
      </c>
      <c r="C206" t="s">
        <v>210</v>
      </c>
      <c r="D206" t="s">
        <v>211</v>
      </c>
      <c r="E206" t="s">
        <v>212</v>
      </c>
      <c r="F206">
        <v>391</v>
      </c>
      <c r="G206">
        <v>8.1999999999999993</v>
      </c>
      <c r="H206" t="s">
        <v>177</v>
      </c>
    </row>
    <row r="207" spans="1:8" x14ac:dyDescent="0.25">
      <c r="A207" t="str">
        <f t="shared" si="3"/>
        <v>C67regs1999AllEthAllSex</v>
      </c>
      <c r="B207">
        <v>1999</v>
      </c>
      <c r="C207" t="s">
        <v>210</v>
      </c>
      <c r="D207" t="s">
        <v>211</v>
      </c>
      <c r="E207" t="s">
        <v>212</v>
      </c>
      <c r="F207">
        <v>555</v>
      </c>
      <c r="G207">
        <v>10.8</v>
      </c>
      <c r="H207" t="s">
        <v>55</v>
      </c>
    </row>
    <row r="208" spans="1:8" x14ac:dyDescent="0.25">
      <c r="A208" t="str">
        <f t="shared" si="3"/>
        <v>C71regs1999AllEthAllSex</v>
      </c>
      <c r="B208">
        <v>1999</v>
      </c>
      <c r="C208" t="s">
        <v>210</v>
      </c>
      <c r="D208" t="s">
        <v>211</v>
      </c>
      <c r="E208" t="s">
        <v>212</v>
      </c>
      <c r="F208">
        <v>238</v>
      </c>
      <c r="G208">
        <v>5.5</v>
      </c>
      <c r="H208" t="s">
        <v>58</v>
      </c>
    </row>
    <row r="209" spans="1:8" x14ac:dyDescent="0.25">
      <c r="A209" t="str">
        <f t="shared" si="3"/>
        <v>C73regs1999AllEthAllSex</v>
      </c>
      <c r="B209">
        <v>1999</v>
      </c>
      <c r="C209" t="s">
        <v>210</v>
      </c>
      <c r="D209" t="s">
        <v>211</v>
      </c>
      <c r="E209" t="s">
        <v>212</v>
      </c>
      <c r="F209">
        <v>172</v>
      </c>
      <c r="G209">
        <v>4.2</v>
      </c>
      <c r="H209" t="s">
        <v>60</v>
      </c>
    </row>
    <row r="210" spans="1:8" x14ac:dyDescent="0.25">
      <c r="A210" t="str">
        <f t="shared" si="3"/>
        <v>C81regs1999AllEthAllSex</v>
      </c>
      <c r="B210">
        <v>1999</v>
      </c>
      <c r="C210" t="s">
        <v>210</v>
      </c>
      <c r="D210" t="s">
        <v>211</v>
      </c>
      <c r="E210" t="s">
        <v>212</v>
      </c>
      <c r="F210">
        <v>66</v>
      </c>
      <c r="G210">
        <v>1.7</v>
      </c>
      <c r="H210" t="s">
        <v>62</v>
      </c>
    </row>
    <row r="211" spans="1:8" x14ac:dyDescent="0.25">
      <c r="A211" t="str">
        <f t="shared" si="3"/>
        <v>C82-C86, C96regs1999AllEthAllSex</v>
      </c>
      <c r="B211">
        <v>1999</v>
      </c>
      <c r="C211" t="s">
        <v>210</v>
      </c>
      <c r="D211" t="s">
        <v>211</v>
      </c>
      <c r="E211" t="s">
        <v>212</v>
      </c>
      <c r="F211">
        <v>566</v>
      </c>
      <c r="G211">
        <v>11.9</v>
      </c>
      <c r="H211" t="s">
        <v>178</v>
      </c>
    </row>
    <row r="212" spans="1:8" x14ac:dyDescent="0.25">
      <c r="A212" t="str">
        <f t="shared" si="3"/>
        <v>C90regs1999AllEthAllSex</v>
      </c>
      <c r="B212">
        <v>1999</v>
      </c>
      <c r="C212" t="s">
        <v>210</v>
      </c>
      <c r="D212" t="s">
        <v>211</v>
      </c>
      <c r="E212" t="s">
        <v>212</v>
      </c>
      <c r="F212">
        <v>226</v>
      </c>
      <c r="G212">
        <v>4.4000000000000004</v>
      </c>
      <c r="H212" t="s">
        <v>65</v>
      </c>
    </row>
    <row r="213" spans="1:8" x14ac:dyDescent="0.25">
      <c r="A213" t="str">
        <f t="shared" si="3"/>
        <v>C91-C95regs1999AllEthAllSex</v>
      </c>
      <c r="B213">
        <v>1999</v>
      </c>
      <c r="C213" t="s">
        <v>210</v>
      </c>
      <c r="D213" t="s">
        <v>211</v>
      </c>
      <c r="E213" t="s">
        <v>212</v>
      </c>
      <c r="F213">
        <v>524</v>
      </c>
      <c r="G213">
        <v>11.2</v>
      </c>
      <c r="H213" t="s">
        <v>179</v>
      </c>
    </row>
    <row r="214" spans="1:8" x14ac:dyDescent="0.25">
      <c r="A214" t="str">
        <f t="shared" si="3"/>
        <v>C00-C14regs1999AllEthFemale</v>
      </c>
      <c r="B214">
        <v>1999</v>
      </c>
      <c r="C214" t="s">
        <v>210</v>
      </c>
      <c r="D214" t="s">
        <v>211</v>
      </c>
      <c r="E214" t="s">
        <v>213</v>
      </c>
      <c r="F214">
        <v>108</v>
      </c>
      <c r="G214">
        <v>4.2</v>
      </c>
      <c r="H214" t="s">
        <v>174</v>
      </c>
    </row>
    <row r="215" spans="1:8" x14ac:dyDescent="0.25">
      <c r="A215" t="str">
        <f t="shared" si="3"/>
        <v>C15regs1999AllEthFemale</v>
      </c>
      <c r="B215">
        <v>1999</v>
      </c>
      <c r="C215" t="s">
        <v>210</v>
      </c>
      <c r="D215" t="s">
        <v>211</v>
      </c>
      <c r="E215" t="s">
        <v>213</v>
      </c>
      <c r="F215">
        <v>74</v>
      </c>
      <c r="G215">
        <v>2.4</v>
      </c>
      <c r="H215" t="s">
        <v>14</v>
      </c>
    </row>
    <row r="216" spans="1:8" x14ac:dyDescent="0.25">
      <c r="A216" t="str">
        <f t="shared" si="3"/>
        <v>C16regs1999AllEthFemale</v>
      </c>
      <c r="B216">
        <v>1999</v>
      </c>
      <c r="C216" t="s">
        <v>210</v>
      </c>
      <c r="D216" t="s">
        <v>211</v>
      </c>
      <c r="E216" t="s">
        <v>213</v>
      </c>
      <c r="F216">
        <v>135</v>
      </c>
      <c r="G216">
        <v>4.7</v>
      </c>
      <c r="H216" t="s">
        <v>16</v>
      </c>
    </row>
    <row r="217" spans="1:8" x14ac:dyDescent="0.25">
      <c r="A217" t="str">
        <f t="shared" si="3"/>
        <v>C18-C21regs1999AllEthFemale</v>
      </c>
      <c r="B217">
        <v>1999</v>
      </c>
      <c r="C217" t="s">
        <v>210</v>
      </c>
      <c r="D217" t="s">
        <v>211</v>
      </c>
      <c r="E217" t="s">
        <v>213</v>
      </c>
      <c r="F217">
        <v>1253</v>
      </c>
      <c r="G217">
        <v>45.5</v>
      </c>
      <c r="H217" t="s">
        <v>175</v>
      </c>
    </row>
    <row r="218" spans="1:8" x14ac:dyDescent="0.25">
      <c r="A218" t="str">
        <f t="shared" si="3"/>
        <v>C22regs1999AllEthFemale</v>
      </c>
      <c r="B218">
        <v>1999</v>
      </c>
      <c r="C218" t="s">
        <v>210</v>
      </c>
      <c r="D218" t="s">
        <v>211</v>
      </c>
      <c r="E218" t="s">
        <v>213</v>
      </c>
      <c r="F218">
        <v>39</v>
      </c>
      <c r="G218">
        <v>1.4</v>
      </c>
      <c r="H218" t="s">
        <v>19</v>
      </c>
    </row>
    <row r="219" spans="1:8" x14ac:dyDescent="0.25">
      <c r="A219" t="str">
        <f t="shared" si="3"/>
        <v>C25regs1999AllEthFemale</v>
      </c>
      <c r="B219">
        <v>1999</v>
      </c>
      <c r="C219" t="s">
        <v>210</v>
      </c>
      <c r="D219" t="s">
        <v>211</v>
      </c>
      <c r="E219" t="s">
        <v>213</v>
      </c>
      <c r="F219">
        <v>139</v>
      </c>
      <c r="G219">
        <v>4.8</v>
      </c>
      <c r="H219" t="s">
        <v>22</v>
      </c>
    </row>
    <row r="220" spans="1:8" x14ac:dyDescent="0.25">
      <c r="A220" t="str">
        <f t="shared" si="3"/>
        <v>C33-C34regs1999AllEthFemale</v>
      </c>
      <c r="B220">
        <v>1999</v>
      </c>
      <c r="C220" t="s">
        <v>210</v>
      </c>
      <c r="D220" t="s">
        <v>211</v>
      </c>
      <c r="E220" t="s">
        <v>213</v>
      </c>
      <c r="F220">
        <v>607</v>
      </c>
      <c r="G220">
        <v>23</v>
      </c>
      <c r="H220" t="s">
        <v>176</v>
      </c>
    </row>
    <row r="221" spans="1:8" x14ac:dyDescent="0.25">
      <c r="A221" t="str">
        <f t="shared" si="3"/>
        <v>C43regs1999AllEthFemale</v>
      </c>
      <c r="B221">
        <v>1999</v>
      </c>
      <c r="C221" t="s">
        <v>210</v>
      </c>
      <c r="D221" t="s">
        <v>211</v>
      </c>
      <c r="E221" t="s">
        <v>213</v>
      </c>
      <c r="F221">
        <v>744</v>
      </c>
      <c r="G221">
        <v>31.4</v>
      </c>
      <c r="H221" t="s">
        <v>26</v>
      </c>
    </row>
    <row r="222" spans="1:8" x14ac:dyDescent="0.25">
      <c r="A222" t="str">
        <f t="shared" si="3"/>
        <v>C50regs1999AllEthFemale</v>
      </c>
      <c r="B222">
        <v>1999</v>
      </c>
      <c r="C222" t="s">
        <v>210</v>
      </c>
      <c r="D222" t="s">
        <v>211</v>
      </c>
      <c r="E222" t="s">
        <v>213</v>
      </c>
      <c r="F222">
        <v>2259</v>
      </c>
      <c r="G222">
        <v>95.2</v>
      </c>
      <c r="H222" t="s">
        <v>180</v>
      </c>
    </row>
    <row r="223" spans="1:8" x14ac:dyDescent="0.25">
      <c r="A223" t="str">
        <f t="shared" si="3"/>
        <v>C51regs1999AllEthFemale</v>
      </c>
      <c r="B223">
        <v>1999</v>
      </c>
      <c r="C223" t="s">
        <v>210</v>
      </c>
      <c r="D223" t="s">
        <v>211</v>
      </c>
      <c r="E223" t="s">
        <v>213</v>
      </c>
      <c r="F223">
        <v>54</v>
      </c>
      <c r="G223">
        <v>2.1</v>
      </c>
      <c r="H223" t="s">
        <v>43</v>
      </c>
    </row>
    <row r="224" spans="1:8" x14ac:dyDescent="0.25">
      <c r="A224" t="str">
        <f t="shared" si="3"/>
        <v>C53regs1999AllEthFemale</v>
      </c>
      <c r="B224">
        <v>1999</v>
      </c>
      <c r="C224" t="s">
        <v>210</v>
      </c>
      <c r="D224" t="s">
        <v>211</v>
      </c>
      <c r="E224" t="s">
        <v>213</v>
      </c>
      <c r="F224">
        <v>221</v>
      </c>
      <c r="G224">
        <v>9.9</v>
      </c>
      <c r="H224" t="s">
        <v>38</v>
      </c>
    </row>
    <row r="225" spans="1:8" x14ac:dyDescent="0.25">
      <c r="A225" t="str">
        <f t="shared" si="3"/>
        <v>C54-C55regs1999AllEthFemale</v>
      </c>
      <c r="B225">
        <v>1999</v>
      </c>
      <c r="C225" t="s">
        <v>210</v>
      </c>
      <c r="D225" t="s">
        <v>211</v>
      </c>
      <c r="E225" t="s">
        <v>213</v>
      </c>
      <c r="F225">
        <v>319</v>
      </c>
      <c r="G225">
        <v>12.9</v>
      </c>
      <c r="H225" t="s">
        <v>181</v>
      </c>
    </row>
    <row r="226" spans="1:8" x14ac:dyDescent="0.25">
      <c r="A226" t="str">
        <f t="shared" si="3"/>
        <v>C56-C57regs1999AllEthFemale</v>
      </c>
      <c r="B226">
        <v>1999</v>
      </c>
      <c r="C226" t="s">
        <v>210</v>
      </c>
      <c r="D226" t="s">
        <v>211</v>
      </c>
      <c r="E226" t="s">
        <v>213</v>
      </c>
      <c r="F226">
        <v>324</v>
      </c>
      <c r="G226">
        <v>13.6</v>
      </c>
      <c r="H226" t="s">
        <v>182</v>
      </c>
    </row>
    <row r="227" spans="1:8" x14ac:dyDescent="0.25">
      <c r="A227" t="str">
        <f t="shared" si="3"/>
        <v>C64-C66, C68regs1999AllEthFemale</v>
      </c>
      <c r="B227">
        <v>1999</v>
      </c>
      <c r="C227" t="s">
        <v>210</v>
      </c>
      <c r="D227" t="s">
        <v>211</v>
      </c>
      <c r="E227" t="s">
        <v>213</v>
      </c>
      <c r="F227">
        <v>152</v>
      </c>
      <c r="G227">
        <v>6.1</v>
      </c>
      <c r="H227" t="s">
        <v>177</v>
      </c>
    </row>
    <row r="228" spans="1:8" x14ac:dyDescent="0.25">
      <c r="A228" t="str">
        <f t="shared" si="3"/>
        <v>C67regs1999AllEthFemale</v>
      </c>
      <c r="B228">
        <v>1999</v>
      </c>
      <c r="C228" t="s">
        <v>210</v>
      </c>
      <c r="D228" t="s">
        <v>211</v>
      </c>
      <c r="E228" t="s">
        <v>213</v>
      </c>
      <c r="F228">
        <v>147</v>
      </c>
      <c r="G228">
        <v>4.9000000000000004</v>
      </c>
      <c r="H228" t="s">
        <v>55</v>
      </c>
    </row>
    <row r="229" spans="1:8" x14ac:dyDescent="0.25">
      <c r="A229" t="str">
        <f t="shared" si="3"/>
        <v>C71regs1999AllEthFemale</v>
      </c>
      <c r="B229">
        <v>1999</v>
      </c>
      <c r="C229" t="s">
        <v>210</v>
      </c>
      <c r="D229" t="s">
        <v>211</v>
      </c>
      <c r="E229" t="s">
        <v>213</v>
      </c>
      <c r="F229">
        <v>98</v>
      </c>
      <c r="G229">
        <v>4.3</v>
      </c>
      <c r="H229" t="s">
        <v>58</v>
      </c>
    </row>
    <row r="230" spans="1:8" x14ac:dyDescent="0.25">
      <c r="A230" t="str">
        <f t="shared" si="3"/>
        <v>C73regs1999AllEthFemale</v>
      </c>
      <c r="B230">
        <v>1999</v>
      </c>
      <c r="C230" t="s">
        <v>210</v>
      </c>
      <c r="D230" t="s">
        <v>211</v>
      </c>
      <c r="E230" t="s">
        <v>213</v>
      </c>
      <c r="F230">
        <v>138</v>
      </c>
      <c r="G230">
        <v>6.6</v>
      </c>
      <c r="H230" t="s">
        <v>60</v>
      </c>
    </row>
    <row r="231" spans="1:8" x14ac:dyDescent="0.25">
      <c r="A231" t="str">
        <f t="shared" si="3"/>
        <v>C81regs1999AllEthFemale</v>
      </c>
      <c r="B231">
        <v>1999</v>
      </c>
      <c r="C231" t="s">
        <v>210</v>
      </c>
      <c r="D231" t="s">
        <v>211</v>
      </c>
      <c r="E231" t="s">
        <v>213</v>
      </c>
      <c r="F231">
        <v>29</v>
      </c>
      <c r="G231">
        <v>1.4</v>
      </c>
      <c r="H231" t="s">
        <v>62</v>
      </c>
    </row>
    <row r="232" spans="1:8" x14ac:dyDescent="0.25">
      <c r="A232" t="str">
        <f t="shared" si="3"/>
        <v>C82-C86, C96regs1999AllEthFemale</v>
      </c>
      <c r="B232">
        <v>1999</v>
      </c>
      <c r="C232" t="s">
        <v>210</v>
      </c>
      <c r="D232" t="s">
        <v>211</v>
      </c>
      <c r="E232" t="s">
        <v>213</v>
      </c>
      <c r="F232">
        <v>245</v>
      </c>
      <c r="G232">
        <v>9.4</v>
      </c>
      <c r="H232" t="s">
        <v>178</v>
      </c>
    </row>
    <row r="233" spans="1:8" x14ac:dyDescent="0.25">
      <c r="A233" t="str">
        <f t="shared" si="3"/>
        <v>C90regs1999AllEthFemale</v>
      </c>
      <c r="B233">
        <v>1999</v>
      </c>
      <c r="C233" t="s">
        <v>210</v>
      </c>
      <c r="D233" t="s">
        <v>211</v>
      </c>
      <c r="E233" t="s">
        <v>213</v>
      </c>
      <c r="F233">
        <v>90</v>
      </c>
      <c r="G233">
        <v>3.1</v>
      </c>
      <c r="H233" t="s">
        <v>65</v>
      </c>
    </row>
    <row r="234" spans="1:8" x14ac:dyDescent="0.25">
      <c r="A234" t="str">
        <f t="shared" si="3"/>
        <v>C91-C95regs1999AllEthFemale</v>
      </c>
      <c r="B234">
        <v>1999</v>
      </c>
      <c r="C234" t="s">
        <v>210</v>
      </c>
      <c r="D234" t="s">
        <v>211</v>
      </c>
      <c r="E234" t="s">
        <v>213</v>
      </c>
      <c r="F234">
        <v>208</v>
      </c>
      <c r="G234">
        <v>8.1999999999999993</v>
      </c>
      <c r="H234" t="s">
        <v>179</v>
      </c>
    </row>
    <row r="235" spans="1:8" x14ac:dyDescent="0.25">
      <c r="A235" t="str">
        <f t="shared" si="3"/>
        <v>C00-C14regs1999AllEthMale</v>
      </c>
      <c r="B235">
        <v>1999</v>
      </c>
      <c r="C235" t="s">
        <v>210</v>
      </c>
      <c r="D235" t="s">
        <v>211</v>
      </c>
      <c r="E235" t="s">
        <v>214</v>
      </c>
      <c r="F235">
        <v>201</v>
      </c>
      <c r="G235">
        <v>9.3000000000000007</v>
      </c>
      <c r="H235" t="s">
        <v>174</v>
      </c>
    </row>
    <row r="236" spans="1:8" x14ac:dyDescent="0.25">
      <c r="A236" t="str">
        <f t="shared" si="3"/>
        <v>C15regs1999AllEthMale</v>
      </c>
      <c r="B236">
        <v>1999</v>
      </c>
      <c r="C236" t="s">
        <v>210</v>
      </c>
      <c r="D236" t="s">
        <v>211</v>
      </c>
      <c r="E236" t="s">
        <v>214</v>
      </c>
      <c r="F236">
        <v>145</v>
      </c>
      <c r="G236">
        <v>6.4</v>
      </c>
      <c r="H236" t="s">
        <v>14</v>
      </c>
    </row>
    <row r="237" spans="1:8" x14ac:dyDescent="0.25">
      <c r="A237" t="str">
        <f t="shared" si="3"/>
        <v>C16regs1999AllEthMale</v>
      </c>
      <c r="B237">
        <v>1999</v>
      </c>
      <c r="C237" t="s">
        <v>210</v>
      </c>
      <c r="D237" t="s">
        <v>211</v>
      </c>
      <c r="E237" t="s">
        <v>214</v>
      </c>
      <c r="F237">
        <v>252</v>
      </c>
      <c r="G237">
        <v>11.3</v>
      </c>
      <c r="H237" t="s">
        <v>16</v>
      </c>
    </row>
    <row r="238" spans="1:8" x14ac:dyDescent="0.25">
      <c r="A238" t="str">
        <f t="shared" si="3"/>
        <v>C18-C21regs1999AllEthMale</v>
      </c>
      <c r="B238">
        <v>1999</v>
      </c>
      <c r="C238" t="s">
        <v>210</v>
      </c>
      <c r="D238" t="s">
        <v>211</v>
      </c>
      <c r="E238" t="s">
        <v>214</v>
      </c>
      <c r="F238">
        <v>1323</v>
      </c>
      <c r="G238">
        <v>59.2</v>
      </c>
      <c r="H238" t="s">
        <v>175</v>
      </c>
    </row>
    <row r="239" spans="1:8" x14ac:dyDescent="0.25">
      <c r="A239" t="str">
        <f t="shared" si="3"/>
        <v>C22regs1999AllEthMale</v>
      </c>
      <c r="B239">
        <v>1999</v>
      </c>
      <c r="C239" t="s">
        <v>210</v>
      </c>
      <c r="D239" t="s">
        <v>211</v>
      </c>
      <c r="E239" t="s">
        <v>214</v>
      </c>
      <c r="F239">
        <v>106</v>
      </c>
      <c r="G239">
        <v>4.8</v>
      </c>
      <c r="H239" t="s">
        <v>19</v>
      </c>
    </row>
    <row r="240" spans="1:8" x14ac:dyDescent="0.25">
      <c r="A240" t="str">
        <f t="shared" si="3"/>
        <v>C25regs1999AllEthMale</v>
      </c>
      <c r="B240">
        <v>1999</v>
      </c>
      <c r="C240" t="s">
        <v>210</v>
      </c>
      <c r="D240" t="s">
        <v>211</v>
      </c>
      <c r="E240" t="s">
        <v>214</v>
      </c>
      <c r="F240">
        <v>170</v>
      </c>
      <c r="G240">
        <v>7.6</v>
      </c>
      <c r="H240" t="s">
        <v>22</v>
      </c>
    </row>
    <row r="241" spans="1:8" x14ac:dyDescent="0.25">
      <c r="A241" t="str">
        <f t="shared" si="3"/>
        <v>C33-C34regs1999AllEthMale</v>
      </c>
      <c r="B241">
        <v>1999</v>
      </c>
      <c r="C241" t="s">
        <v>210</v>
      </c>
      <c r="D241" t="s">
        <v>211</v>
      </c>
      <c r="E241" t="s">
        <v>214</v>
      </c>
      <c r="F241">
        <v>980</v>
      </c>
      <c r="G241">
        <v>43.1</v>
      </c>
      <c r="H241" t="s">
        <v>176</v>
      </c>
    </row>
    <row r="242" spans="1:8" x14ac:dyDescent="0.25">
      <c r="A242" t="str">
        <f t="shared" si="3"/>
        <v>C43regs1999AllEthMale</v>
      </c>
      <c r="B242">
        <v>1999</v>
      </c>
      <c r="C242" t="s">
        <v>210</v>
      </c>
      <c r="D242" t="s">
        <v>211</v>
      </c>
      <c r="E242" t="s">
        <v>214</v>
      </c>
      <c r="F242">
        <v>826</v>
      </c>
      <c r="G242">
        <v>38.299999999999997</v>
      </c>
      <c r="H242" t="s">
        <v>26</v>
      </c>
    </row>
    <row r="243" spans="1:8" x14ac:dyDescent="0.25">
      <c r="A243" t="str">
        <f t="shared" si="3"/>
        <v>C50regs1999AllEthMale</v>
      </c>
      <c r="B243">
        <v>1999</v>
      </c>
      <c r="C243" t="s">
        <v>210</v>
      </c>
      <c r="D243" t="s">
        <v>211</v>
      </c>
      <c r="E243" t="s">
        <v>214</v>
      </c>
      <c r="F243">
        <v>18</v>
      </c>
      <c r="G243">
        <v>0.8</v>
      </c>
      <c r="H243" t="s">
        <v>180</v>
      </c>
    </row>
    <row r="244" spans="1:8" x14ac:dyDescent="0.25">
      <c r="A244" t="str">
        <f t="shared" si="3"/>
        <v>C61regs1999AllEthMale</v>
      </c>
      <c r="B244">
        <v>1999</v>
      </c>
      <c r="C244" t="s">
        <v>210</v>
      </c>
      <c r="D244" t="s">
        <v>211</v>
      </c>
      <c r="E244" t="s">
        <v>214</v>
      </c>
      <c r="F244">
        <v>2625</v>
      </c>
      <c r="G244">
        <v>115.3</v>
      </c>
      <c r="H244" t="s">
        <v>48</v>
      </c>
    </row>
    <row r="245" spans="1:8" x14ac:dyDescent="0.25">
      <c r="A245" t="str">
        <f t="shared" si="3"/>
        <v>C62regs1999AllEthMale</v>
      </c>
      <c r="B245">
        <v>1999</v>
      </c>
      <c r="C245" t="s">
        <v>210</v>
      </c>
      <c r="D245" t="s">
        <v>211</v>
      </c>
      <c r="E245" t="s">
        <v>214</v>
      </c>
      <c r="F245">
        <v>127</v>
      </c>
      <c r="G245">
        <v>6.9</v>
      </c>
      <c r="H245" t="s">
        <v>51</v>
      </c>
    </row>
    <row r="246" spans="1:8" x14ac:dyDescent="0.25">
      <c r="A246" t="str">
        <f t="shared" si="3"/>
        <v>C64-C66, C68regs1999AllEthMale</v>
      </c>
      <c r="B246">
        <v>1999</v>
      </c>
      <c r="C246" t="s">
        <v>210</v>
      </c>
      <c r="D246" t="s">
        <v>211</v>
      </c>
      <c r="E246" t="s">
        <v>214</v>
      </c>
      <c r="F246">
        <v>239</v>
      </c>
      <c r="G246">
        <v>10.8</v>
      </c>
      <c r="H246" t="s">
        <v>177</v>
      </c>
    </row>
    <row r="247" spans="1:8" x14ac:dyDescent="0.25">
      <c r="A247" t="str">
        <f t="shared" si="3"/>
        <v>C67regs1999AllEthMale</v>
      </c>
      <c r="B247">
        <v>1999</v>
      </c>
      <c r="C247" t="s">
        <v>210</v>
      </c>
      <c r="D247" t="s">
        <v>211</v>
      </c>
      <c r="E247" t="s">
        <v>214</v>
      </c>
      <c r="F247">
        <v>408</v>
      </c>
      <c r="G247">
        <v>18.100000000000001</v>
      </c>
      <c r="H247" t="s">
        <v>55</v>
      </c>
    </row>
    <row r="248" spans="1:8" x14ac:dyDescent="0.25">
      <c r="A248" t="str">
        <f t="shared" si="3"/>
        <v>C71regs1999AllEthMale</v>
      </c>
      <c r="B248">
        <v>1999</v>
      </c>
      <c r="C248" t="s">
        <v>210</v>
      </c>
      <c r="D248" t="s">
        <v>211</v>
      </c>
      <c r="E248" t="s">
        <v>214</v>
      </c>
      <c r="F248">
        <v>140</v>
      </c>
      <c r="G248">
        <v>6.7</v>
      </c>
      <c r="H248" t="s">
        <v>58</v>
      </c>
    </row>
    <row r="249" spans="1:8" x14ac:dyDescent="0.25">
      <c r="A249" t="str">
        <f t="shared" si="3"/>
        <v>C73regs1999AllEthMale</v>
      </c>
      <c r="B249">
        <v>1999</v>
      </c>
      <c r="C249" t="s">
        <v>210</v>
      </c>
      <c r="D249" t="s">
        <v>211</v>
      </c>
      <c r="E249" t="s">
        <v>214</v>
      </c>
      <c r="F249">
        <v>34</v>
      </c>
      <c r="G249">
        <v>1.7</v>
      </c>
      <c r="H249" t="s">
        <v>60</v>
      </c>
    </row>
    <row r="250" spans="1:8" x14ac:dyDescent="0.25">
      <c r="A250" t="str">
        <f t="shared" si="3"/>
        <v>C81regs1999AllEthMale</v>
      </c>
      <c r="B250">
        <v>1999</v>
      </c>
      <c r="C250" t="s">
        <v>210</v>
      </c>
      <c r="D250" t="s">
        <v>211</v>
      </c>
      <c r="E250" t="s">
        <v>214</v>
      </c>
      <c r="F250">
        <v>37</v>
      </c>
      <c r="G250">
        <v>1.9</v>
      </c>
      <c r="H250" t="s">
        <v>62</v>
      </c>
    </row>
    <row r="251" spans="1:8" x14ac:dyDescent="0.25">
      <c r="A251" t="str">
        <f t="shared" si="3"/>
        <v>C82-C86, C96regs1999AllEthMale</v>
      </c>
      <c r="B251">
        <v>1999</v>
      </c>
      <c r="C251" t="s">
        <v>210</v>
      </c>
      <c r="D251" t="s">
        <v>211</v>
      </c>
      <c r="E251" t="s">
        <v>214</v>
      </c>
      <c r="F251">
        <v>321</v>
      </c>
      <c r="G251">
        <v>14.9</v>
      </c>
      <c r="H251" t="s">
        <v>178</v>
      </c>
    </row>
    <row r="252" spans="1:8" x14ac:dyDescent="0.25">
      <c r="A252" t="str">
        <f t="shared" si="3"/>
        <v>C90regs1999AllEthMale</v>
      </c>
      <c r="B252">
        <v>1999</v>
      </c>
      <c r="C252" t="s">
        <v>210</v>
      </c>
      <c r="D252" t="s">
        <v>211</v>
      </c>
      <c r="E252" t="s">
        <v>214</v>
      </c>
      <c r="F252">
        <v>136</v>
      </c>
      <c r="G252">
        <v>6.1</v>
      </c>
      <c r="H252" t="s">
        <v>65</v>
      </c>
    </row>
    <row r="253" spans="1:8" x14ac:dyDescent="0.25">
      <c r="A253" t="str">
        <f t="shared" si="3"/>
        <v>C91-C95regs1999AllEthMale</v>
      </c>
      <c r="B253">
        <v>1999</v>
      </c>
      <c r="C253" t="s">
        <v>210</v>
      </c>
      <c r="D253" t="s">
        <v>211</v>
      </c>
      <c r="E253" t="s">
        <v>214</v>
      </c>
      <c r="F253">
        <v>316</v>
      </c>
      <c r="G253">
        <v>14.8</v>
      </c>
      <c r="H253" t="s">
        <v>179</v>
      </c>
    </row>
    <row r="254" spans="1:8" x14ac:dyDescent="0.25">
      <c r="A254" t="str">
        <f t="shared" si="3"/>
        <v>C00-C14regs2000AllEthAllSex</v>
      </c>
      <c r="B254">
        <v>2000</v>
      </c>
      <c r="C254" t="s">
        <v>210</v>
      </c>
      <c r="D254" t="s">
        <v>211</v>
      </c>
      <c r="E254" t="s">
        <v>212</v>
      </c>
      <c r="F254">
        <v>276</v>
      </c>
      <c r="G254">
        <v>5.9</v>
      </c>
      <c r="H254" t="s">
        <v>174</v>
      </c>
    </row>
    <row r="255" spans="1:8" x14ac:dyDescent="0.25">
      <c r="A255" t="str">
        <f t="shared" si="3"/>
        <v>C15regs2000AllEthAllSex</v>
      </c>
      <c r="B255">
        <v>2000</v>
      </c>
      <c r="C255" t="s">
        <v>210</v>
      </c>
      <c r="D255" t="s">
        <v>211</v>
      </c>
      <c r="E255" t="s">
        <v>212</v>
      </c>
      <c r="F255">
        <v>230</v>
      </c>
      <c r="G255">
        <v>4.3</v>
      </c>
      <c r="H255" t="s">
        <v>14</v>
      </c>
    </row>
    <row r="256" spans="1:8" x14ac:dyDescent="0.25">
      <c r="A256" t="str">
        <f t="shared" si="3"/>
        <v>C16regs2000AllEthAllSex</v>
      </c>
      <c r="B256">
        <v>2000</v>
      </c>
      <c r="C256" t="s">
        <v>210</v>
      </c>
      <c r="D256" t="s">
        <v>211</v>
      </c>
      <c r="E256" t="s">
        <v>212</v>
      </c>
      <c r="F256">
        <v>364</v>
      </c>
      <c r="G256">
        <v>7.1</v>
      </c>
      <c r="H256" t="s">
        <v>16</v>
      </c>
    </row>
    <row r="257" spans="1:8" x14ac:dyDescent="0.25">
      <c r="A257" t="str">
        <f t="shared" si="3"/>
        <v>C18-C21regs2000AllEthAllSex</v>
      </c>
      <c r="B257">
        <v>2000</v>
      </c>
      <c r="C257" t="s">
        <v>210</v>
      </c>
      <c r="D257" t="s">
        <v>211</v>
      </c>
      <c r="E257" t="s">
        <v>212</v>
      </c>
      <c r="F257">
        <v>2558</v>
      </c>
      <c r="G257">
        <v>50.1</v>
      </c>
      <c r="H257" t="s">
        <v>175</v>
      </c>
    </row>
    <row r="258" spans="1:8" x14ac:dyDescent="0.25">
      <c r="A258" t="str">
        <f t="shared" ref="A258:A321" si="4">H258&amp;C258&amp;B258&amp;D258&amp;E258</f>
        <v>C22regs2000AllEthAllSex</v>
      </c>
      <c r="B258">
        <v>2000</v>
      </c>
      <c r="C258" t="s">
        <v>210</v>
      </c>
      <c r="D258" t="s">
        <v>211</v>
      </c>
      <c r="E258" t="s">
        <v>212</v>
      </c>
      <c r="F258">
        <v>141</v>
      </c>
      <c r="G258">
        <v>2.9</v>
      </c>
      <c r="H258" t="s">
        <v>19</v>
      </c>
    </row>
    <row r="259" spans="1:8" x14ac:dyDescent="0.25">
      <c r="A259" t="str">
        <f t="shared" si="4"/>
        <v>C25regs2000AllEthAllSex</v>
      </c>
      <c r="B259">
        <v>2000</v>
      </c>
      <c r="C259" t="s">
        <v>210</v>
      </c>
      <c r="D259" t="s">
        <v>211</v>
      </c>
      <c r="E259" t="s">
        <v>212</v>
      </c>
      <c r="F259">
        <v>324</v>
      </c>
      <c r="G259">
        <v>6.2</v>
      </c>
      <c r="H259" t="s">
        <v>22</v>
      </c>
    </row>
    <row r="260" spans="1:8" x14ac:dyDescent="0.25">
      <c r="A260" t="str">
        <f t="shared" si="4"/>
        <v>C33-C34regs2000AllEthAllSex</v>
      </c>
      <c r="B260">
        <v>2000</v>
      </c>
      <c r="C260" t="s">
        <v>210</v>
      </c>
      <c r="D260" t="s">
        <v>211</v>
      </c>
      <c r="E260" t="s">
        <v>212</v>
      </c>
      <c r="F260">
        <v>1657</v>
      </c>
      <c r="G260">
        <v>32.700000000000003</v>
      </c>
      <c r="H260" t="s">
        <v>176</v>
      </c>
    </row>
    <row r="261" spans="1:8" x14ac:dyDescent="0.25">
      <c r="A261" t="str">
        <f t="shared" si="4"/>
        <v>C43regs2000AllEthAllSex</v>
      </c>
      <c r="B261">
        <v>2000</v>
      </c>
      <c r="C261" t="s">
        <v>210</v>
      </c>
      <c r="D261" t="s">
        <v>211</v>
      </c>
      <c r="E261" t="s">
        <v>212</v>
      </c>
      <c r="F261">
        <v>1711</v>
      </c>
      <c r="G261">
        <v>36.799999999999997</v>
      </c>
      <c r="H261" t="s">
        <v>26</v>
      </c>
    </row>
    <row r="262" spans="1:8" x14ac:dyDescent="0.25">
      <c r="A262" t="str">
        <f t="shared" si="4"/>
        <v>C50regs2000AllEthAllSex</v>
      </c>
      <c r="B262">
        <v>2000</v>
      </c>
      <c r="C262" t="s">
        <v>210</v>
      </c>
      <c r="D262" t="s">
        <v>211</v>
      </c>
      <c r="E262" t="s">
        <v>212</v>
      </c>
      <c r="F262">
        <v>2334</v>
      </c>
      <c r="G262">
        <v>50.5</v>
      </c>
      <c r="H262" t="s">
        <v>180</v>
      </c>
    </row>
    <row r="263" spans="1:8" x14ac:dyDescent="0.25">
      <c r="A263" t="str">
        <f t="shared" si="4"/>
        <v>C51regs2000AllEthAllSex</v>
      </c>
      <c r="B263">
        <v>2000</v>
      </c>
      <c r="C263" t="s">
        <v>210</v>
      </c>
      <c r="D263" t="s">
        <v>211</v>
      </c>
      <c r="E263" t="s">
        <v>212</v>
      </c>
      <c r="F263">
        <v>60</v>
      </c>
      <c r="G263">
        <v>1.1000000000000001</v>
      </c>
      <c r="H263" t="s">
        <v>43</v>
      </c>
    </row>
    <row r="264" spans="1:8" x14ac:dyDescent="0.25">
      <c r="A264" t="str">
        <f t="shared" si="4"/>
        <v>C53regs2000AllEthAllSex</v>
      </c>
      <c r="B264">
        <v>2000</v>
      </c>
      <c r="C264" t="s">
        <v>210</v>
      </c>
      <c r="D264" t="s">
        <v>211</v>
      </c>
      <c r="E264" t="s">
        <v>212</v>
      </c>
      <c r="F264">
        <v>207</v>
      </c>
      <c r="G264">
        <v>4.8</v>
      </c>
      <c r="H264" t="s">
        <v>38</v>
      </c>
    </row>
    <row r="265" spans="1:8" x14ac:dyDescent="0.25">
      <c r="A265" t="str">
        <f t="shared" si="4"/>
        <v>C54-C55regs2000AllEthAllSex</v>
      </c>
      <c r="B265">
        <v>2000</v>
      </c>
      <c r="C265" t="s">
        <v>210</v>
      </c>
      <c r="D265" t="s">
        <v>211</v>
      </c>
      <c r="E265" t="s">
        <v>212</v>
      </c>
      <c r="F265">
        <v>282</v>
      </c>
      <c r="G265">
        <v>6</v>
      </c>
      <c r="H265" t="s">
        <v>181</v>
      </c>
    </row>
    <row r="266" spans="1:8" x14ac:dyDescent="0.25">
      <c r="A266" t="str">
        <f t="shared" si="4"/>
        <v>C56-C57regs2000AllEthAllSex</v>
      </c>
      <c r="B266">
        <v>2000</v>
      </c>
      <c r="C266" t="s">
        <v>210</v>
      </c>
      <c r="D266" t="s">
        <v>211</v>
      </c>
      <c r="E266" t="s">
        <v>212</v>
      </c>
      <c r="F266">
        <v>309</v>
      </c>
      <c r="G266">
        <v>6.6</v>
      </c>
      <c r="H266" t="s">
        <v>182</v>
      </c>
    </row>
    <row r="267" spans="1:8" x14ac:dyDescent="0.25">
      <c r="A267" t="str">
        <f t="shared" si="4"/>
        <v>C61regs2000AllEthAllSex</v>
      </c>
      <c r="B267">
        <v>2000</v>
      </c>
      <c r="C267" t="s">
        <v>210</v>
      </c>
      <c r="D267" t="s">
        <v>211</v>
      </c>
      <c r="E267" t="s">
        <v>212</v>
      </c>
      <c r="F267">
        <v>3101</v>
      </c>
      <c r="G267">
        <v>61.2</v>
      </c>
      <c r="H267" t="s">
        <v>48</v>
      </c>
    </row>
    <row r="268" spans="1:8" x14ac:dyDescent="0.25">
      <c r="A268" t="str">
        <f t="shared" si="4"/>
        <v>C62regs2000AllEthAllSex</v>
      </c>
      <c r="B268">
        <v>2000</v>
      </c>
      <c r="C268" t="s">
        <v>210</v>
      </c>
      <c r="D268" t="s">
        <v>211</v>
      </c>
      <c r="E268" t="s">
        <v>212</v>
      </c>
      <c r="F268">
        <v>146</v>
      </c>
      <c r="G268">
        <v>3.8</v>
      </c>
      <c r="H268" t="s">
        <v>51</v>
      </c>
    </row>
    <row r="269" spans="1:8" x14ac:dyDescent="0.25">
      <c r="A269" t="str">
        <f t="shared" si="4"/>
        <v>C64-C66, C68regs2000AllEthAllSex</v>
      </c>
      <c r="B269">
        <v>2000</v>
      </c>
      <c r="C269" t="s">
        <v>210</v>
      </c>
      <c r="D269" t="s">
        <v>211</v>
      </c>
      <c r="E269" t="s">
        <v>212</v>
      </c>
      <c r="F269">
        <v>357</v>
      </c>
      <c r="G269">
        <v>7.3</v>
      </c>
      <c r="H269" t="s">
        <v>177</v>
      </c>
    </row>
    <row r="270" spans="1:8" x14ac:dyDescent="0.25">
      <c r="A270" t="str">
        <f t="shared" si="4"/>
        <v>C67regs2000AllEthAllSex</v>
      </c>
      <c r="B270">
        <v>2000</v>
      </c>
      <c r="C270" t="s">
        <v>210</v>
      </c>
      <c r="D270" t="s">
        <v>211</v>
      </c>
      <c r="E270" t="s">
        <v>212</v>
      </c>
      <c r="F270">
        <v>554</v>
      </c>
      <c r="G270">
        <v>10.5</v>
      </c>
      <c r="H270" t="s">
        <v>55</v>
      </c>
    </row>
    <row r="271" spans="1:8" x14ac:dyDescent="0.25">
      <c r="A271" t="str">
        <f t="shared" si="4"/>
        <v>C71regs2000AllEthAllSex</v>
      </c>
      <c r="B271">
        <v>2000</v>
      </c>
      <c r="C271" t="s">
        <v>210</v>
      </c>
      <c r="D271" t="s">
        <v>211</v>
      </c>
      <c r="E271" t="s">
        <v>212</v>
      </c>
      <c r="F271">
        <v>253</v>
      </c>
      <c r="G271">
        <v>5.8</v>
      </c>
      <c r="H271" t="s">
        <v>58</v>
      </c>
    </row>
    <row r="272" spans="1:8" x14ac:dyDescent="0.25">
      <c r="A272" t="str">
        <f t="shared" si="4"/>
        <v>C73regs2000AllEthAllSex</v>
      </c>
      <c r="B272">
        <v>2000</v>
      </c>
      <c r="C272" t="s">
        <v>210</v>
      </c>
      <c r="D272" t="s">
        <v>211</v>
      </c>
      <c r="E272" t="s">
        <v>212</v>
      </c>
      <c r="F272">
        <v>163</v>
      </c>
      <c r="G272">
        <v>3.8</v>
      </c>
      <c r="H272" t="s">
        <v>60</v>
      </c>
    </row>
    <row r="273" spans="1:8" x14ac:dyDescent="0.25">
      <c r="A273" t="str">
        <f t="shared" si="4"/>
        <v>C81regs2000AllEthAllSex</v>
      </c>
      <c r="B273">
        <v>2000</v>
      </c>
      <c r="C273" t="s">
        <v>210</v>
      </c>
      <c r="D273" t="s">
        <v>211</v>
      </c>
      <c r="E273" t="s">
        <v>212</v>
      </c>
      <c r="F273">
        <v>75</v>
      </c>
      <c r="G273">
        <v>1.9</v>
      </c>
      <c r="H273" t="s">
        <v>62</v>
      </c>
    </row>
    <row r="274" spans="1:8" x14ac:dyDescent="0.25">
      <c r="A274" t="str">
        <f t="shared" si="4"/>
        <v>C82-C86, C96regs2000AllEthAllSex</v>
      </c>
      <c r="B274">
        <v>2000</v>
      </c>
      <c r="C274" t="s">
        <v>210</v>
      </c>
      <c r="D274" t="s">
        <v>211</v>
      </c>
      <c r="E274" t="s">
        <v>212</v>
      </c>
      <c r="F274">
        <v>552</v>
      </c>
      <c r="G274">
        <v>11.3</v>
      </c>
      <c r="H274" t="s">
        <v>178</v>
      </c>
    </row>
    <row r="275" spans="1:8" x14ac:dyDescent="0.25">
      <c r="A275" t="str">
        <f t="shared" si="4"/>
        <v>C90regs2000AllEthAllSex</v>
      </c>
      <c r="B275">
        <v>2000</v>
      </c>
      <c r="C275" t="s">
        <v>210</v>
      </c>
      <c r="D275" t="s">
        <v>211</v>
      </c>
      <c r="E275" t="s">
        <v>212</v>
      </c>
      <c r="F275">
        <v>233</v>
      </c>
      <c r="G275">
        <v>4.4000000000000004</v>
      </c>
      <c r="H275" t="s">
        <v>65</v>
      </c>
    </row>
    <row r="276" spans="1:8" x14ac:dyDescent="0.25">
      <c r="A276" t="str">
        <f t="shared" si="4"/>
        <v>C91-C95regs2000AllEthAllSex</v>
      </c>
      <c r="B276">
        <v>2000</v>
      </c>
      <c r="C276" t="s">
        <v>210</v>
      </c>
      <c r="D276" t="s">
        <v>211</v>
      </c>
      <c r="E276" t="s">
        <v>212</v>
      </c>
      <c r="F276">
        <v>607</v>
      </c>
      <c r="G276">
        <v>12.7</v>
      </c>
      <c r="H276" t="s">
        <v>179</v>
      </c>
    </row>
    <row r="277" spans="1:8" x14ac:dyDescent="0.25">
      <c r="A277" t="str">
        <f t="shared" si="4"/>
        <v>C00-C14regs2000AllEthFemale</v>
      </c>
      <c r="B277">
        <v>2000</v>
      </c>
      <c r="C277" t="s">
        <v>210</v>
      </c>
      <c r="D277" t="s">
        <v>211</v>
      </c>
      <c r="E277" t="s">
        <v>213</v>
      </c>
      <c r="F277">
        <v>88</v>
      </c>
      <c r="G277">
        <v>3.4</v>
      </c>
      <c r="H277" t="s">
        <v>174</v>
      </c>
    </row>
    <row r="278" spans="1:8" x14ac:dyDescent="0.25">
      <c r="A278" t="str">
        <f t="shared" si="4"/>
        <v>C15regs2000AllEthFemale</v>
      </c>
      <c r="B278">
        <v>2000</v>
      </c>
      <c r="C278" t="s">
        <v>210</v>
      </c>
      <c r="D278" t="s">
        <v>211</v>
      </c>
      <c r="E278" t="s">
        <v>213</v>
      </c>
      <c r="F278">
        <v>81</v>
      </c>
      <c r="G278">
        <v>2.5</v>
      </c>
      <c r="H278" t="s">
        <v>14</v>
      </c>
    </row>
    <row r="279" spans="1:8" x14ac:dyDescent="0.25">
      <c r="A279" t="str">
        <f t="shared" si="4"/>
        <v>C16regs2000AllEthFemale</v>
      </c>
      <c r="B279">
        <v>2000</v>
      </c>
      <c r="C279" t="s">
        <v>210</v>
      </c>
      <c r="D279" t="s">
        <v>211</v>
      </c>
      <c r="E279" t="s">
        <v>213</v>
      </c>
      <c r="F279">
        <v>144</v>
      </c>
      <c r="G279">
        <v>5.0999999999999996</v>
      </c>
      <c r="H279" t="s">
        <v>16</v>
      </c>
    </row>
    <row r="280" spans="1:8" x14ac:dyDescent="0.25">
      <c r="A280" t="str">
        <f t="shared" si="4"/>
        <v>C18-C21regs2000AllEthFemale</v>
      </c>
      <c r="B280">
        <v>2000</v>
      </c>
      <c r="C280" t="s">
        <v>210</v>
      </c>
      <c r="D280" t="s">
        <v>211</v>
      </c>
      <c r="E280" t="s">
        <v>213</v>
      </c>
      <c r="F280">
        <v>1298</v>
      </c>
      <c r="G280">
        <v>46.4</v>
      </c>
      <c r="H280" t="s">
        <v>175</v>
      </c>
    </row>
    <row r="281" spans="1:8" x14ac:dyDescent="0.25">
      <c r="A281" t="str">
        <f t="shared" si="4"/>
        <v>C22regs2000AllEthFemale</v>
      </c>
      <c r="B281">
        <v>2000</v>
      </c>
      <c r="C281" t="s">
        <v>210</v>
      </c>
      <c r="D281" t="s">
        <v>211</v>
      </c>
      <c r="E281" t="s">
        <v>213</v>
      </c>
      <c r="F281">
        <v>52</v>
      </c>
      <c r="G281">
        <v>2</v>
      </c>
      <c r="H281" t="s">
        <v>19</v>
      </c>
    </row>
    <row r="282" spans="1:8" x14ac:dyDescent="0.25">
      <c r="A282" t="str">
        <f t="shared" si="4"/>
        <v>C25regs2000AllEthFemale</v>
      </c>
      <c r="B282">
        <v>2000</v>
      </c>
      <c r="C282" t="s">
        <v>210</v>
      </c>
      <c r="D282" t="s">
        <v>211</v>
      </c>
      <c r="E282" t="s">
        <v>213</v>
      </c>
      <c r="F282">
        <v>167</v>
      </c>
      <c r="G282">
        <v>5.7</v>
      </c>
      <c r="H282" t="s">
        <v>22</v>
      </c>
    </row>
    <row r="283" spans="1:8" x14ac:dyDescent="0.25">
      <c r="A283" t="str">
        <f t="shared" si="4"/>
        <v>C33-C34regs2000AllEthFemale</v>
      </c>
      <c r="B283">
        <v>2000</v>
      </c>
      <c r="C283" t="s">
        <v>210</v>
      </c>
      <c r="D283" t="s">
        <v>211</v>
      </c>
      <c r="E283" t="s">
        <v>213</v>
      </c>
      <c r="F283">
        <v>679</v>
      </c>
      <c r="G283">
        <v>25.5</v>
      </c>
      <c r="H283" t="s">
        <v>176</v>
      </c>
    </row>
    <row r="284" spans="1:8" x14ac:dyDescent="0.25">
      <c r="A284" t="str">
        <f t="shared" si="4"/>
        <v>C43regs2000AllEthFemale</v>
      </c>
      <c r="B284">
        <v>2000</v>
      </c>
      <c r="C284" t="s">
        <v>210</v>
      </c>
      <c r="D284" t="s">
        <v>211</v>
      </c>
      <c r="E284" t="s">
        <v>213</v>
      </c>
      <c r="F284">
        <v>857</v>
      </c>
      <c r="G284">
        <v>35.700000000000003</v>
      </c>
      <c r="H284" t="s">
        <v>26</v>
      </c>
    </row>
    <row r="285" spans="1:8" x14ac:dyDescent="0.25">
      <c r="A285" t="str">
        <f t="shared" si="4"/>
        <v>C50regs2000AllEthFemale</v>
      </c>
      <c r="B285">
        <v>2000</v>
      </c>
      <c r="C285" t="s">
        <v>210</v>
      </c>
      <c r="D285" t="s">
        <v>211</v>
      </c>
      <c r="E285" t="s">
        <v>213</v>
      </c>
      <c r="F285">
        <v>2322</v>
      </c>
      <c r="G285">
        <v>96.7</v>
      </c>
      <c r="H285" t="s">
        <v>180</v>
      </c>
    </row>
    <row r="286" spans="1:8" x14ac:dyDescent="0.25">
      <c r="A286" t="str">
        <f t="shared" si="4"/>
        <v>C51regs2000AllEthFemale</v>
      </c>
      <c r="B286">
        <v>2000</v>
      </c>
      <c r="C286" t="s">
        <v>210</v>
      </c>
      <c r="D286" t="s">
        <v>211</v>
      </c>
      <c r="E286" t="s">
        <v>213</v>
      </c>
      <c r="F286">
        <v>60</v>
      </c>
      <c r="G286">
        <v>2</v>
      </c>
      <c r="H286" t="s">
        <v>43</v>
      </c>
    </row>
    <row r="287" spans="1:8" x14ac:dyDescent="0.25">
      <c r="A287" t="str">
        <f t="shared" si="4"/>
        <v>C53regs2000AllEthFemale</v>
      </c>
      <c r="B287">
        <v>2000</v>
      </c>
      <c r="C287" t="s">
        <v>210</v>
      </c>
      <c r="D287" t="s">
        <v>211</v>
      </c>
      <c r="E287" t="s">
        <v>213</v>
      </c>
      <c r="F287">
        <v>207</v>
      </c>
      <c r="G287">
        <v>9.4</v>
      </c>
      <c r="H287" t="s">
        <v>38</v>
      </c>
    </row>
    <row r="288" spans="1:8" x14ac:dyDescent="0.25">
      <c r="A288" t="str">
        <f t="shared" si="4"/>
        <v>C54-C55regs2000AllEthFemale</v>
      </c>
      <c r="B288">
        <v>2000</v>
      </c>
      <c r="C288" t="s">
        <v>210</v>
      </c>
      <c r="D288" t="s">
        <v>211</v>
      </c>
      <c r="E288" t="s">
        <v>213</v>
      </c>
      <c r="F288">
        <v>282</v>
      </c>
      <c r="G288">
        <v>11.4</v>
      </c>
      <c r="H288" t="s">
        <v>181</v>
      </c>
    </row>
    <row r="289" spans="1:8" x14ac:dyDescent="0.25">
      <c r="A289" t="str">
        <f t="shared" si="4"/>
        <v>C56-C57regs2000AllEthFemale</v>
      </c>
      <c r="B289">
        <v>2000</v>
      </c>
      <c r="C289" t="s">
        <v>210</v>
      </c>
      <c r="D289" t="s">
        <v>211</v>
      </c>
      <c r="E289" t="s">
        <v>213</v>
      </c>
      <c r="F289">
        <v>309</v>
      </c>
      <c r="G289">
        <v>12.6</v>
      </c>
      <c r="H289" t="s">
        <v>182</v>
      </c>
    </row>
    <row r="290" spans="1:8" x14ac:dyDescent="0.25">
      <c r="A290" t="str">
        <f t="shared" si="4"/>
        <v>C64-C66, C68regs2000AllEthFemale</v>
      </c>
      <c r="B290">
        <v>2000</v>
      </c>
      <c r="C290" t="s">
        <v>210</v>
      </c>
      <c r="D290" t="s">
        <v>211</v>
      </c>
      <c r="E290" t="s">
        <v>213</v>
      </c>
      <c r="F290">
        <v>126</v>
      </c>
      <c r="G290">
        <v>4.8</v>
      </c>
      <c r="H290" t="s">
        <v>177</v>
      </c>
    </row>
    <row r="291" spans="1:8" x14ac:dyDescent="0.25">
      <c r="A291" t="str">
        <f t="shared" si="4"/>
        <v>C67regs2000AllEthFemale</v>
      </c>
      <c r="B291">
        <v>2000</v>
      </c>
      <c r="C291" t="s">
        <v>210</v>
      </c>
      <c r="D291" t="s">
        <v>211</v>
      </c>
      <c r="E291" t="s">
        <v>213</v>
      </c>
      <c r="F291">
        <v>166</v>
      </c>
      <c r="G291">
        <v>5.7</v>
      </c>
      <c r="H291" t="s">
        <v>55</v>
      </c>
    </row>
    <row r="292" spans="1:8" x14ac:dyDescent="0.25">
      <c r="A292" t="str">
        <f t="shared" si="4"/>
        <v>C71regs2000AllEthFemale</v>
      </c>
      <c r="B292">
        <v>2000</v>
      </c>
      <c r="C292" t="s">
        <v>210</v>
      </c>
      <c r="D292" t="s">
        <v>211</v>
      </c>
      <c r="E292" t="s">
        <v>213</v>
      </c>
      <c r="F292">
        <v>95</v>
      </c>
      <c r="G292">
        <v>4.0999999999999996</v>
      </c>
      <c r="H292" t="s">
        <v>58</v>
      </c>
    </row>
    <row r="293" spans="1:8" x14ac:dyDescent="0.25">
      <c r="A293" t="str">
        <f t="shared" si="4"/>
        <v>C73regs2000AllEthFemale</v>
      </c>
      <c r="B293">
        <v>2000</v>
      </c>
      <c r="C293" t="s">
        <v>210</v>
      </c>
      <c r="D293" t="s">
        <v>211</v>
      </c>
      <c r="E293" t="s">
        <v>213</v>
      </c>
      <c r="F293">
        <v>117</v>
      </c>
      <c r="G293">
        <v>5.4</v>
      </c>
      <c r="H293" t="s">
        <v>60</v>
      </c>
    </row>
    <row r="294" spans="1:8" x14ac:dyDescent="0.25">
      <c r="A294" t="str">
        <f t="shared" si="4"/>
        <v>C81regs2000AllEthFemale</v>
      </c>
      <c r="B294">
        <v>2000</v>
      </c>
      <c r="C294" t="s">
        <v>210</v>
      </c>
      <c r="D294" t="s">
        <v>211</v>
      </c>
      <c r="E294" t="s">
        <v>213</v>
      </c>
      <c r="F294">
        <v>34</v>
      </c>
      <c r="G294">
        <v>1.7</v>
      </c>
      <c r="H294" t="s">
        <v>62</v>
      </c>
    </row>
    <row r="295" spans="1:8" x14ac:dyDescent="0.25">
      <c r="A295" t="str">
        <f t="shared" si="4"/>
        <v>C82-C86, C96regs2000AllEthFemale</v>
      </c>
      <c r="B295">
        <v>2000</v>
      </c>
      <c r="C295" t="s">
        <v>210</v>
      </c>
      <c r="D295" t="s">
        <v>211</v>
      </c>
      <c r="E295" t="s">
        <v>213</v>
      </c>
      <c r="F295">
        <v>259</v>
      </c>
      <c r="G295">
        <v>9.8000000000000007</v>
      </c>
      <c r="H295" t="s">
        <v>178</v>
      </c>
    </row>
    <row r="296" spans="1:8" x14ac:dyDescent="0.25">
      <c r="A296" t="str">
        <f t="shared" si="4"/>
        <v>C90regs2000AllEthFemale</v>
      </c>
      <c r="B296">
        <v>2000</v>
      </c>
      <c r="C296" t="s">
        <v>210</v>
      </c>
      <c r="D296" t="s">
        <v>211</v>
      </c>
      <c r="E296" t="s">
        <v>213</v>
      </c>
      <c r="F296">
        <v>100</v>
      </c>
      <c r="G296">
        <v>3.5</v>
      </c>
      <c r="H296" t="s">
        <v>65</v>
      </c>
    </row>
    <row r="297" spans="1:8" x14ac:dyDescent="0.25">
      <c r="A297" t="str">
        <f t="shared" si="4"/>
        <v>C91-C95regs2000AllEthFemale</v>
      </c>
      <c r="B297">
        <v>2000</v>
      </c>
      <c r="C297" t="s">
        <v>210</v>
      </c>
      <c r="D297" t="s">
        <v>211</v>
      </c>
      <c r="E297" t="s">
        <v>213</v>
      </c>
      <c r="F297">
        <v>238</v>
      </c>
      <c r="G297">
        <v>9.1</v>
      </c>
      <c r="H297" t="s">
        <v>179</v>
      </c>
    </row>
    <row r="298" spans="1:8" x14ac:dyDescent="0.25">
      <c r="A298" t="str">
        <f t="shared" si="4"/>
        <v>C00-C14regs2000AllEthMale</v>
      </c>
      <c r="B298">
        <v>2000</v>
      </c>
      <c r="C298" t="s">
        <v>210</v>
      </c>
      <c r="D298" t="s">
        <v>211</v>
      </c>
      <c r="E298" t="s">
        <v>214</v>
      </c>
      <c r="F298">
        <v>188</v>
      </c>
      <c r="G298">
        <v>8.5</v>
      </c>
      <c r="H298" t="s">
        <v>174</v>
      </c>
    </row>
    <row r="299" spans="1:8" x14ac:dyDescent="0.25">
      <c r="A299" t="str">
        <f t="shared" si="4"/>
        <v>C15regs2000AllEthMale</v>
      </c>
      <c r="B299">
        <v>2000</v>
      </c>
      <c r="C299" t="s">
        <v>210</v>
      </c>
      <c r="D299" t="s">
        <v>211</v>
      </c>
      <c r="E299" t="s">
        <v>214</v>
      </c>
      <c r="F299">
        <v>149</v>
      </c>
      <c r="G299">
        <v>6.5</v>
      </c>
      <c r="H299" t="s">
        <v>14</v>
      </c>
    </row>
    <row r="300" spans="1:8" x14ac:dyDescent="0.25">
      <c r="A300" t="str">
        <f t="shared" si="4"/>
        <v>C16regs2000AllEthMale</v>
      </c>
      <c r="B300">
        <v>2000</v>
      </c>
      <c r="C300" t="s">
        <v>210</v>
      </c>
      <c r="D300" t="s">
        <v>211</v>
      </c>
      <c r="E300" t="s">
        <v>214</v>
      </c>
      <c r="F300">
        <v>220</v>
      </c>
      <c r="G300">
        <v>9.6</v>
      </c>
      <c r="H300" t="s">
        <v>16</v>
      </c>
    </row>
    <row r="301" spans="1:8" x14ac:dyDescent="0.25">
      <c r="A301" t="str">
        <f t="shared" si="4"/>
        <v>C18-C21regs2000AllEthMale</v>
      </c>
      <c r="B301">
        <v>2000</v>
      </c>
      <c r="C301" t="s">
        <v>210</v>
      </c>
      <c r="D301" t="s">
        <v>211</v>
      </c>
      <c r="E301" t="s">
        <v>214</v>
      </c>
      <c r="F301">
        <v>1260</v>
      </c>
      <c r="G301">
        <v>54.6</v>
      </c>
      <c r="H301" t="s">
        <v>175</v>
      </c>
    </row>
    <row r="302" spans="1:8" x14ac:dyDescent="0.25">
      <c r="A302" t="str">
        <f t="shared" si="4"/>
        <v>C22regs2000AllEthMale</v>
      </c>
      <c r="B302">
        <v>2000</v>
      </c>
      <c r="C302" t="s">
        <v>210</v>
      </c>
      <c r="D302" t="s">
        <v>211</v>
      </c>
      <c r="E302" t="s">
        <v>214</v>
      </c>
      <c r="F302">
        <v>89</v>
      </c>
      <c r="G302">
        <v>4</v>
      </c>
      <c r="H302" t="s">
        <v>19</v>
      </c>
    </row>
    <row r="303" spans="1:8" x14ac:dyDescent="0.25">
      <c r="A303" t="str">
        <f t="shared" si="4"/>
        <v>C25regs2000AllEthMale</v>
      </c>
      <c r="B303">
        <v>2000</v>
      </c>
      <c r="C303" t="s">
        <v>210</v>
      </c>
      <c r="D303" t="s">
        <v>211</v>
      </c>
      <c r="E303" t="s">
        <v>214</v>
      </c>
      <c r="F303">
        <v>157</v>
      </c>
      <c r="G303">
        <v>6.8</v>
      </c>
      <c r="H303" t="s">
        <v>22</v>
      </c>
    </row>
    <row r="304" spans="1:8" x14ac:dyDescent="0.25">
      <c r="A304" t="str">
        <f t="shared" si="4"/>
        <v>C33-C34regs2000AllEthMale</v>
      </c>
      <c r="B304">
        <v>2000</v>
      </c>
      <c r="C304" t="s">
        <v>210</v>
      </c>
      <c r="D304" t="s">
        <v>211</v>
      </c>
      <c r="E304" t="s">
        <v>214</v>
      </c>
      <c r="F304">
        <v>978</v>
      </c>
      <c r="G304">
        <v>41.9</v>
      </c>
      <c r="H304" t="s">
        <v>176</v>
      </c>
    </row>
    <row r="305" spans="1:8" x14ac:dyDescent="0.25">
      <c r="A305" t="str">
        <f t="shared" si="4"/>
        <v>C43regs2000AllEthMale</v>
      </c>
      <c r="B305">
        <v>2000</v>
      </c>
      <c r="C305" t="s">
        <v>210</v>
      </c>
      <c r="D305" t="s">
        <v>211</v>
      </c>
      <c r="E305" t="s">
        <v>214</v>
      </c>
      <c r="F305">
        <v>854</v>
      </c>
      <c r="G305">
        <v>38.799999999999997</v>
      </c>
      <c r="H305" t="s">
        <v>26</v>
      </c>
    </row>
    <row r="306" spans="1:8" x14ac:dyDescent="0.25">
      <c r="A306" t="str">
        <f t="shared" si="4"/>
        <v>C50regs2000AllEthMale</v>
      </c>
      <c r="B306">
        <v>2000</v>
      </c>
      <c r="C306" t="s">
        <v>210</v>
      </c>
      <c r="D306" t="s">
        <v>211</v>
      </c>
      <c r="E306" t="s">
        <v>214</v>
      </c>
      <c r="F306">
        <v>12</v>
      </c>
      <c r="G306">
        <v>0.5</v>
      </c>
      <c r="H306" t="s">
        <v>180</v>
      </c>
    </row>
    <row r="307" spans="1:8" x14ac:dyDescent="0.25">
      <c r="A307" t="str">
        <f t="shared" si="4"/>
        <v>C61regs2000AllEthMale</v>
      </c>
      <c r="B307">
        <v>2000</v>
      </c>
      <c r="C307" t="s">
        <v>210</v>
      </c>
      <c r="D307" t="s">
        <v>211</v>
      </c>
      <c r="E307" t="s">
        <v>214</v>
      </c>
      <c r="F307">
        <v>3101</v>
      </c>
      <c r="G307">
        <v>134.6</v>
      </c>
      <c r="H307" t="s">
        <v>48</v>
      </c>
    </row>
    <row r="308" spans="1:8" x14ac:dyDescent="0.25">
      <c r="A308" t="str">
        <f t="shared" si="4"/>
        <v>C62regs2000AllEthMale</v>
      </c>
      <c r="B308">
        <v>2000</v>
      </c>
      <c r="C308" t="s">
        <v>210</v>
      </c>
      <c r="D308" t="s">
        <v>211</v>
      </c>
      <c r="E308" t="s">
        <v>214</v>
      </c>
      <c r="F308">
        <v>146</v>
      </c>
      <c r="G308">
        <v>7.8</v>
      </c>
      <c r="H308" t="s">
        <v>51</v>
      </c>
    </row>
    <row r="309" spans="1:8" x14ac:dyDescent="0.25">
      <c r="A309" t="str">
        <f t="shared" si="4"/>
        <v>C64-C66, C68regs2000AllEthMale</v>
      </c>
      <c r="B309">
        <v>2000</v>
      </c>
      <c r="C309" t="s">
        <v>210</v>
      </c>
      <c r="D309" t="s">
        <v>211</v>
      </c>
      <c r="E309" t="s">
        <v>214</v>
      </c>
      <c r="F309">
        <v>231</v>
      </c>
      <c r="G309">
        <v>10.199999999999999</v>
      </c>
      <c r="H309" t="s">
        <v>177</v>
      </c>
    </row>
    <row r="310" spans="1:8" x14ac:dyDescent="0.25">
      <c r="A310" t="str">
        <f t="shared" si="4"/>
        <v>C67regs2000AllEthMale</v>
      </c>
      <c r="B310">
        <v>2000</v>
      </c>
      <c r="C310" t="s">
        <v>210</v>
      </c>
      <c r="D310" t="s">
        <v>211</v>
      </c>
      <c r="E310" t="s">
        <v>214</v>
      </c>
      <c r="F310">
        <v>388</v>
      </c>
      <c r="G310">
        <v>16.600000000000001</v>
      </c>
      <c r="H310" t="s">
        <v>55</v>
      </c>
    </row>
    <row r="311" spans="1:8" x14ac:dyDescent="0.25">
      <c r="A311" t="str">
        <f t="shared" si="4"/>
        <v>C71regs2000AllEthMale</v>
      </c>
      <c r="B311">
        <v>2000</v>
      </c>
      <c r="C311" t="s">
        <v>210</v>
      </c>
      <c r="D311" t="s">
        <v>211</v>
      </c>
      <c r="E311" t="s">
        <v>214</v>
      </c>
      <c r="F311">
        <v>158</v>
      </c>
      <c r="G311">
        <v>7.5</v>
      </c>
      <c r="H311" t="s">
        <v>58</v>
      </c>
    </row>
    <row r="312" spans="1:8" x14ac:dyDescent="0.25">
      <c r="A312" t="str">
        <f t="shared" si="4"/>
        <v>C73regs2000AllEthMale</v>
      </c>
      <c r="B312">
        <v>2000</v>
      </c>
      <c r="C312" t="s">
        <v>210</v>
      </c>
      <c r="D312" t="s">
        <v>211</v>
      </c>
      <c r="E312" t="s">
        <v>214</v>
      </c>
      <c r="F312">
        <v>46</v>
      </c>
      <c r="G312">
        <v>2.2000000000000002</v>
      </c>
      <c r="H312" t="s">
        <v>60</v>
      </c>
    </row>
    <row r="313" spans="1:8" x14ac:dyDescent="0.25">
      <c r="A313" t="str">
        <f t="shared" si="4"/>
        <v>C81regs2000AllEthMale</v>
      </c>
      <c r="B313">
        <v>2000</v>
      </c>
      <c r="C313" t="s">
        <v>210</v>
      </c>
      <c r="D313" t="s">
        <v>211</v>
      </c>
      <c r="E313" t="s">
        <v>214</v>
      </c>
      <c r="F313">
        <v>41</v>
      </c>
      <c r="G313">
        <v>2.2000000000000002</v>
      </c>
      <c r="H313" t="s">
        <v>62</v>
      </c>
    </row>
    <row r="314" spans="1:8" x14ac:dyDescent="0.25">
      <c r="A314" t="str">
        <f t="shared" si="4"/>
        <v>C82-C86, C96regs2000AllEthMale</v>
      </c>
      <c r="B314">
        <v>2000</v>
      </c>
      <c r="C314" t="s">
        <v>210</v>
      </c>
      <c r="D314" t="s">
        <v>211</v>
      </c>
      <c r="E314" t="s">
        <v>214</v>
      </c>
      <c r="F314">
        <v>293</v>
      </c>
      <c r="G314">
        <v>13.1</v>
      </c>
      <c r="H314" t="s">
        <v>178</v>
      </c>
    </row>
    <row r="315" spans="1:8" x14ac:dyDescent="0.25">
      <c r="A315" t="str">
        <f t="shared" si="4"/>
        <v>C90regs2000AllEthMale</v>
      </c>
      <c r="B315">
        <v>2000</v>
      </c>
      <c r="C315" t="s">
        <v>210</v>
      </c>
      <c r="D315" t="s">
        <v>211</v>
      </c>
      <c r="E315" t="s">
        <v>214</v>
      </c>
      <c r="F315">
        <v>133</v>
      </c>
      <c r="G315">
        <v>5.8</v>
      </c>
      <c r="H315" t="s">
        <v>65</v>
      </c>
    </row>
    <row r="316" spans="1:8" x14ac:dyDescent="0.25">
      <c r="A316" t="str">
        <f t="shared" si="4"/>
        <v>C91-C95regs2000AllEthMale</v>
      </c>
      <c r="B316">
        <v>2000</v>
      </c>
      <c r="C316" t="s">
        <v>210</v>
      </c>
      <c r="D316" t="s">
        <v>211</v>
      </c>
      <c r="E316" t="s">
        <v>214</v>
      </c>
      <c r="F316">
        <v>369</v>
      </c>
      <c r="G316">
        <v>16.899999999999999</v>
      </c>
      <c r="H316" t="s">
        <v>179</v>
      </c>
    </row>
    <row r="317" spans="1:8" x14ac:dyDescent="0.25">
      <c r="A317" t="str">
        <f t="shared" si="4"/>
        <v>C00-C14regs2001AllEthAllSex</v>
      </c>
      <c r="B317">
        <v>2001</v>
      </c>
      <c r="C317" t="s">
        <v>210</v>
      </c>
      <c r="D317" t="s">
        <v>211</v>
      </c>
      <c r="E317" t="s">
        <v>212</v>
      </c>
      <c r="F317">
        <v>279</v>
      </c>
      <c r="G317">
        <v>5.8</v>
      </c>
      <c r="H317" t="s">
        <v>174</v>
      </c>
    </row>
    <row r="318" spans="1:8" x14ac:dyDescent="0.25">
      <c r="A318" t="str">
        <f t="shared" si="4"/>
        <v>C15regs2001AllEthAllSex</v>
      </c>
      <c r="B318">
        <v>2001</v>
      </c>
      <c r="C318" t="s">
        <v>210</v>
      </c>
      <c r="D318" t="s">
        <v>211</v>
      </c>
      <c r="E318" t="s">
        <v>212</v>
      </c>
      <c r="F318">
        <v>224</v>
      </c>
      <c r="G318">
        <v>4.0999999999999996</v>
      </c>
      <c r="H318" t="s">
        <v>14</v>
      </c>
    </row>
    <row r="319" spans="1:8" x14ac:dyDescent="0.25">
      <c r="A319" t="str">
        <f t="shared" si="4"/>
        <v>C16regs2001AllEthAllSex</v>
      </c>
      <c r="B319">
        <v>2001</v>
      </c>
      <c r="C319" t="s">
        <v>210</v>
      </c>
      <c r="D319" t="s">
        <v>211</v>
      </c>
      <c r="E319" t="s">
        <v>212</v>
      </c>
      <c r="F319">
        <v>386</v>
      </c>
      <c r="G319">
        <v>7.2</v>
      </c>
      <c r="H319" t="s">
        <v>16</v>
      </c>
    </row>
    <row r="320" spans="1:8" x14ac:dyDescent="0.25">
      <c r="A320" t="str">
        <f t="shared" si="4"/>
        <v>C18-C21regs2001AllEthAllSex</v>
      </c>
      <c r="B320">
        <v>2001</v>
      </c>
      <c r="C320" t="s">
        <v>210</v>
      </c>
      <c r="D320" t="s">
        <v>211</v>
      </c>
      <c r="E320" t="s">
        <v>212</v>
      </c>
      <c r="F320">
        <v>2653</v>
      </c>
      <c r="G320">
        <v>50.4</v>
      </c>
      <c r="H320" t="s">
        <v>175</v>
      </c>
    </row>
    <row r="321" spans="1:8" x14ac:dyDescent="0.25">
      <c r="A321" t="str">
        <f t="shared" si="4"/>
        <v>C22regs2001AllEthAllSex</v>
      </c>
      <c r="B321">
        <v>2001</v>
      </c>
      <c r="C321" t="s">
        <v>210</v>
      </c>
      <c r="D321" t="s">
        <v>211</v>
      </c>
      <c r="E321" t="s">
        <v>212</v>
      </c>
      <c r="F321">
        <v>151</v>
      </c>
      <c r="G321">
        <v>3.1</v>
      </c>
      <c r="H321" t="s">
        <v>19</v>
      </c>
    </row>
    <row r="322" spans="1:8" x14ac:dyDescent="0.25">
      <c r="A322" t="str">
        <f t="shared" ref="A322:A385" si="5">H322&amp;C322&amp;B322&amp;D322&amp;E322</f>
        <v>C25regs2001AllEthAllSex</v>
      </c>
      <c r="B322">
        <v>2001</v>
      </c>
      <c r="C322" t="s">
        <v>210</v>
      </c>
      <c r="D322" t="s">
        <v>211</v>
      </c>
      <c r="E322" t="s">
        <v>212</v>
      </c>
      <c r="F322">
        <v>312</v>
      </c>
      <c r="G322">
        <v>5.8</v>
      </c>
      <c r="H322" t="s">
        <v>22</v>
      </c>
    </row>
    <row r="323" spans="1:8" x14ac:dyDescent="0.25">
      <c r="A323" t="str">
        <f t="shared" si="5"/>
        <v>C33-C34regs2001AllEthAllSex</v>
      </c>
      <c r="B323">
        <v>2001</v>
      </c>
      <c r="C323" t="s">
        <v>210</v>
      </c>
      <c r="D323" t="s">
        <v>211</v>
      </c>
      <c r="E323" t="s">
        <v>212</v>
      </c>
      <c r="F323">
        <v>1532</v>
      </c>
      <c r="G323">
        <v>29.5</v>
      </c>
      <c r="H323" t="s">
        <v>176</v>
      </c>
    </row>
    <row r="324" spans="1:8" x14ac:dyDescent="0.25">
      <c r="A324" t="str">
        <f t="shared" si="5"/>
        <v>C43regs2001AllEthAllSex</v>
      </c>
      <c r="B324">
        <v>2001</v>
      </c>
      <c r="C324" t="s">
        <v>210</v>
      </c>
      <c r="D324" t="s">
        <v>211</v>
      </c>
      <c r="E324" t="s">
        <v>212</v>
      </c>
      <c r="F324">
        <v>1752</v>
      </c>
      <c r="G324">
        <v>37</v>
      </c>
      <c r="H324" t="s">
        <v>26</v>
      </c>
    </row>
    <row r="325" spans="1:8" x14ac:dyDescent="0.25">
      <c r="A325" t="str">
        <f t="shared" si="5"/>
        <v>C50regs2001AllEthAllSex</v>
      </c>
      <c r="B325">
        <v>2001</v>
      </c>
      <c r="C325" t="s">
        <v>210</v>
      </c>
      <c r="D325" t="s">
        <v>211</v>
      </c>
      <c r="E325" t="s">
        <v>212</v>
      </c>
      <c r="F325">
        <v>2334</v>
      </c>
      <c r="G325">
        <v>49.3</v>
      </c>
      <c r="H325" t="s">
        <v>180</v>
      </c>
    </row>
    <row r="326" spans="1:8" x14ac:dyDescent="0.25">
      <c r="A326" t="str">
        <f t="shared" si="5"/>
        <v>C51regs2001AllEthAllSex</v>
      </c>
      <c r="B326">
        <v>2001</v>
      </c>
      <c r="C326" t="s">
        <v>210</v>
      </c>
      <c r="D326" t="s">
        <v>211</v>
      </c>
      <c r="E326" t="s">
        <v>212</v>
      </c>
      <c r="F326">
        <v>40</v>
      </c>
      <c r="G326">
        <v>0.7</v>
      </c>
      <c r="H326" t="s">
        <v>43</v>
      </c>
    </row>
    <row r="327" spans="1:8" x14ac:dyDescent="0.25">
      <c r="A327" t="str">
        <f t="shared" si="5"/>
        <v>C53regs2001AllEthAllSex</v>
      </c>
      <c r="B327">
        <v>2001</v>
      </c>
      <c r="C327" t="s">
        <v>210</v>
      </c>
      <c r="D327" t="s">
        <v>211</v>
      </c>
      <c r="E327" t="s">
        <v>212</v>
      </c>
      <c r="F327">
        <v>191</v>
      </c>
      <c r="G327">
        <v>4.5</v>
      </c>
      <c r="H327" t="s">
        <v>38</v>
      </c>
    </row>
    <row r="328" spans="1:8" x14ac:dyDescent="0.25">
      <c r="A328" t="str">
        <f t="shared" si="5"/>
        <v>C54-C55regs2001AllEthAllSex</v>
      </c>
      <c r="B328">
        <v>2001</v>
      </c>
      <c r="C328" t="s">
        <v>210</v>
      </c>
      <c r="D328" t="s">
        <v>211</v>
      </c>
      <c r="E328" t="s">
        <v>212</v>
      </c>
      <c r="F328">
        <v>313</v>
      </c>
      <c r="G328">
        <v>6.5</v>
      </c>
      <c r="H328" t="s">
        <v>181</v>
      </c>
    </row>
    <row r="329" spans="1:8" x14ac:dyDescent="0.25">
      <c r="A329" t="str">
        <f t="shared" si="5"/>
        <v>C56-C57regs2001AllEthAllSex</v>
      </c>
      <c r="B329">
        <v>2001</v>
      </c>
      <c r="C329" t="s">
        <v>210</v>
      </c>
      <c r="D329" t="s">
        <v>211</v>
      </c>
      <c r="E329" t="s">
        <v>212</v>
      </c>
      <c r="F329">
        <v>321</v>
      </c>
      <c r="G329">
        <v>6.8</v>
      </c>
      <c r="H329" t="s">
        <v>182</v>
      </c>
    </row>
    <row r="330" spans="1:8" x14ac:dyDescent="0.25">
      <c r="A330" t="str">
        <f t="shared" si="5"/>
        <v>C61regs2001AllEthAllSex</v>
      </c>
      <c r="B330">
        <v>2001</v>
      </c>
      <c r="C330" t="s">
        <v>210</v>
      </c>
      <c r="D330" t="s">
        <v>211</v>
      </c>
      <c r="E330" t="s">
        <v>212</v>
      </c>
      <c r="F330">
        <v>3079</v>
      </c>
      <c r="G330">
        <v>59.8</v>
      </c>
      <c r="H330" t="s">
        <v>48</v>
      </c>
    </row>
    <row r="331" spans="1:8" x14ac:dyDescent="0.25">
      <c r="A331" t="str">
        <f t="shared" si="5"/>
        <v>C62regs2001AllEthAllSex</v>
      </c>
      <c r="B331">
        <v>2001</v>
      </c>
      <c r="C331" t="s">
        <v>210</v>
      </c>
      <c r="D331" t="s">
        <v>211</v>
      </c>
      <c r="E331" t="s">
        <v>212</v>
      </c>
      <c r="F331">
        <v>132</v>
      </c>
      <c r="G331">
        <v>3.4</v>
      </c>
      <c r="H331" t="s">
        <v>51</v>
      </c>
    </row>
    <row r="332" spans="1:8" x14ac:dyDescent="0.25">
      <c r="A332" t="str">
        <f t="shared" si="5"/>
        <v>C64-C66, C68regs2001AllEthAllSex</v>
      </c>
      <c r="B332">
        <v>2001</v>
      </c>
      <c r="C332" t="s">
        <v>210</v>
      </c>
      <c r="D332" t="s">
        <v>211</v>
      </c>
      <c r="E332" t="s">
        <v>212</v>
      </c>
      <c r="F332">
        <v>392</v>
      </c>
      <c r="G332">
        <v>7.9</v>
      </c>
      <c r="H332" t="s">
        <v>177</v>
      </c>
    </row>
    <row r="333" spans="1:8" x14ac:dyDescent="0.25">
      <c r="A333" t="str">
        <f t="shared" si="5"/>
        <v>C67regs2001AllEthAllSex</v>
      </c>
      <c r="B333">
        <v>2001</v>
      </c>
      <c r="C333" t="s">
        <v>210</v>
      </c>
      <c r="D333" t="s">
        <v>211</v>
      </c>
      <c r="E333" t="s">
        <v>212</v>
      </c>
      <c r="F333">
        <v>577</v>
      </c>
      <c r="G333">
        <v>10.6</v>
      </c>
      <c r="H333" t="s">
        <v>55</v>
      </c>
    </row>
    <row r="334" spans="1:8" x14ac:dyDescent="0.25">
      <c r="A334" t="str">
        <f t="shared" si="5"/>
        <v>C71regs2001AllEthAllSex</v>
      </c>
      <c r="B334">
        <v>2001</v>
      </c>
      <c r="C334" t="s">
        <v>210</v>
      </c>
      <c r="D334" t="s">
        <v>211</v>
      </c>
      <c r="E334" t="s">
        <v>212</v>
      </c>
      <c r="F334">
        <v>257</v>
      </c>
      <c r="G334">
        <v>5.8</v>
      </c>
      <c r="H334" t="s">
        <v>58</v>
      </c>
    </row>
    <row r="335" spans="1:8" x14ac:dyDescent="0.25">
      <c r="A335" t="str">
        <f t="shared" si="5"/>
        <v>C73regs2001AllEthAllSex</v>
      </c>
      <c r="B335">
        <v>2001</v>
      </c>
      <c r="C335" t="s">
        <v>210</v>
      </c>
      <c r="D335" t="s">
        <v>211</v>
      </c>
      <c r="E335" t="s">
        <v>212</v>
      </c>
      <c r="F335">
        <v>142</v>
      </c>
      <c r="G335">
        <v>3.2</v>
      </c>
      <c r="H335" t="s">
        <v>60</v>
      </c>
    </row>
    <row r="336" spans="1:8" x14ac:dyDescent="0.25">
      <c r="A336" t="str">
        <f t="shared" si="5"/>
        <v>C81regs2001AllEthAllSex</v>
      </c>
      <c r="B336">
        <v>2001</v>
      </c>
      <c r="C336" t="s">
        <v>210</v>
      </c>
      <c r="D336" t="s">
        <v>211</v>
      </c>
      <c r="E336" t="s">
        <v>212</v>
      </c>
      <c r="F336">
        <v>86</v>
      </c>
      <c r="G336">
        <v>2.2000000000000002</v>
      </c>
      <c r="H336" t="s">
        <v>62</v>
      </c>
    </row>
    <row r="337" spans="1:8" x14ac:dyDescent="0.25">
      <c r="A337" t="str">
        <f t="shared" si="5"/>
        <v>C82-C86, C96regs2001AllEthAllSex</v>
      </c>
      <c r="B337">
        <v>2001</v>
      </c>
      <c r="C337" t="s">
        <v>210</v>
      </c>
      <c r="D337" t="s">
        <v>211</v>
      </c>
      <c r="E337" t="s">
        <v>212</v>
      </c>
      <c r="F337">
        <v>625</v>
      </c>
      <c r="G337">
        <v>12.4</v>
      </c>
      <c r="H337" t="s">
        <v>178</v>
      </c>
    </row>
    <row r="338" spans="1:8" x14ac:dyDescent="0.25">
      <c r="A338" t="str">
        <f t="shared" si="5"/>
        <v>C90regs2001AllEthAllSex</v>
      </c>
      <c r="B338">
        <v>2001</v>
      </c>
      <c r="C338" t="s">
        <v>210</v>
      </c>
      <c r="D338" t="s">
        <v>211</v>
      </c>
      <c r="E338" t="s">
        <v>212</v>
      </c>
      <c r="F338">
        <v>255</v>
      </c>
      <c r="G338">
        <v>4.8</v>
      </c>
      <c r="H338" t="s">
        <v>65</v>
      </c>
    </row>
    <row r="339" spans="1:8" x14ac:dyDescent="0.25">
      <c r="A339" t="str">
        <f t="shared" si="5"/>
        <v>C91-C95regs2001AllEthAllSex</v>
      </c>
      <c r="B339">
        <v>2001</v>
      </c>
      <c r="C339" t="s">
        <v>210</v>
      </c>
      <c r="D339" t="s">
        <v>211</v>
      </c>
      <c r="E339" t="s">
        <v>212</v>
      </c>
      <c r="F339">
        <v>643</v>
      </c>
      <c r="G339">
        <v>13.2</v>
      </c>
      <c r="H339" t="s">
        <v>179</v>
      </c>
    </row>
    <row r="340" spans="1:8" x14ac:dyDescent="0.25">
      <c r="A340" t="str">
        <f t="shared" si="5"/>
        <v>C00-C14regs2001AllEthFemale</v>
      </c>
      <c r="B340">
        <v>2001</v>
      </c>
      <c r="C340" t="s">
        <v>210</v>
      </c>
      <c r="D340" t="s">
        <v>211</v>
      </c>
      <c r="E340" t="s">
        <v>213</v>
      </c>
      <c r="F340">
        <v>98</v>
      </c>
      <c r="G340">
        <v>3.7</v>
      </c>
      <c r="H340" t="s">
        <v>174</v>
      </c>
    </row>
    <row r="341" spans="1:8" x14ac:dyDescent="0.25">
      <c r="A341" t="str">
        <f t="shared" si="5"/>
        <v>C15regs2001AllEthFemale</v>
      </c>
      <c r="B341">
        <v>2001</v>
      </c>
      <c r="C341" t="s">
        <v>210</v>
      </c>
      <c r="D341" t="s">
        <v>211</v>
      </c>
      <c r="E341" t="s">
        <v>213</v>
      </c>
      <c r="F341">
        <v>76</v>
      </c>
      <c r="G341">
        <v>2.2999999999999998</v>
      </c>
      <c r="H341" t="s">
        <v>14</v>
      </c>
    </row>
    <row r="342" spans="1:8" x14ac:dyDescent="0.25">
      <c r="A342" t="str">
        <f t="shared" si="5"/>
        <v>C16regs2001AllEthFemale</v>
      </c>
      <c r="B342">
        <v>2001</v>
      </c>
      <c r="C342" t="s">
        <v>210</v>
      </c>
      <c r="D342" t="s">
        <v>211</v>
      </c>
      <c r="E342" t="s">
        <v>213</v>
      </c>
      <c r="F342">
        <v>154</v>
      </c>
      <c r="G342">
        <v>5.2</v>
      </c>
      <c r="H342" t="s">
        <v>16</v>
      </c>
    </row>
    <row r="343" spans="1:8" x14ac:dyDescent="0.25">
      <c r="A343" t="str">
        <f t="shared" si="5"/>
        <v>C18-C21regs2001AllEthFemale</v>
      </c>
      <c r="B343">
        <v>2001</v>
      </c>
      <c r="C343" t="s">
        <v>210</v>
      </c>
      <c r="D343" t="s">
        <v>211</v>
      </c>
      <c r="E343" t="s">
        <v>213</v>
      </c>
      <c r="F343">
        <v>1317</v>
      </c>
      <c r="G343">
        <v>45.4</v>
      </c>
      <c r="H343" t="s">
        <v>175</v>
      </c>
    </row>
    <row r="344" spans="1:8" x14ac:dyDescent="0.25">
      <c r="A344" t="str">
        <f t="shared" si="5"/>
        <v>C22regs2001AllEthFemale</v>
      </c>
      <c r="B344">
        <v>2001</v>
      </c>
      <c r="C344" t="s">
        <v>210</v>
      </c>
      <c r="D344" t="s">
        <v>211</v>
      </c>
      <c r="E344" t="s">
        <v>213</v>
      </c>
      <c r="F344">
        <v>57</v>
      </c>
      <c r="G344">
        <v>2</v>
      </c>
      <c r="H344" t="s">
        <v>19</v>
      </c>
    </row>
    <row r="345" spans="1:8" x14ac:dyDescent="0.25">
      <c r="A345" t="str">
        <f t="shared" si="5"/>
        <v>C25regs2001AllEthFemale</v>
      </c>
      <c r="B345">
        <v>2001</v>
      </c>
      <c r="C345" t="s">
        <v>210</v>
      </c>
      <c r="D345" t="s">
        <v>211</v>
      </c>
      <c r="E345" t="s">
        <v>213</v>
      </c>
      <c r="F345">
        <v>150</v>
      </c>
      <c r="G345">
        <v>4.8</v>
      </c>
      <c r="H345" t="s">
        <v>22</v>
      </c>
    </row>
    <row r="346" spans="1:8" x14ac:dyDescent="0.25">
      <c r="A346" t="str">
        <f t="shared" si="5"/>
        <v>C33-C34regs2001AllEthFemale</v>
      </c>
      <c r="B346">
        <v>2001</v>
      </c>
      <c r="C346" t="s">
        <v>210</v>
      </c>
      <c r="D346" t="s">
        <v>211</v>
      </c>
      <c r="E346" t="s">
        <v>213</v>
      </c>
      <c r="F346">
        <v>646</v>
      </c>
      <c r="G346">
        <v>23.8</v>
      </c>
      <c r="H346" t="s">
        <v>176</v>
      </c>
    </row>
    <row r="347" spans="1:8" x14ac:dyDescent="0.25">
      <c r="A347" t="str">
        <f t="shared" si="5"/>
        <v>C43regs2001AllEthFemale</v>
      </c>
      <c r="B347">
        <v>2001</v>
      </c>
      <c r="C347" t="s">
        <v>210</v>
      </c>
      <c r="D347" t="s">
        <v>211</v>
      </c>
      <c r="E347" t="s">
        <v>213</v>
      </c>
      <c r="F347">
        <v>887</v>
      </c>
      <c r="G347">
        <v>35.9</v>
      </c>
      <c r="H347" t="s">
        <v>26</v>
      </c>
    </row>
    <row r="348" spans="1:8" x14ac:dyDescent="0.25">
      <c r="A348" t="str">
        <f t="shared" si="5"/>
        <v>C50regs2001AllEthFemale</v>
      </c>
      <c r="B348">
        <v>2001</v>
      </c>
      <c r="C348" t="s">
        <v>210</v>
      </c>
      <c r="D348" t="s">
        <v>211</v>
      </c>
      <c r="E348" t="s">
        <v>213</v>
      </c>
      <c r="F348">
        <v>2316</v>
      </c>
      <c r="G348">
        <v>94.3</v>
      </c>
      <c r="H348" t="s">
        <v>180</v>
      </c>
    </row>
    <row r="349" spans="1:8" x14ac:dyDescent="0.25">
      <c r="A349" t="str">
        <f t="shared" si="5"/>
        <v>C51regs2001AllEthFemale</v>
      </c>
      <c r="B349">
        <v>2001</v>
      </c>
      <c r="C349" t="s">
        <v>210</v>
      </c>
      <c r="D349" t="s">
        <v>211</v>
      </c>
      <c r="E349" t="s">
        <v>213</v>
      </c>
      <c r="F349">
        <v>40</v>
      </c>
      <c r="G349">
        <v>1.3</v>
      </c>
      <c r="H349" t="s">
        <v>43</v>
      </c>
    </row>
    <row r="350" spans="1:8" x14ac:dyDescent="0.25">
      <c r="A350" t="str">
        <f t="shared" si="5"/>
        <v>C53regs2001AllEthFemale</v>
      </c>
      <c r="B350">
        <v>2001</v>
      </c>
      <c r="C350" t="s">
        <v>210</v>
      </c>
      <c r="D350" t="s">
        <v>211</v>
      </c>
      <c r="E350" t="s">
        <v>213</v>
      </c>
      <c r="F350">
        <v>191</v>
      </c>
      <c r="G350">
        <v>8.6</v>
      </c>
      <c r="H350" t="s">
        <v>38</v>
      </c>
    </row>
    <row r="351" spans="1:8" x14ac:dyDescent="0.25">
      <c r="A351" t="str">
        <f t="shared" si="5"/>
        <v>C54-C55regs2001AllEthFemale</v>
      </c>
      <c r="B351">
        <v>2001</v>
      </c>
      <c r="C351" t="s">
        <v>210</v>
      </c>
      <c r="D351" t="s">
        <v>211</v>
      </c>
      <c r="E351" t="s">
        <v>213</v>
      </c>
      <c r="F351">
        <v>313</v>
      </c>
      <c r="G351">
        <v>12.5</v>
      </c>
      <c r="H351" t="s">
        <v>181</v>
      </c>
    </row>
    <row r="352" spans="1:8" x14ac:dyDescent="0.25">
      <c r="A352" t="str">
        <f t="shared" si="5"/>
        <v>C56-C57regs2001AllEthFemale</v>
      </c>
      <c r="B352">
        <v>2001</v>
      </c>
      <c r="C352" t="s">
        <v>210</v>
      </c>
      <c r="D352" t="s">
        <v>211</v>
      </c>
      <c r="E352" t="s">
        <v>213</v>
      </c>
      <c r="F352">
        <v>321</v>
      </c>
      <c r="G352">
        <v>13</v>
      </c>
      <c r="H352" t="s">
        <v>182</v>
      </c>
    </row>
    <row r="353" spans="1:8" x14ac:dyDescent="0.25">
      <c r="A353" t="str">
        <f t="shared" si="5"/>
        <v>C64-C66, C68regs2001AllEthFemale</v>
      </c>
      <c r="B353">
        <v>2001</v>
      </c>
      <c r="C353" t="s">
        <v>210</v>
      </c>
      <c r="D353" t="s">
        <v>211</v>
      </c>
      <c r="E353" t="s">
        <v>213</v>
      </c>
      <c r="F353">
        <v>145</v>
      </c>
      <c r="G353">
        <v>5.8</v>
      </c>
      <c r="H353" t="s">
        <v>177</v>
      </c>
    </row>
    <row r="354" spans="1:8" x14ac:dyDescent="0.25">
      <c r="A354" t="str">
        <f t="shared" si="5"/>
        <v>C67regs2001AllEthFemale</v>
      </c>
      <c r="B354">
        <v>2001</v>
      </c>
      <c r="C354" t="s">
        <v>210</v>
      </c>
      <c r="D354" t="s">
        <v>211</v>
      </c>
      <c r="E354" t="s">
        <v>213</v>
      </c>
      <c r="F354">
        <v>146</v>
      </c>
      <c r="G354">
        <v>4.8</v>
      </c>
      <c r="H354" t="s">
        <v>55</v>
      </c>
    </row>
    <row r="355" spans="1:8" x14ac:dyDescent="0.25">
      <c r="A355" t="str">
        <f t="shared" si="5"/>
        <v>C71regs2001AllEthFemale</v>
      </c>
      <c r="B355">
        <v>2001</v>
      </c>
      <c r="C355" t="s">
        <v>210</v>
      </c>
      <c r="D355" t="s">
        <v>211</v>
      </c>
      <c r="E355" t="s">
        <v>213</v>
      </c>
      <c r="F355">
        <v>111</v>
      </c>
      <c r="G355">
        <v>4.8</v>
      </c>
      <c r="H355" t="s">
        <v>58</v>
      </c>
    </row>
    <row r="356" spans="1:8" x14ac:dyDescent="0.25">
      <c r="A356" t="str">
        <f t="shared" si="5"/>
        <v>C73regs2001AllEthFemale</v>
      </c>
      <c r="B356">
        <v>2001</v>
      </c>
      <c r="C356" t="s">
        <v>210</v>
      </c>
      <c r="D356" t="s">
        <v>211</v>
      </c>
      <c r="E356" t="s">
        <v>213</v>
      </c>
      <c r="F356">
        <v>111</v>
      </c>
      <c r="G356">
        <v>4.9000000000000004</v>
      </c>
      <c r="H356" t="s">
        <v>60</v>
      </c>
    </row>
    <row r="357" spans="1:8" x14ac:dyDescent="0.25">
      <c r="A357" t="str">
        <f t="shared" si="5"/>
        <v>C81regs2001AllEthFemale</v>
      </c>
      <c r="B357">
        <v>2001</v>
      </c>
      <c r="C357" t="s">
        <v>210</v>
      </c>
      <c r="D357" t="s">
        <v>211</v>
      </c>
      <c r="E357" t="s">
        <v>213</v>
      </c>
      <c r="F357">
        <v>49</v>
      </c>
      <c r="G357">
        <v>2.4</v>
      </c>
      <c r="H357" t="s">
        <v>62</v>
      </c>
    </row>
    <row r="358" spans="1:8" x14ac:dyDescent="0.25">
      <c r="A358" t="str">
        <f t="shared" si="5"/>
        <v>C82-C86, C96regs2001AllEthFemale</v>
      </c>
      <c r="B358">
        <v>2001</v>
      </c>
      <c r="C358" t="s">
        <v>210</v>
      </c>
      <c r="D358" t="s">
        <v>211</v>
      </c>
      <c r="E358" t="s">
        <v>213</v>
      </c>
      <c r="F358">
        <v>296</v>
      </c>
      <c r="G358">
        <v>10.8</v>
      </c>
      <c r="H358" t="s">
        <v>178</v>
      </c>
    </row>
    <row r="359" spans="1:8" x14ac:dyDescent="0.25">
      <c r="A359" t="str">
        <f t="shared" si="5"/>
        <v>C90regs2001AllEthFemale</v>
      </c>
      <c r="B359">
        <v>2001</v>
      </c>
      <c r="C359" t="s">
        <v>210</v>
      </c>
      <c r="D359" t="s">
        <v>211</v>
      </c>
      <c r="E359" t="s">
        <v>213</v>
      </c>
      <c r="F359">
        <v>109</v>
      </c>
      <c r="G359">
        <v>3.8</v>
      </c>
      <c r="H359" t="s">
        <v>65</v>
      </c>
    </row>
    <row r="360" spans="1:8" x14ac:dyDescent="0.25">
      <c r="A360" t="str">
        <f t="shared" si="5"/>
        <v>C91-C95regs2001AllEthFemale</v>
      </c>
      <c r="B360">
        <v>2001</v>
      </c>
      <c r="C360" t="s">
        <v>210</v>
      </c>
      <c r="D360" t="s">
        <v>211</v>
      </c>
      <c r="E360" t="s">
        <v>213</v>
      </c>
      <c r="F360">
        <v>272</v>
      </c>
      <c r="G360">
        <v>10.3</v>
      </c>
      <c r="H360" t="s">
        <v>179</v>
      </c>
    </row>
    <row r="361" spans="1:8" x14ac:dyDescent="0.25">
      <c r="A361" t="str">
        <f t="shared" si="5"/>
        <v>C00-C14regs2001AllEthMale</v>
      </c>
      <c r="B361">
        <v>2001</v>
      </c>
      <c r="C361" t="s">
        <v>210</v>
      </c>
      <c r="D361" t="s">
        <v>211</v>
      </c>
      <c r="E361" t="s">
        <v>214</v>
      </c>
      <c r="F361">
        <v>181</v>
      </c>
      <c r="G361">
        <v>8.1</v>
      </c>
      <c r="H361" t="s">
        <v>174</v>
      </c>
    </row>
    <row r="362" spans="1:8" x14ac:dyDescent="0.25">
      <c r="A362" t="str">
        <f t="shared" si="5"/>
        <v>C15regs2001AllEthMale</v>
      </c>
      <c r="B362">
        <v>2001</v>
      </c>
      <c r="C362" t="s">
        <v>210</v>
      </c>
      <c r="D362" t="s">
        <v>211</v>
      </c>
      <c r="E362" t="s">
        <v>214</v>
      </c>
      <c r="F362">
        <v>148</v>
      </c>
      <c r="G362">
        <v>6.2</v>
      </c>
      <c r="H362" t="s">
        <v>14</v>
      </c>
    </row>
    <row r="363" spans="1:8" x14ac:dyDescent="0.25">
      <c r="A363" t="str">
        <f t="shared" si="5"/>
        <v>C16regs2001AllEthMale</v>
      </c>
      <c r="B363">
        <v>2001</v>
      </c>
      <c r="C363" t="s">
        <v>210</v>
      </c>
      <c r="D363" t="s">
        <v>211</v>
      </c>
      <c r="E363" t="s">
        <v>214</v>
      </c>
      <c r="F363">
        <v>232</v>
      </c>
      <c r="G363">
        <v>9.6999999999999993</v>
      </c>
      <c r="H363" t="s">
        <v>16</v>
      </c>
    </row>
    <row r="364" spans="1:8" x14ac:dyDescent="0.25">
      <c r="A364" t="str">
        <f t="shared" si="5"/>
        <v>C18-C21regs2001AllEthMale</v>
      </c>
      <c r="B364">
        <v>2001</v>
      </c>
      <c r="C364" t="s">
        <v>210</v>
      </c>
      <c r="D364" t="s">
        <v>211</v>
      </c>
      <c r="E364" t="s">
        <v>214</v>
      </c>
      <c r="F364">
        <v>1336</v>
      </c>
      <c r="G364">
        <v>56.5</v>
      </c>
      <c r="H364" t="s">
        <v>175</v>
      </c>
    </row>
    <row r="365" spans="1:8" x14ac:dyDescent="0.25">
      <c r="A365" t="str">
        <f t="shared" si="5"/>
        <v>C22regs2001AllEthMale</v>
      </c>
      <c r="B365">
        <v>2001</v>
      </c>
      <c r="C365" t="s">
        <v>210</v>
      </c>
      <c r="D365" t="s">
        <v>211</v>
      </c>
      <c r="E365" t="s">
        <v>214</v>
      </c>
      <c r="F365">
        <v>94</v>
      </c>
      <c r="G365">
        <v>4.2</v>
      </c>
      <c r="H365" t="s">
        <v>19</v>
      </c>
    </row>
    <row r="366" spans="1:8" x14ac:dyDescent="0.25">
      <c r="A366" t="str">
        <f t="shared" si="5"/>
        <v>C25regs2001AllEthMale</v>
      </c>
      <c r="B366">
        <v>2001</v>
      </c>
      <c r="C366" t="s">
        <v>210</v>
      </c>
      <c r="D366" t="s">
        <v>211</v>
      </c>
      <c r="E366" t="s">
        <v>214</v>
      </c>
      <c r="F366">
        <v>162</v>
      </c>
      <c r="G366">
        <v>6.9</v>
      </c>
      <c r="H366" t="s">
        <v>22</v>
      </c>
    </row>
    <row r="367" spans="1:8" x14ac:dyDescent="0.25">
      <c r="A367" t="str">
        <f t="shared" si="5"/>
        <v>C33-C34regs2001AllEthMale</v>
      </c>
      <c r="B367">
        <v>2001</v>
      </c>
      <c r="C367" t="s">
        <v>210</v>
      </c>
      <c r="D367" t="s">
        <v>211</v>
      </c>
      <c r="E367" t="s">
        <v>214</v>
      </c>
      <c r="F367">
        <v>886</v>
      </c>
      <c r="G367">
        <v>37.200000000000003</v>
      </c>
      <c r="H367" t="s">
        <v>176</v>
      </c>
    </row>
    <row r="368" spans="1:8" x14ac:dyDescent="0.25">
      <c r="A368" t="str">
        <f t="shared" si="5"/>
        <v>C43regs2001AllEthMale</v>
      </c>
      <c r="B368">
        <v>2001</v>
      </c>
      <c r="C368" t="s">
        <v>210</v>
      </c>
      <c r="D368" t="s">
        <v>211</v>
      </c>
      <c r="E368" t="s">
        <v>214</v>
      </c>
      <c r="F368">
        <v>865</v>
      </c>
      <c r="G368">
        <v>38.6</v>
      </c>
      <c r="H368" t="s">
        <v>26</v>
      </c>
    </row>
    <row r="369" spans="1:8" x14ac:dyDescent="0.25">
      <c r="A369" t="str">
        <f t="shared" si="5"/>
        <v>C50regs2001AllEthMale</v>
      </c>
      <c r="B369">
        <v>2001</v>
      </c>
      <c r="C369" t="s">
        <v>210</v>
      </c>
      <c r="D369" t="s">
        <v>211</v>
      </c>
      <c r="E369" t="s">
        <v>214</v>
      </c>
      <c r="F369">
        <v>18</v>
      </c>
      <c r="G369">
        <v>0.7</v>
      </c>
      <c r="H369" t="s">
        <v>180</v>
      </c>
    </row>
    <row r="370" spans="1:8" x14ac:dyDescent="0.25">
      <c r="A370" t="str">
        <f t="shared" si="5"/>
        <v>C61regs2001AllEthMale</v>
      </c>
      <c r="B370">
        <v>2001</v>
      </c>
      <c r="C370" t="s">
        <v>210</v>
      </c>
      <c r="D370" t="s">
        <v>211</v>
      </c>
      <c r="E370" t="s">
        <v>214</v>
      </c>
      <c r="F370">
        <v>3079</v>
      </c>
      <c r="G370">
        <v>130.30000000000001</v>
      </c>
      <c r="H370" t="s">
        <v>48</v>
      </c>
    </row>
    <row r="371" spans="1:8" x14ac:dyDescent="0.25">
      <c r="A371" t="str">
        <f t="shared" si="5"/>
        <v>C62regs2001AllEthMale</v>
      </c>
      <c r="B371">
        <v>2001</v>
      </c>
      <c r="C371" t="s">
        <v>210</v>
      </c>
      <c r="D371" t="s">
        <v>211</v>
      </c>
      <c r="E371" t="s">
        <v>214</v>
      </c>
      <c r="F371">
        <v>132</v>
      </c>
      <c r="G371">
        <v>7</v>
      </c>
      <c r="H371" t="s">
        <v>51</v>
      </c>
    </row>
    <row r="372" spans="1:8" x14ac:dyDescent="0.25">
      <c r="A372" t="str">
        <f t="shared" si="5"/>
        <v>C64-C66, C68regs2001AllEthMale</v>
      </c>
      <c r="B372">
        <v>2001</v>
      </c>
      <c r="C372" t="s">
        <v>210</v>
      </c>
      <c r="D372" t="s">
        <v>211</v>
      </c>
      <c r="E372" t="s">
        <v>214</v>
      </c>
      <c r="F372">
        <v>247</v>
      </c>
      <c r="G372">
        <v>10.7</v>
      </c>
      <c r="H372" t="s">
        <v>177</v>
      </c>
    </row>
    <row r="373" spans="1:8" x14ac:dyDescent="0.25">
      <c r="A373" t="str">
        <f t="shared" si="5"/>
        <v>C67regs2001AllEthMale</v>
      </c>
      <c r="B373">
        <v>2001</v>
      </c>
      <c r="C373" t="s">
        <v>210</v>
      </c>
      <c r="D373" t="s">
        <v>211</v>
      </c>
      <c r="E373" t="s">
        <v>214</v>
      </c>
      <c r="F373">
        <v>431</v>
      </c>
      <c r="G373">
        <v>18</v>
      </c>
      <c r="H373" t="s">
        <v>55</v>
      </c>
    </row>
    <row r="374" spans="1:8" x14ac:dyDescent="0.25">
      <c r="A374" t="str">
        <f t="shared" si="5"/>
        <v>C71regs2001AllEthMale</v>
      </c>
      <c r="B374">
        <v>2001</v>
      </c>
      <c r="C374" t="s">
        <v>210</v>
      </c>
      <c r="D374" t="s">
        <v>211</v>
      </c>
      <c r="E374" t="s">
        <v>214</v>
      </c>
      <c r="F374">
        <v>146</v>
      </c>
      <c r="G374">
        <v>6.8</v>
      </c>
      <c r="H374" t="s">
        <v>58</v>
      </c>
    </row>
    <row r="375" spans="1:8" x14ac:dyDescent="0.25">
      <c r="A375" t="str">
        <f t="shared" si="5"/>
        <v>C73regs2001AllEthMale</v>
      </c>
      <c r="B375">
        <v>2001</v>
      </c>
      <c r="C375" t="s">
        <v>210</v>
      </c>
      <c r="D375" t="s">
        <v>211</v>
      </c>
      <c r="E375" t="s">
        <v>214</v>
      </c>
      <c r="F375">
        <v>31</v>
      </c>
      <c r="G375">
        <v>1.5</v>
      </c>
      <c r="H375" t="s">
        <v>60</v>
      </c>
    </row>
    <row r="376" spans="1:8" x14ac:dyDescent="0.25">
      <c r="A376" t="str">
        <f t="shared" si="5"/>
        <v>C81regs2001AllEthMale</v>
      </c>
      <c r="B376">
        <v>2001</v>
      </c>
      <c r="C376" t="s">
        <v>210</v>
      </c>
      <c r="D376" t="s">
        <v>211</v>
      </c>
      <c r="E376" t="s">
        <v>214</v>
      </c>
      <c r="F376">
        <v>37</v>
      </c>
      <c r="G376">
        <v>1.9</v>
      </c>
      <c r="H376" t="s">
        <v>62</v>
      </c>
    </row>
    <row r="377" spans="1:8" x14ac:dyDescent="0.25">
      <c r="A377" t="str">
        <f t="shared" si="5"/>
        <v>C82-C86, C96regs2001AllEthMale</v>
      </c>
      <c r="B377">
        <v>2001</v>
      </c>
      <c r="C377" t="s">
        <v>210</v>
      </c>
      <c r="D377" t="s">
        <v>211</v>
      </c>
      <c r="E377" t="s">
        <v>214</v>
      </c>
      <c r="F377">
        <v>329</v>
      </c>
      <c r="G377">
        <v>14.3</v>
      </c>
      <c r="H377" t="s">
        <v>178</v>
      </c>
    </row>
    <row r="378" spans="1:8" x14ac:dyDescent="0.25">
      <c r="A378" t="str">
        <f t="shared" si="5"/>
        <v>C90regs2001AllEthMale</v>
      </c>
      <c r="B378">
        <v>2001</v>
      </c>
      <c r="C378" t="s">
        <v>210</v>
      </c>
      <c r="D378" t="s">
        <v>211</v>
      </c>
      <c r="E378" t="s">
        <v>214</v>
      </c>
      <c r="F378">
        <v>146</v>
      </c>
      <c r="G378">
        <v>6.2</v>
      </c>
      <c r="H378" t="s">
        <v>65</v>
      </c>
    </row>
    <row r="379" spans="1:8" x14ac:dyDescent="0.25">
      <c r="A379" t="str">
        <f t="shared" si="5"/>
        <v>C91-C95regs2001AllEthMale</v>
      </c>
      <c r="B379">
        <v>2001</v>
      </c>
      <c r="C379" t="s">
        <v>210</v>
      </c>
      <c r="D379" t="s">
        <v>211</v>
      </c>
      <c r="E379" t="s">
        <v>214</v>
      </c>
      <c r="F379">
        <v>371</v>
      </c>
      <c r="G379">
        <v>16.7</v>
      </c>
      <c r="H379" t="s">
        <v>179</v>
      </c>
    </row>
    <row r="380" spans="1:8" x14ac:dyDescent="0.25">
      <c r="A380" t="str">
        <f t="shared" si="5"/>
        <v>C00-C14regs2002AllEthAllSex</v>
      </c>
      <c r="B380">
        <v>2002</v>
      </c>
      <c r="C380" t="s">
        <v>210</v>
      </c>
      <c r="D380" t="s">
        <v>211</v>
      </c>
      <c r="E380" t="s">
        <v>212</v>
      </c>
      <c r="F380">
        <v>265</v>
      </c>
      <c r="G380">
        <v>5.3</v>
      </c>
      <c r="H380" t="s">
        <v>174</v>
      </c>
    </row>
    <row r="381" spans="1:8" x14ac:dyDescent="0.25">
      <c r="A381" t="str">
        <f t="shared" si="5"/>
        <v>C15regs2002AllEthAllSex</v>
      </c>
      <c r="B381">
        <v>2002</v>
      </c>
      <c r="C381" t="s">
        <v>210</v>
      </c>
      <c r="D381" t="s">
        <v>211</v>
      </c>
      <c r="E381" t="s">
        <v>212</v>
      </c>
      <c r="F381">
        <v>235</v>
      </c>
      <c r="G381">
        <v>4.3</v>
      </c>
      <c r="H381" t="s">
        <v>14</v>
      </c>
    </row>
    <row r="382" spans="1:8" x14ac:dyDescent="0.25">
      <c r="A382" t="str">
        <f t="shared" si="5"/>
        <v>C16regs2002AllEthAllSex</v>
      </c>
      <c r="B382">
        <v>2002</v>
      </c>
      <c r="C382" t="s">
        <v>210</v>
      </c>
      <c r="D382" t="s">
        <v>211</v>
      </c>
      <c r="E382" t="s">
        <v>212</v>
      </c>
      <c r="F382">
        <v>407</v>
      </c>
      <c r="G382">
        <v>7.7</v>
      </c>
      <c r="H382" t="s">
        <v>16</v>
      </c>
    </row>
    <row r="383" spans="1:8" x14ac:dyDescent="0.25">
      <c r="A383" t="str">
        <f t="shared" si="5"/>
        <v>C18-C21regs2002AllEthAllSex</v>
      </c>
      <c r="B383">
        <v>2002</v>
      </c>
      <c r="C383" t="s">
        <v>210</v>
      </c>
      <c r="D383" t="s">
        <v>211</v>
      </c>
      <c r="E383" t="s">
        <v>212</v>
      </c>
      <c r="F383">
        <v>2617</v>
      </c>
      <c r="G383">
        <v>48.8</v>
      </c>
      <c r="H383" t="s">
        <v>175</v>
      </c>
    </row>
    <row r="384" spans="1:8" x14ac:dyDescent="0.25">
      <c r="A384" t="str">
        <f t="shared" si="5"/>
        <v>C22regs2002AllEthAllSex</v>
      </c>
      <c r="B384">
        <v>2002</v>
      </c>
      <c r="C384" t="s">
        <v>210</v>
      </c>
      <c r="D384" t="s">
        <v>211</v>
      </c>
      <c r="E384" t="s">
        <v>212</v>
      </c>
      <c r="F384">
        <v>166</v>
      </c>
      <c r="G384">
        <v>3.3</v>
      </c>
      <c r="H384" t="s">
        <v>19</v>
      </c>
    </row>
    <row r="385" spans="1:8" x14ac:dyDescent="0.25">
      <c r="A385" t="str">
        <f t="shared" si="5"/>
        <v>C25regs2002AllEthAllSex</v>
      </c>
      <c r="B385">
        <v>2002</v>
      </c>
      <c r="C385" t="s">
        <v>210</v>
      </c>
      <c r="D385" t="s">
        <v>211</v>
      </c>
      <c r="E385" t="s">
        <v>212</v>
      </c>
      <c r="F385">
        <v>325</v>
      </c>
      <c r="G385">
        <v>5.9</v>
      </c>
      <c r="H385" t="s">
        <v>22</v>
      </c>
    </row>
    <row r="386" spans="1:8" x14ac:dyDescent="0.25">
      <c r="A386" t="str">
        <f t="shared" ref="A386:A449" si="6">H386&amp;C386&amp;B386&amp;D386&amp;E386</f>
        <v>C33-C34regs2002AllEthAllSex</v>
      </c>
      <c r="B386">
        <v>2002</v>
      </c>
      <c r="C386" t="s">
        <v>210</v>
      </c>
      <c r="D386" t="s">
        <v>211</v>
      </c>
      <c r="E386" t="s">
        <v>212</v>
      </c>
      <c r="F386">
        <v>1634</v>
      </c>
      <c r="G386">
        <v>30.5</v>
      </c>
      <c r="H386" t="s">
        <v>176</v>
      </c>
    </row>
    <row r="387" spans="1:8" x14ac:dyDescent="0.25">
      <c r="A387" t="str">
        <f t="shared" si="6"/>
        <v>C43regs2002AllEthAllSex</v>
      </c>
      <c r="B387">
        <v>2002</v>
      </c>
      <c r="C387" t="s">
        <v>210</v>
      </c>
      <c r="D387" t="s">
        <v>211</v>
      </c>
      <c r="E387" t="s">
        <v>212</v>
      </c>
      <c r="F387">
        <v>1832</v>
      </c>
      <c r="G387">
        <v>38.1</v>
      </c>
      <c r="H387" t="s">
        <v>26</v>
      </c>
    </row>
    <row r="388" spans="1:8" x14ac:dyDescent="0.25">
      <c r="A388" t="str">
        <f t="shared" si="6"/>
        <v>C50regs2002AllEthAllSex</v>
      </c>
      <c r="B388">
        <v>2002</v>
      </c>
      <c r="C388" t="s">
        <v>210</v>
      </c>
      <c r="D388" t="s">
        <v>211</v>
      </c>
      <c r="E388" t="s">
        <v>212</v>
      </c>
      <c r="F388">
        <v>2387</v>
      </c>
      <c r="G388">
        <v>49</v>
      </c>
      <c r="H388" t="s">
        <v>180</v>
      </c>
    </row>
    <row r="389" spans="1:8" x14ac:dyDescent="0.25">
      <c r="A389" t="str">
        <f t="shared" si="6"/>
        <v>C51regs2002AllEthAllSex</v>
      </c>
      <c r="B389">
        <v>2002</v>
      </c>
      <c r="C389" t="s">
        <v>210</v>
      </c>
      <c r="D389" t="s">
        <v>211</v>
      </c>
      <c r="E389" t="s">
        <v>212</v>
      </c>
      <c r="F389">
        <v>38</v>
      </c>
      <c r="G389">
        <v>0.7</v>
      </c>
      <c r="H389" t="s">
        <v>43</v>
      </c>
    </row>
    <row r="390" spans="1:8" x14ac:dyDescent="0.25">
      <c r="A390" t="str">
        <f t="shared" si="6"/>
        <v>C53regs2002AllEthAllSex</v>
      </c>
      <c r="B390">
        <v>2002</v>
      </c>
      <c r="C390" t="s">
        <v>210</v>
      </c>
      <c r="D390" t="s">
        <v>211</v>
      </c>
      <c r="E390" t="s">
        <v>212</v>
      </c>
      <c r="F390">
        <v>183</v>
      </c>
      <c r="G390">
        <v>4.0999999999999996</v>
      </c>
      <c r="H390" t="s">
        <v>38</v>
      </c>
    </row>
    <row r="391" spans="1:8" x14ac:dyDescent="0.25">
      <c r="A391" t="str">
        <f t="shared" si="6"/>
        <v>C54-C55regs2002AllEthAllSex</v>
      </c>
      <c r="B391">
        <v>2002</v>
      </c>
      <c r="C391" t="s">
        <v>210</v>
      </c>
      <c r="D391" t="s">
        <v>211</v>
      </c>
      <c r="E391" t="s">
        <v>212</v>
      </c>
      <c r="F391">
        <v>316</v>
      </c>
      <c r="G391">
        <v>6.4</v>
      </c>
      <c r="H391" t="s">
        <v>181</v>
      </c>
    </row>
    <row r="392" spans="1:8" x14ac:dyDescent="0.25">
      <c r="A392" t="str">
        <f t="shared" si="6"/>
        <v>C56-C57regs2002AllEthAllSex</v>
      </c>
      <c r="B392">
        <v>2002</v>
      </c>
      <c r="C392" t="s">
        <v>210</v>
      </c>
      <c r="D392" t="s">
        <v>211</v>
      </c>
      <c r="E392" t="s">
        <v>212</v>
      </c>
      <c r="F392">
        <v>328</v>
      </c>
      <c r="G392">
        <v>6.7</v>
      </c>
      <c r="H392" t="s">
        <v>182</v>
      </c>
    </row>
    <row r="393" spans="1:8" x14ac:dyDescent="0.25">
      <c r="A393" t="str">
        <f t="shared" si="6"/>
        <v>C61regs2002AllEthAllSex</v>
      </c>
      <c r="B393">
        <v>2002</v>
      </c>
      <c r="C393" t="s">
        <v>210</v>
      </c>
      <c r="D393" t="s">
        <v>211</v>
      </c>
      <c r="E393" t="s">
        <v>212</v>
      </c>
      <c r="F393">
        <v>2680</v>
      </c>
      <c r="G393">
        <v>50.6</v>
      </c>
      <c r="H393" t="s">
        <v>48</v>
      </c>
    </row>
    <row r="394" spans="1:8" x14ac:dyDescent="0.25">
      <c r="A394" t="str">
        <f t="shared" si="6"/>
        <v>C62regs2002AllEthAllSex</v>
      </c>
      <c r="B394">
        <v>2002</v>
      </c>
      <c r="C394" t="s">
        <v>210</v>
      </c>
      <c r="D394" t="s">
        <v>211</v>
      </c>
      <c r="E394" t="s">
        <v>212</v>
      </c>
      <c r="F394">
        <v>167</v>
      </c>
      <c r="G394">
        <v>4.2</v>
      </c>
      <c r="H394" t="s">
        <v>51</v>
      </c>
    </row>
    <row r="395" spans="1:8" x14ac:dyDescent="0.25">
      <c r="A395" t="str">
        <f t="shared" si="6"/>
        <v>C64-C66, C68regs2002AllEthAllSex</v>
      </c>
      <c r="B395">
        <v>2002</v>
      </c>
      <c r="C395" t="s">
        <v>210</v>
      </c>
      <c r="D395" t="s">
        <v>211</v>
      </c>
      <c r="E395" t="s">
        <v>212</v>
      </c>
      <c r="F395">
        <v>384</v>
      </c>
      <c r="G395">
        <v>7.6</v>
      </c>
      <c r="H395" t="s">
        <v>177</v>
      </c>
    </row>
    <row r="396" spans="1:8" x14ac:dyDescent="0.25">
      <c r="A396" t="str">
        <f t="shared" si="6"/>
        <v>C67regs2002AllEthAllSex</v>
      </c>
      <c r="B396">
        <v>2002</v>
      </c>
      <c r="C396" t="s">
        <v>210</v>
      </c>
      <c r="D396" t="s">
        <v>211</v>
      </c>
      <c r="E396" t="s">
        <v>212</v>
      </c>
      <c r="F396">
        <v>533</v>
      </c>
      <c r="G396">
        <v>9.4</v>
      </c>
      <c r="H396" t="s">
        <v>55</v>
      </c>
    </row>
    <row r="397" spans="1:8" x14ac:dyDescent="0.25">
      <c r="A397" t="str">
        <f t="shared" si="6"/>
        <v>C71regs2002AllEthAllSex</v>
      </c>
      <c r="B397">
        <v>2002</v>
      </c>
      <c r="C397" t="s">
        <v>210</v>
      </c>
      <c r="D397" t="s">
        <v>211</v>
      </c>
      <c r="E397" t="s">
        <v>212</v>
      </c>
      <c r="F397">
        <v>279</v>
      </c>
      <c r="G397">
        <v>6</v>
      </c>
      <c r="H397" t="s">
        <v>58</v>
      </c>
    </row>
    <row r="398" spans="1:8" x14ac:dyDescent="0.25">
      <c r="A398" t="str">
        <f t="shared" si="6"/>
        <v>C73regs2002AllEthAllSex</v>
      </c>
      <c r="B398">
        <v>2002</v>
      </c>
      <c r="C398" t="s">
        <v>210</v>
      </c>
      <c r="D398" t="s">
        <v>211</v>
      </c>
      <c r="E398" t="s">
        <v>212</v>
      </c>
      <c r="F398">
        <v>153</v>
      </c>
      <c r="G398">
        <v>3.4</v>
      </c>
      <c r="H398" t="s">
        <v>60</v>
      </c>
    </row>
    <row r="399" spans="1:8" x14ac:dyDescent="0.25">
      <c r="A399" t="str">
        <f t="shared" si="6"/>
        <v>C81regs2002AllEthAllSex</v>
      </c>
      <c r="B399">
        <v>2002</v>
      </c>
      <c r="C399" t="s">
        <v>210</v>
      </c>
      <c r="D399" t="s">
        <v>211</v>
      </c>
      <c r="E399" t="s">
        <v>212</v>
      </c>
      <c r="F399">
        <v>89</v>
      </c>
      <c r="G399">
        <v>2.2000000000000002</v>
      </c>
      <c r="H399" t="s">
        <v>62</v>
      </c>
    </row>
    <row r="400" spans="1:8" x14ac:dyDescent="0.25">
      <c r="A400" t="str">
        <f t="shared" si="6"/>
        <v>C82-C86, C96regs2002AllEthAllSex</v>
      </c>
      <c r="B400">
        <v>2002</v>
      </c>
      <c r="C400" t="s">
        <v>210</v>
      </c>
      <c r="D400" t="s">
        <v>211</v>
      </c>
      <c r="E400" t="s">
        <v>212</v>
      </c>
      <c r="F400">
        <v>634</v>
      </c>
      <c r="G400">
        <v>12.4</v>
      </c>
      <c r="H400" t="s">
        <v>178</v>
      </c>
    </row>
    <row r="401" spans="1:8" x14ac:dyDescent="0.25">
      <c r="A401" t="str">
        <f t="shared" si="6"/>
        <v>C90regs2002AllEthAllSex</v>
      </c>
      <c r="B401">
        <v>2002</v>
      </c>
      <c r="C401" t="s">
        <v>210</v>
      </c>
      <c r="D401" t="s">
        <v>211</v>
      </c>
      <c r="E401" t="s">
        <v>212</v>
      </c>
      <c r="F401">
        <v>275</v>
      </c>
      <c r="G401">
        <v>5.0999999999999996</v>
      </c>
      <c r="H401" t="s">
        <v>65</v>
      </c>
    </row>
    <row r="402" spans="1:8" x14ac:dyDescent="0.25">
      <c r="A402" t="str">
        <f t="shared" si="6"/>
        <v>C91-C95regs2002AllEthAllSex</v>
      </c>
      <c r="B402">
        <v>2002</v>
      </c>
      <c r="C402" t="s">
        <v>210</v>
      </c>
      <c r="D402" t="s">
        <v>211</v>
      </c>
      <c r="E402" t="s">
        <v>212</v>
      </c>
      <c r="F402">
        <v>713</v>
      </c>
      <c r="G402">
        <v>14.1</v>
      </c>
      <c r="H402" t="s">
        <v>179</v>
      </c>
    </row>
    <row r="403" spans="1:8" x14ac:dyDescent="0.25">
      <c r="A403" t="str">
        <f t="shared" si="6"/>
        <v>C00-C14regs2002AllEthFemale</v>
      </c>
      <c r="B403">
        <v>2002</v>
      </c>
      <c r="C403" t="s">
        <v>210</v>
      </c>
      <c r="D403" t="s">
        <v>211</v>
      </c>
      <c r="E403" t="s">
        <v>213</v>
      </c>
      <c r="F403">
        <v>98</v>
      </c>
      <c r="G403">
        <v>3.5</v>
      </c>
      <c r="H403" t="s">
        <v>174</v>
      </c>
    </row>
    <row r="404" spans="1:8" x14ac:dyDescent="0.25">
      <c r="A404" t="str">
        <f t="shared" si="6"/>
        <v>C15regs2002AllEthFemale</v>
      </c>
      <c r="B404">
        <v>2002</v>
      </c>
      <c r="C404" t="s">
        <v>210</v>
      </c>
      <c r="D404" t="s">
        <v>211</v>
      </c>
      <c r="E404" t="s">
        <v>213</v>
      </c>
      <c r="F404">
        <v>82</v>
      </c>
      <c r="G404">
        <v>2.6</v>
      </c>
      <c r="H404" t="s">
        <v>14</v>
      </c>
    </row>
    <row r="405" spans="1:8" x14ac:dyDescent="0.25">
      <c r="A405" t="str">
        <f t="shared" si="6"/>
        <v>C16regs2002AllEthFemale</v>
      </c>
      <c r="B405">
        <v>2002</v>
      </c>
      <c r="C405" t="s">
        <v>210</v>
      </c>
      <c r="D405" t="s">
        <v>211</v>
      </c>
      <c r="E405" t="s">
        <v>213</v>
      </c>
      <c r="F405">
        <v>144</v>
      </c>
      <c r="G405">
        <v>5</v>
      </c>
      <c r="H405" t="s">
        <v>16</v>
      </c>
    </row>
    <row r="406" spans="1:8" x14ac:dyDescent="0.25">
      <c r="A406" t="str">
        <f t="shared" si="6"/>
        <v>C18-C21regs2002AllEthFemale</v>
      </c>
      <c r="B406">
        <v>2002</v>
      </c>
      <c r="C406" t="s">
        <v>210</v>
      </c>
      <c r="D406" t="s">
        <v>211</v>
      </c>
      <c r="E406" t="s">
        <v>213</v>
      </c>
      <c r="F406">
        <v>1272</v>
      </c>
      <c r="G406">
        <v>42.7</v>
      </c>
      <c r="H406" t="s">
        <v>175</v>
      </c>
    </row>
    <row r="407" spans="1:8" x14ac:dyDescent="0.25">
      <c r="A407" t="str">
        <f t="shared" si="6"/>
        <v>C22regs2002AllEthFemale</v>
      </c>
      <c r="B407">
        <v>2002</v>
      </c>
      <c r="C407" t="s">
        <v>210</v>
      </c>
      <c r="D407" t="s">
        <v>211</v>
      </c>
      <c r="E407" t="s">
        <v>213</v>
      </c>
      <c r="F407">
        <v>55</v>
      </c>
      <c r="G407">
        <v>1.8</v>
      </c>
      <c r="H407" t="s">
        <v>19</v>
      </c>
    </row>
    <row r="408" spans="1:8" x14ac:dyDescent="0.25">
      <c r="A408" t="str">
        <f t="shared" si="6"/>
        <v>C25regs2002AllEthFemale</v>
      </c>
      <c r="B408">
        <v>2002</v>
      </c>
      <c r="C408" t="s">
        <v>210</v>
      </c>
      <c r="D408" t="s">
        <v>211</v>
      </c>
      <c r="E408" t="s">
        <v>213</v>
      </c>
      <c r="F408">
        <v>165</v>
      </c>
      <c r="G408">
        <v>5.0999999999999996</v>
      </c>
      <c r="H408" t="s">
        <v>22</v>
      </c>
    </row>
    <row r="409" spans="1:8" x14ac:dyDescent="0.25">
      <c r="A409" t="str">
        <f t="shared" si="6"/>
        <v>C33-C34regs2002AllEthFemale</v>
      </c>
      <c r="B409">
        <v>2002</v>
      </c>
      <c r="C409" t="s">
        <v>210</v>
      </c>
      <c r="D409" t="s">
        <v>211</v>
      </c>
      <c r="E409" t="s">
        <v>213</v>
      </c>
      <c r="F409">
        <v>693</v>
      </c>
      <c r="G409">
        <v>24.5</v>
      </c>
      <c r="H409" t="s">
        <v>176</v>
      </c>
    </row>
    <row r="410" spans="1:8" x14ac:dyDescent="0.25">
      <c r="A410" t="str">
        <f t="shared" si="6"/>
        <v>C43regs2002AllEthFemale</v>
      </c>
      <c r="B410">
        <v>2002</v>
      </c>
      <c r="C410" t="s">
        <v>210</v>
      </c>
      <c r="D410" t="s">
        <v>211</v>
      </c>
      <c r="E410" t="s">
        <v>213</v>
      </c>
      <c r="F410">
        <v>901</v>
      </c>
      <c r="G410">
        <v>36.6</v>
      </c>
      <c r="H410" t="s">
        <v>26</v>
      </c>
    </row>
    <row r="411" spans="1:8" x14ac:dyDescent="0.25">
      <c r="A411" t="str">
        <f t="shared" si="6"/>
        <v>C50regs2002AllEthFemale</v>
      </c>
      <c r="B411">
        <v>2002</v>
      </c>
      <c r="C411" t="s">
        <v>210</v>
      </c>
      <c r="D411" t="s">
        <v>211</v>
      </c>
      <c r="E411" t="s">
        <v>213</v>
      </c>
      <c r="F411">
        <v>2371</v>
      </c>
      <c r="G411">
        <v>93.7</v>
      </c>
      <c r="H411" t="s">
        <v>180</v>
      </c>
    </row>
    <row r="412" spans="1:8" x14ac:dyDescent="0.25">
      <c r="A412" t="str">
        <f t="shared" si="6"/>
        <v>C51regs2002AllEthFemale</v>
      </c>
      <c r="B412">
        <v>2002</v>
      </c>
      <c r="C412" t="s">
        <v>210</v>
      </c>
      <c r="D412" t="s">
        <v>211</v>
      </c>
      <c r="E412" t="s">
        <v>213</v>
      </c>
      <c r="F412">
        <v>38</v>
      </c>
      <c r="G412">
        <v>1.3</v>
      </c>
      <c r="H412" t="s">
        <v>43</v>
      </c>
    </row>
    <row r="413" spans="1:8" x14ac:dyDescent="0.25">
      <c r="A413" t="str">
        <f t="shared" si="6"/>
        <v>C53regs2002AllEthFemale</v>
      </c>
      <c r="B413">
        <v>2002</v>
      </c>
      <c r="C413" t="s">
        <v>210</v>
      </c>
      <c r="D413" t="s">
        <v>211</v>
      </c>
      <c r="E413" t="s">
        <v>213</v>
      </c>
      <c r="F413">
        <v>183</v>
      </c>
      <c r="G413">
        <v>7.8</v>
      </c>
      <c r="H413" t="s">
        <v>38</v>
      </c>
    </row>
    <row r="414" spans="1:8" x14ac:dyDescent="0.25">
      <c r="A414" t="str">
        <f t="shared" si="6"/>
        <v>C54-C55regs2002AllEthFemale</v>
      </c>
      <c r="B414">
        <v>2002</v>
      </c>
      <c r="C414" t="s">
        <v>210</v>
      </c>
      <c r="D414" t="s">
        <v>211</v>
      </c>
      <c r="E414" t="s">
        <v>213</v>
      </c>
      <c r="F414">
        <v>316</v>
      </c>
      <c r="G414">
        <v>12.2</v>
      </c>
      <c r="H414" t="s">
        <v>181</v>
      </c>
    </row>
    <row r="415" spans="1:8" x14ac:dyDescent="0.25">
      <c r="A415" t="str">
        <f t="shared" si="6"/>
        <v>C56-C57regs2002AllEthFemale</v>
      </c>
      <c r="B415">
        <v>2002</v>
      </c>
      <c r="C415" t="s">
        <v>210</v>
      </c>
      <c r="D415" t="s">
        <v>211</v>
      </c>
      <c r="E415" t="s">
        <v>213</v>
      </c>
      <c r="F415">
        <v>328</v>
      </c>
      <c r="G415">
        <v>12.7</v>
      </c>
      <c r="H415" t="s">
        <v>182</v>
      </c>
    </row>
    <row r="416" spans="1:8" x14ac:dyDescent="0.25">
      <c r="A416" t="str">
        <f t="shared" si="6"/>
        <v>C64-C66, C68regs2002AllEthFemale</v>
      </c>
      <c r="B416">
        <v>2002</v>
      </c>
      <c r="C416" t="s">
        <v>210</v>
      </c>
      <c r="D416" t="s">
        <v>211</v>
      </c>
      <c r="E416" t="s">
        <v>213</v>
      </c>
      <c r="F416">
        <v>151</v>
      </c>
      <c r="G416">
        <v>5.6</v>
      </c>
      <c r="H416" t="s">
        <v>177</v>
      </c>
    </row>
    <row r="417" spans="1:8" x14ac:dyDescent="0.25">
      <c r="A417" t="str">
        <f t="shared" si="6"/>
        <v>C67regs2002AllEthFemale</v>
      </c>
      <c r="B417">
        <v>2002</v>
      </c>
      <c r="C417" t="s">
        <v>210</v>
      </c>
      <c r="D417" t="s">
        <v>211</v>
      </c>
      <c r="E417" t="s">
        <v>213</v>
      </c>
      <c r="F417">
        <v>147</v>
      </c>
      <c r="G417">
        <v>4.4000000000000004</v>
      </c>
      <c r="H417" t="s">
        <v>55</v>
      </c>
    </row>
    <row r="418" spans="1:8" x14ac:dyDescent="0.25">
      <c r="A418" t="str">
        <f t="shared" si="6"/>
        <v>C71regs2002AllEthFemale</v>
      </c>
      <c r="B418">
        <v>2002</v>
      </c>
      <c r="C418" t="s">
        <v>210</v>
      </c>
      <c r="D418" t="s">
        <v>211</v>
      </c>
      <c r="E418" t="s">
        <v>213</v>
      </c>
      <c r="F418">
        <v>100</v>
      </c>
      <c r="G418">
        <v>4.2</v>
      </c>
      <c r="H418" t="s">
        <v>58</v>
      </c>
    </row>
    <row r="419" spans="1:8" x14ac:dyDescent="0.25">
      <c r="A419" t="str">
        <f t="shared" si="6"/>
        <v>C73regs2002AllEthFemale</v>
      </c>
      <c r="B419">
        <v>2002</v>
      </c>
      <c r="C419" t="s">
        <v>210</v>
      </c>
      <c r="D419" t="s">
        <v>211</v>
      </c>
      <c r="E419" t="s">
        <v>213</v>
      </c>
      <c r="F419">
        <v>116</v>
      </c>
      <c r="G419">
        <v>5.0999999999999996</v>
      </c>
      <c r="H419" t="s">
        <v>60</v>
      </c>
    </row>
    <row r="420" spans="1:8" x14ac:dyDescent="0.25">
      <c r="A420" t="str">
        <f t="shared" si="6"/>
        <v>C81regs2002AllEthFemale</v>
      </c>
      <c r="B420">
        <v>2002</v>
      </c>
      <c r="C420" t="s">
        <v>210</v>
      </c>
      <c r="D420" t="s">
        <v>211</v>
      </c>
      <c r="E420" t="s">
        <v>213</v>
      </c>
      <c r="F420">
        <v>42</v>
      </c>
      <c r="G420">
        <v>2</v>
      </c>
      <c r="H420" t="s">
        <v>62</v>
      </c>
    </row>
    <row r="421" spans="1:8" x14ac:dyDescent="0.25">
      <c r="A421" t="str">
        <f t="shared" si="6"/>
        <v>C82-C86, C96regs2002AllEthFemale</v>
      </c>
      <c r="B421">
        <v>2002</v>
      </c>
      <c r="C421" t="s">
        <v>210</v>
      </c>
      <c r="D421" t="s">
        <v>211</v>
      </c>
      <c r="E421" t="s">
        <v>213</v>
      </c>
      <c r="F421">
        <v>339</v>
      </c>
      <c r="G421">
        <v>12.3</v>
      </c>
      <c r="H421" t="s">
        <v>178</v>
      </c>
    </row>
    <row r="422" spans="1:8" x14ac:dyDescent="0.25">
      <c r="A422" t="str">
        <f t="shared" si="6"/>
        <v>C90regs2002AllEthFemale</v>
      </c>
      <c r="B422">
        <v>2002</v>
      </c>
      <c r="C422" t="s">
        <v>210</v>
      </c>
      <c r="D422" t="s">
        <v>211</v>
      </c>
      <c r="E422" t="s">
        <v>213</v>
      </c>
      <c r="F422">
        <v>111</v>
      </c>
      <c r="G422">
        <v>3.9</v>
      </c>
      <c r="H422" t="s">
        <v>65</v>
      </c>
    </row>
    <row r="423" spans="1:8" x14ac:dyDescent="0.25">
      <c r="A423" t="str">
        <f t="shared" si="6"/>
        <v>C91-C95regs2002AllEthFemale</v>
      </c>
      <c r="B423">
        <v>2002</v>
      </c>
      <c r="C423" t="s">
        <v>210</v>
      </c>
      <c r="D423" t="s">
        <v>211</v>
      </c>
      <c r="E423" t="s">
        <v>213</v>
      </c>
      <c r="F423">
        <v>309</v>
      </c>
      <c r="G423">
        <v>11.3</v>
      </c>
      <c r="H423" t="s">
        <v>179</v>
      </c>
    </row>
    <row r="424" spans="1:8" x14ac:dyDescent="0.25">
      <c r="A424" t="str">
        <f t="shared" si="6"/>
        <v>C00-C14regs2002AllEthMale</v>
      </c>
      <c r="B424">
        <v>2002</v>
      </c>
      <c r="C424" t="s">
        <v>210</v>
      </c>
      <c r="D424" t="s">
        <v>211</v>
      </c>
      <c r="E424" t="s">
        <v>214</v>
      </c>
      <c r="F424">
        <v>167</v>
      </c>
      <c r="G424">
        <v>7.2</v>
      </c>
      <c r="H424" t="s">
        <v>174</v>
      </c>
    </row>
    <row r="425" spans="1:8" x14ac:dyDescent="0.25">
      <c r="A425" t="str">
        <f t="shared" si="6"/>
        <v>C15regs2002AllEthMale</v>
      </c>
      <c r="B425">
        <v>2002</v>
      </c>
      <c r="C425" t="s">
        <v>210</v>
      </c>
      <c r="D425" t="s">
        <v>211</v>
      </c>
      <c r="E425" t="s">
        <v>214</v>
      </c>
      <c r="F425">
        <v>153</v>
      </c>
      <c r="G425">
        <v>6.3</v>
      </c>
      <c r="H425" t="s">
        <v>14</v>
      </c>
    </row>
    <row r="426" spans="1:8" x14ac:dyDescent="0.25">
      <c r="A426" t="str">
        <f t="shared" si="6"/>
        <v>C16regs2002AllEthMale</v>
      </c>
      <c r="B426">
        <v>2002</v>
      </c>
      <c r="C426" t="s">
        <v>210</v>
      </c>
      <c r="D426" t="s">
        <v>211</v>
      </c>
      <c r="E426" t="s">
        <v>214</v>
      </c>
      <c r="F426">
        <v>263</v>
      </c>
      <c r="G426">
        <v>11</v>
      </c>
      <c r="H426" t="s">
        <v>16</v>
      </c>
    </row>
    <row r="427" spans="1:8" x14ac:dyDescent="0.25">
      <c r="A427" t="str">
        <f t="shared" si="6"/>
        <v>C18-C21regs2002AllEthMale</v>
      </c>
      <c r="B427">
        <v>2002</v>
      </c>
      <c r="C427" t="s">
        <v>210</v>
      </c>
      <c r="D427" t="s">
        <v>211</v>
      </c>
      <c r="E427" t="s">
        <v>214</v>
      </c>
      <c r="F427">
        <v>1345</v>
      </c>
      <c r="G427">
        <v>55.7</v>
      </c>
      <c r="H427" t="s">
        <v>175</v>
      </c>
    </row>
    <row r="428" spans="1:8" x14ac:dyDescent="0.25">
      <c r="A428" t="str">
        <f t="shared" si="6"/>
        <v>C22regs2002AllEthMale</v>
      </c>
      <c r="B428">
        <v>2002</v>
      </c>
      <c r="C428" t="s">
        <v>210</v>
      </c>
      <c r="D428" t="s">
        <v>211</v>
      </c>
      <c r="E428" t="s">
        <v>214</v>
      </c>
      <c r="F428">
        <v>111</v>
      </c>
      <c r="G428">
        <v>4.8</v>
      </c>
      <c r="H428" t="s">
        <v>19</v>
      </c>
    </row>
    <row r="429" spans="1:8" x14ac:dyDescent="0.25">
      <c r="A429" t="str">
        <f t="shared" si="6"/>
        <v>C25regs2002AllEthMale</v>
      </c>
      <c r="B429">
        <v>2002</v>
      </c>
      <c r="C429" t="s">
        <v>210</v>
      </c>
      <c r="D429" t="s">
        <v>211</v>
      </c>
      <c r="E429" t="s">
        <v>214</v>
      </c>
      <c r="F429">
        <v>160</v>
      </c>
      <c r="G429">
        <v>6.6</v>
      </c>
      <c r="H429" t="s">
        <v>22</v>
      </c>
    </row>
    <row r="430" spans="1:8" x14ac:dyDescent="0.25">
      <c r="A430" t="str">
        <f t="shared" si="6"/>
        <v>C33-C34regs2002AllEthMale</v>
      </c>
      <c r="B430">
        <v>2002</v>
      </c>
      <c r="C430" t="s">
        <v>210</v>
      </c>
      <c r="D430" t="s">
        <v>211</v>
      </c>
      <c r="E430" t="s">
        <v>214</v>
      </c>
      <c r="F430">
        <v>941</v>
      </c>
      <c r="G430">
        <v>38.4</v>
      </c>
      <c r="H430" t="s">
        <v>176</v>
      </c>
    </row>
    <row r="431" spans="1:8" x14ac:dyDescent="0.25">
      <c r="A431" t="str">
        <f t="shared" si="6"/>
        <v>C43regs2002AllEthMale</v>
      </c>
      <c r="B431">
        <v>2002</v>
      </c>
      <c r="C431" t="s">
        <v>210</v>
      </c>
      <c r="D431" t="s">
        <v>211</v>
      </c>
      <c r="E431" t="s">
        <v>214</v>
      </c>
      <c r="F431">
        <v>931</v>
      </c>
      <c r="G431">
        <v>40.5</v>
      </c>
      <c r="H431" t="s">
        <v>26</v>
      </c>
    </row>
    <row r="432" spans="1:8" x14ac:dyDescent="0.25">
      <c r="A432" t="str">
        <f t="shared" si="6"/>
        <v>C50regs2002AllEthMale</v>
      </c>
      <c r="B432">
        <v>2002</v>
      </c>
      <c r="C432" t="s">
        <v>210</v>
      </c>
      <c r="D432" t="s">
        <v>211</v>
      </c>
      <c r="E432" t="s">
        <v>214</v>
      </c>
      <c r="F432">
        <v>16</v>
      </c>
      <c r="G432">
        <v>0.6</v>
      </c>
      <c r="H432" t="s">
        <v>180</v>
      </c>
    </row>
    <row r="433" spans="1:8" x14ac:dyDescent="0.25">
      <c r="A433" t="str">
        <f t="shared" si="6"/>
        <v>C61regs2002AllEthMale</v>
      </c>
      <c r="B433">
        <v>2002</v>
      </c>
      <c r="C433" t="s">
        <v>210</v>
      </c>
      <c r="D433" t="s">
        <v>211</v>
      </c>
      <c r="E433" t="s">
        <v>214</v>
      </c>
      <c r="F433">
        <v>2680</v>
      </c>
      <c r="G433">
        <v>110.7</v>
      </c>
      <c r="H433" t="s">
        <v>48</v>
      </c>
    </row>
    <row r="434" spans="1:8" x14ac:dyDescent="0.25">
      <c r="A434" t="str">
        <f t="shared" si="6"/>
        <v>C62regs2002AllEthMale</v>
      </c>
      <c r="B434">
        <v>2002</v>
      </c>
      <c r="C434" t="s">
        <v>210</v>
      </c>
      <c r="D434" t="s">
        <v>211</v>
      </c>
      <c r="E434" t="s">
        <v>214</v>
      </c>
      <c r="F434">
        <v>167</v>
      </c>
      <c r="G434">
        <v>8.6</v>
      </c>
      <c r="H434" t="s">
        <v>51</v>
      </c>
    </row>
    <row r="435" spans="1:8" x14ac:dyDescent="0.25">
      <c r="A435" t="str">
        <f t="shared" si="6"/>
        <v>C64-C66, C68regs2002AllEthMale</v>
      </c>
      <c r="B435">
        <v>2002</v>
      </c>
      <c r="C435" t="s">
        <v>210</v>
      </c>
      <c r="D435" t="s">
        <v>211</v>
      </c>
      <c r="E435" t="s">
        <v>214</v>
      </c>
      <c r="F435">
        <v>233</v>
      </c>
      <c r="G435">
        <v>9.8000000000000007</v>
      </c>
      <c r="H435" t="s">
        <v>177</v>
      </c>
    </row>
    <row r="436" spans="1:8" x14ac:dyDescent="0.25">
      <c r="A436" t="str">
        <f t="shared" si="6"/>
        <v>C67regs2002AllEthMale</v>
      </c>
      <c r="B436">
        <v>2002</v>
      </c>
      <c r="C436" t="s">
        <v>210</v>
      </c>
      <c r="D436" t="s">
        <v>211</v>
      </c>
      <c r="E436" t="s">
        <v>214</v>
      </c>
      <c r="F436">
        <v>386</v>
      </c>
      <c r="G436">
        <v>15.7</v>
      </c>
      <c r="H436" t="s">
        <v>55</v>
      </c>
    </row>
    <row r="437" spans="1:8" x14ac:dyDescent="0.25">
      <c r="A437" t="str">
        <f t="shared" si="6"/>
        <v>C71regs2002AllEthMale</v>
      </c>
      <c r="B437">
        <v>2002</v>
      </c>
      <c r="C437" t="s">
        <v>210</v>
      </c>
      <c r="D437" t="s">
        <v>211</v>
      </c>
      <c r="E437" t="s">
        <v>214</v>
      </c>
      <c r="F437">
        <v>179</v>
      </c>
      <c r="G437">
        <v>8</v>
      </c>
      <c r="H437" t="s">
        <v>58</v>
      </c>
    </row>
    <row r="438" spans="1:8" x14ac:dyDescent="0.25">
      <c r="A438" t="str">
        <f t="shared" si="6"/>
        <v>C73regs2002AllEthMale</v>
      </c>
      <c r="B438">
        <v>2002</v>
      </c>
      <c r="C438" t="s">
        <v>210</v>
      </c>
      <c r="D438" t="s">
        <v>211</v>
      </c>
      <c r="E438" t="s">
        <v>214</v>
      </c>
      <c r="F438">
        <v>37</v>
      </c>
      <c r="G438">
        <v>1.7</v>
      </c>
      <c r="H438" t="s">
        <v>60</v>
      </c>
    </row>
    <row r="439" spans="1:8" x14ac:dyDescent="0.25">
      <c r="A439" t="str">
        <f t="shared" si="6"/>
        <v>C81regs2002AllEthMale</v>
      </c>
      <c r="B439">
        <v>2002</v>
      </c>
      <c r="C439" t="s">
        <v>210</v>
      </c>
      <c r="D439" t="s">
        <v>211</v>
      </c>
      <c r="E439" t="s">
        <v>214</v>
      </c>
      <c r="F439">
        <v>47</v>
      </c>
      <c r="G439">
        <v>2.2999999999999998</v>
      </c>
      <c r="H439" t="s">
        <v>62</v>
      </c>
    </row>
    <row r="440" spans="1:8" x14ac:dyDescent="0.25">
      <c r="A440" t="str">
        <f t="shared" si="6"/>
        <v>C82-C86, C96regs2002AllEthMale</v>
      </c>
      <c r="B440">
        <v>2002</v>
      </c>
      <c r="C440" t="s">
        <v>210</v>
      </c>
      <c r="D440" t="s">
        <v>211</v>
      </c>
      <c r="E440" t="s">
        <v>214</v>
      </c>
      <c r="F440">
        <v>295</v>
      </c>
      <c r="G440">
        <v>12.6</v>
      </c>
      <c r="H440" t="s">
        <v>178</v>
      </c>
    </row>
    <row r="441" spans="1:8" x14ac:dyDescent="0.25">
      <c r="A441" t="str">
        <f t="shared" si="6"/>
        <v>C90regs2002AllEthMale</v>
      </c>
      <c r="B441">
        <v>2002</v>
      </c>
      <c r="C441" t="s">
        <v>210</v>
      </c>
      <c r="D441" t="s">
        <v>211</v>
      </c>
      <c r="E441" t="s">
        <v>214</v>
      </c>
      <c r="F441">
        <v>164</v>
      </c>
      <c r="G441">
        <v>6.7</v>
      </c>
      <c r="H441" t="s">
        <v>65</v>
      </c>
    </row>
    <row r="442" spans="1:8" x14ac:dyDescent="0.25">
      <c r="A442" t="str">
        <f t="shared" si="6"/>
        <v>C91-C95regs2002AllEthMale</v>
      </c>
      <c r="B442">
        <v>2002</v>
      </c>
      <c r="C442" t="s">
        <v>210</v>
      </c>
      <c r="D442" t="s">
        <v>211</v>
      </c>
      <c r="E442" t="s">
        <v>214</v>
      </c>
      <c r="F442">
        <v>404</v>
      </c>
      <c r="G442">
        <v>17.5</v>
      </c>
      <c r="H442" t="s">
        <v>179</v>
      </c>
    </row>
    <row r="443" spans="1:8" x14ac:dyDescent="0.25">
      <c r="A443" t="str">
        <f t="shared" si="6"/>
        <v>C00-C14regs2003AllEthAllSex</v>
      </c>
      <c r="B443">
        <v>2003</v>
      </c>
      <c r="C443" t="s">
        <v>210</v>
      </c>
      <c r="D443" t="s">
        <v>211</v>
      </c>
      <c r="E443" t="s">
        <v>212</v>
      </c>
      <c r="F443">
        <v>316</v>
      </c>
      <c r="G443">
        <v>6.3</v>
      </c>
      <c r="H443" t="s">
        <v>174</v>
      </c>
    </row>
    <row r="444" spans="1:8" x14ac:dyDescent="0.25">
      <c r="A444" t="str">
        <f t="shared" si="6"/>
        <v>C15regs2003AllEthAllSex</v>
      </c>
      <c r="B444">
        <v>2003</v>
      </c>
      <c r="C444" t="s">
        <v>210</v>
      </c>
      <c r="D444" t="s">
        <v>211</v>
      </c>
      <c r="E444" t="s">
        <v>212</v>
      </c>
      <c r="F444">
        <v>260</v>
      </c>
      <c r="G444">
        <v>4.5999999999999996</v>
      </c>
      <c r="H444" t="s">
        <v>14</v>
      </c>
    </row>
    <row r="445" spans="1:8" x14ac:dyDescent="0.25">
      <c r="A445" t="str">
        <f t="shared" si="6"/>
        <v>C16regs2003AllEthAllSex</v>
      </c>
      <c r="B445">
        <v>2003</v>
      </c>
      <c r="C445" t="s">
        <v>210</v>
      </c>
      <c r="D445" t="s">
        <v>211</v>
      </c>
      <c r="E445" t="s">
        <v>212</v>
      </c>
      <c r="F445">
        <v>394</v>
      </c>
      <c r="G445">
        <v>7.1</v>
      </c>
      <c r="H445" t="s">
        <v>16</v>
      </c>
    </row>
    <row r="446" spans="1:8" x14ac:dyDescent="0.25">
      <c r="A446" t="str">
        <f t="shared" si="6"/>
        <v>C18-C21regs2003AllEthAllSex</v>
      </c>
      <c r="B446">
        <v>2003</v>
      </c>
      <c r="C446" t="s">
        <v>210</v>
      </c>
      <c r="D446" t="s">
        <v>211</v>
      </c>
      <c r="E446" t="s">
        <v>212</v>
      </c>
      <c r="F446">
        <v>2692</v>
      </c>
      <c r="G446">
        <v>48.8</v>
      </c>
      <c r="H446" t="s">
        <v>175</v>
      </c>
    </row>
    <row r="447" spans="1:8" x14ac:dyDescent="0.25">
      <c r="A447" t="str">
        <f t="shared" si="6"/>
        <v>C22regs2003AllEthAllSex</v>
      </c>
      <c r="B447">
        <v>2003</v>
      </c>
      <c r="C447" t="s">
        <v>210</v>
      </c>
      <c r="D447" t="s">
        <v>211</v>
      </c>
      <c r="E447" t="s">
        <v>212</v>
      </c>
      <c r="F447">
        <v>189</v>
      </c>
      <c r="G447">
        <v>3.6</v>
      </c>
      <c r="H447" t="s">
        <v>19</v>
      </c>
    </row>
    <row r="448" spans="1:8" x14ac:dyDescent="0.25">
      <c r="A448" t="str">
        <f t="shared" si="6"/>
        <v>C25regs2003AllEthAllSex</v>
      </c>
      <c r="B448">
        <v>2003</v>
      </c>
      <c r="C448" t="s">
        <v>210</v>
      </c>
      <c r="D448" t="s">
        <v>211</v>
      </c>
      <c r="E448" t="s">
        <v>212</v>
      </c>
      <c r="F448">
        <v>352</v>
      </c>
      <c r="G448">
        <v>6.2</v>
      </c>
      <c r="H448" t="s">
        <v>22</v>
      </c>
    </row>
    <row r="449" spans="1:8" x14ac:dyDescent="0.25">
      <c r="A449" t="str">
        <f t="shared" si="6"/>
        <v>C33-C34regs2003AllEthAllSex</v>
      </c>
      <c r="B449">
        <v>2003</v>
      </c>
      <c r="C449" t="s">
        <v>210</v>
      </c>
      <c r="D449" t="s">
        <v>211</v>
      </c>
      <c r="E449" t="s">
        <v>212</v>
      </c>
      <c r="F449">
        <v>1825</v>
      </c>
      <c r="G449">
        <v>33.700000000000003</v>
      </c>
      <c r="H449" t="s">
        <v>176</v>
      </c>
    </row>
    <row r="450" spans="1:8" x14ac:dyDescent="0.25">
      <c r="A450" t="str">
        <f t="shared" ref="A450:A513" si="7">H450&amp;C450&amp;B450&amp;D450&amp;E450</f>
        <v>C43regs2003AllEthAllSex</v>
      </c>
      <c r="B450">
        <v>2003</v>
      </c>
      <c r="C450" t="s">
        <v>210</v>
      </c>
      <c r="D450" t="s">
        <v>211</v>
      </c>
      <c r="E450" t="s">
        <v>212</v>
      </c>
      <c r="F450">
        <v>1850</v>
      </c>
      <c r="G450">
        <v>37.200000000000003</v>
      </c>
      <c r="H450" t="s">
        <v>26</v>
      </c>
    </row>
    <row r="451" spans="1:8" x14ac:dyDescent="0.25">
      <c r="A451" t="str">
        <f t="shared" si="7"/>
        <v>C50regs2003AllEthAllSex</v>
      </c>
      <c r="B451">
        <v>2003</v>
      </c>
      <c r="C451" t="s">
        <v>210</v>
      </c>
      <c r="D451" t="s">
        <v>211</v>
      </c>
      <c r="E451" t="s">
        <v>212</v>
      </c>
      <c r="F451">
        <v>2348</v>
      </c>
      <c r="G451">
        <v>46.8</v>
      </c>
      <c r="H451" t="s">
        <v>180</v>
      </c>
    </row>
    <row r="452" spans="1:8" x14ac:dyDescent="0.25">
      <c r="A452" t="str">
        <f t="shared" si="7"/>
        <v>C51regs2003AllEthAllSex</v>
      </c>
      <c r="B452">
        <v>2003</v>
      </c>
      <c r="C452" t="s">
        <v>210</v>
      </c>
      <c r="D452" t="s">
        <v>211</v>
      </c>
      <c r="E452" t="s">
        <v>212</v>
      </c>
      <c r="F452">
        <v>39</v>
      </c>
      <c r="G452">
        <v>0.7</v>
      </c>
      <c r="H452" t="s">
        <v>43</v>
      </c>
    </row>
    <row r="453" spans="1:8" x14ac:dyDescent="0.25">
      <c r="A453" t="str">
        <f t="shared" si="7"/>
        <v>C53regs2003AllEthAllSex</v>
      </c>
      <c r="B453">
        <v>2003</v>
      </c>
      <c r="C453" t="s">
        <v>210</v>
      </c>
      <c r="D453" t="s">
        <v>211</v>
      </c>
      <c r="E453" t="s">
        <v>212</v>
      </c>
      <c r="F453">
        <v>179</v>
      </c>
      <c r="G453">
        <v>4</v>
      </c>
      <c r="H453" t="s">
        <v>38</v>
      </c>
    </row>
    <row r="454" spans="1:8" x14ac:dyDescent="0.25">
      <c r="A454" t="str">
        <f t="shared" si="7"/>
        <v>C54-C55regs2003AllEthAllSex</v>
      </c>
      <c r="B454">
        <v>2003</v>
      </c>
      <c r="C454" t="s">
        <v>210</v>
      </c>
      <c r="D454" t="s">
        <v>211</v>
      </c>
      <c r="E454" t="s">
        <v>212</v>
      </c>
      <c r="F454">
        <v>326</v>
      </c>
      <c r="G454">
        <v>6.4</v>
      </c>
      <c r="H454" t="s">
        <v>181</v>
      </c>
    </row>
    <row r="455" spans="1:8" x14ac:dyDescent="0.25">
      <c r="A455" t="str">
        <f t="shared" si="7"/>
        <v>C56-C57regs2003AllEthAllSex</v>
      </c>
      <c r="B455">
        <v>2003</v>
      </c>
      <c r="C455" t="s">
        <v>210</v>
      </c>
      <c r="D455" t="s">
        <v>211</v>
      </c>
      <c r="E455" t="s">
        <v>212</v>
      </c>
      <c r="F455">
        <v>264</v>
      </c>
      <c r="G455">
        <v>5.2</v>
      </c>
      <c r="H455" t="s">
        <v>182</v>
      </c>
    </row>
    <row r="456" spans="1:8" x14ac:dyDescent="0.25">
      <c r="A456" t="str">
        <f t="shared" si="7"/>
        <v>C61regs2003AllEthAllSex</v>
      </c>
      <c r="B456">
        <v>2003</v>
      </c>
      <c r="C456" t="s">
        <v>210</v>
      </c>
      <c r="D456" t="s">
        <v>211</v>
      </c>
      <c r="E456" t="s">
        <v>212</v>
      </c>
      <c r="F456">
        <v>2761</v>
      </c>
      <c r="G456">
        <v>51.9</v>
      </c>
      <c r="H456" t="s">
        <v>48</v>
      </c>
    </row>
    <row r="457" spans="1:8" x14ac:dyDescent="0.25">
      <c r="A457" t="str">
        <f t="shared" si="7"/>
        <v>C62regs2003AllEthAllSex</v>
      </c>
      <c r="B457">
        <v>2003</v>
      </c>
      <c r="C457" t="s">
        <v>210</v>
      </c>
      <c r="D457" t="s">
        <v>211</v>
      </c>
      <c r="E457" t="s">
        <v>212</v>
      </c>
      <c r="F457">
        <v>135</v>
      </c>
      <c r="G457">
        <v>3.4</v>
      </c>
      <c r="H457" t="s">
        <v>51</v>
      </c>
    </row>
    <row r="458" spans="1:8" x14ac:dyDescent="0.25">
      <c r="A458" t="str">
        <f t="shared" si="7"/>
        <v>C64-C66, C68regs2003AllEthAllSex</v>
      </c>
      <c r="B458">
        <v>2003</v>
      </c>
      <c r="C458" t="s">
        <v>210</v>
      </c>
      <c r="D458" t="s">
        <v>211</v>
      </c>
      <c r="E458" t="s">
        <v>212</v>
      </c>
      <c r="F458">
        <v>416</v>
      </c>
      <c r="G458">
        <v>8</v>
      </c>
      <c r="H458" t="s">
        <v>177</v>
      </c>
    </row>
    <row r="459" spans="1:8" x14ac:dyDescent="0.25">
      <c r="A459" t="str">
        <f t="shared" si="7"/>
        <v>C67regs2003AllEthAllSex</v>
      </c>
      <c r="B459">
        <v>2003</v>
      </c>
      <c r="C459" t="s">
        <v>210</v>
      </c>
      <c r="D459" t="s">
        <v>211</v>
      </c>
      <c r="E459" t="s">
        <v>212</v>
      </c>
      <c r="F459">
        <v>556</v>
      </c>
      <c r="G459">
        <v>9.8000000000000007</v>
      </c>
      <c r="H459" t="s">
        <v>55</v>
      </c>
    </row>
    <row r="460" spans="1:8" x14ac:dyDescent="0.25">
      <c r="A460" t="str">
        <f t="shared" si="7"/>
        <v>C71regs2003AllEthAllSex</v>
      </c>
      <c r="B460">
        <v>2003</v>
      </c>
      <c r="C460" t="s">
        <v>210</v>
      </c>
      <c r="D460" t="s">
        <v>211</v>
      </c>
      <c r="E460" t="s">
        <v>212</v>
      </c>
      <c r="F460">
        <v>252</v>
      </c>
      <c r="G460">
        <v>5.4</v>
      </c>
      <c r="H460" t="s">
        <v>58</v>
      </c>
    </row>
    <row r="461" spans="1:8" x14ac:dyDescent="0.25">
      <c r="A461" t="str">
        <f t="shared" si="7"/>
        <v>C73regs2003AllEthAllSex</v>
      </c>
      <c r="B461">
        <v>2003</v>
      </c>
      <c r="C461" t="s">
        <v>210</v>
      </c>
      <c r="D461" t="s">
        <v>211</v>
      </c>
      <c r="E461" t="s">
        <v>212</v>
      </c>
      <c r="F461">
        <v>187</v>
      </c>
      <c r="G461">
        <v>4.0999999999999996</v>
      </c>
      <c r="H461" t="s">
        <v>60</v>
      </c>
    </row>
    <row r="462" spans="1:8" x14ac:dyDescent="0.25">
      <c r="A462" t="str">
        <f t="shared" si="7"/>
        <v>C81regs2003AllEthAllSex</v>
      </c>
      <c r="B462">
        <v>2003</v>
      </c>
      <c r="C462" t="s">
        <v>210</v>
      </c>
      <c r="D462" t="s">
        <v>211</v>
      </c>
      <c r="E462" t="s">
        <v>212</v>
      </c>
      <c r="F462">
        <v>76</v>
      </c>
      <c r="G462">
        <v>1.8</v>
      </c>
      <c r="H462" t="s">
        <v>62</v>
      </c>
    </row>
    <row r="463" spans="1:8" x14ac:dyDescent="0.25">
      <c r="A463" t="str">
        <f t="shared" si="7"/>
        <v>C82-C86, C96regs2003AllEthAllSex</v>
      </c>
      <c r="B463">
        <v>2003</v>
      </c>
      <c r="C463" t="s">
        <v>210</v>
      </c>
      <c r="D463" t="s">
        <v>211</v>
      </c>
      <c r="E463" t="s">
        <v>212</v>
      </c>
      <c r="F463">
        <v>623</v>
      </c>
      <c r="G463">
        <v>12</v>
      </c>
      <c r="H463" t="s">
        <v>178</v>
      </c>
    </row>
    <row r="464" spans="1:8" x14ac:dyDescent="0.25">
      <c r="A464" t="str">
        <f t="shared" si="7"/>
        <v>C90regs2003AllEthAllSex</v>
      </c>
      <c r="B464">
        <v>2003</v>
      </c>
      <c r="C464" t="s">
        <v>210</v>
      </c>
      <c r="D464" t="s">
        <v>211</v>
      </c>
      <c r="E464" t="s">
        <v>212</v>
      </c>
      <c r="F464">
        <v>225</v>
      </c>
      <c r="G464">
        <v>4.0999999999999996</v>
      </c>
      <c r="H464" t="s">
        <v>65</v>
      </c>
    </row>
    <row r="465" spans="1:8" x14ac:dyDescent="0.25">
      <c r="A465" t="str">
        <f t="shared" si="7"/>
        <v>C91-C95regs2003AllEthAllSex</v>
      </c>
      <c r="B465">
        <v>2003</v>
      </c>
      <c r="C465" t="s">
        <v>210</v>
      </c>
      <c r="D465" t="s">
        <v>211</v>
      </c>
      <c r="E465" t="s">
        <v>212</v>
      </c>
      <c r="F465">
        <v>739</v>
      </c>
      <c r="G465">
        <v>14.2</v>
      </c>
      <c r="H465" t="s">
        <v>179</v>
      </c>
    </row>
    <row r="466" spans="1:8" x14ac:dyDescent="0.25">
      <c r="A466" t="str">
        <f t="shared" si="7"/>
        <v>D45-D47regs2003AllEthAllSex</v>
      </c>
      <c r="B466">
        <v>2003</v>
      </c>
      <c r="C466" t="s">
        <v>210</v>
      </c>
      <c r="D466" t="s">
        <v>211</v>
      </c>
      <c r="E466" t="s">
        <v>212</v>
      </c>
      <c r="F466">
        <v>292</v>
      </c>
      <c r="G466">
        <v>5.2</v>
      </c>
      <c r="H466" t="s">
        <v>215</v>
      </c>
    </row>
    <row r="467" spans="1:8" x14ac:dyDescent="0.25">
      <c r="A467" t="str">
        <f t="shared" si="7"/>
        <v>C00-C14regs2003AllEthFemale</v>
      </c>
      <c r="B467">
        <v>2003</v>
      </c>
      <c r="C467" t="s">
        <v>210</v>
      </c>
      <c r="D467" t="s">
        <v>211</v>
      </c>
      <c r="E467" t="s">
        <v>213</v>
      </c>
      <c r="F467">
        <v>117</v>
      </c>
      <c r="G467">
        <v>4.2</v>
      </c>
      <c r="H467" t="s">
        <v>174</v>
      </c>
    </row>
    <row r="468" spans="1:8" x14ac:dyDescent="0.25">
      <c r="A468" t="str">
        <f t="shared" si="7"/>
        <v>C15regs2003AllEthFemale</v>
      </c>
      <c r="B468">
        <v>2003</v>
      </c>
      <c r="C468" t="s">
        <v>210</v>
      </c>
      <c r="D468" t="s">
        <v>211</v>
      </c>
      <c r="E468" t="s">
        <v>213</v>
      </c>
      <c r="F468">
        <v>100</v>
      </c>
      <c r="G468">
        <v>3</v>
      </c>
      <c r="H468" t="s">
        <v>14</v>
      </c>
    </row>
    <row r="469" spans="1:8" x14ac:dyDescent="0.25">
      <c r="A469" t="str">
        <f t="shared" si="7"/>
        <v>C16regs2003AllEthFemale</v>
      </c>
      <c r="B469">
        <v>2003</v>
      </c>
      <c r="C469" t="s">
        <v>210</v>
      </c>
      <c r="D469" t="s">
        <v>211</v>
      </c>
      <c r="E469" t="s">
        <v>213</v>
      </c>
      <c r="F469">
        <v>142</v>
      </c>
      <c r="G469">
        <v>4.5999999999999996</v>
      </c>
      <c r="H469" t="s">
        <v>16</v>
      </c>
    </row>
    <row r="470" spans="1:8" x14ac:dyDescent="0.25">
      <c r="A470" t="str">
        <f t="shared" si="7"/>
        <v>C18-C21regs2003AllEthFemale</v>
      </c>
      <c r="B470">
        <v>2003</v>
      </c>
      <c r="C470" t="s">
        <v>210</v>
      </c>
      <c r="D470" t="s">
        <v>211</v>
      </c>
      <c r="E470" t="s">
        <v>213</v>
      </c>
      <c r="F470">
        <v>1333</v>
      </c>
      <c r="G470">
        <v>43.6</v>
      </c>
      <c r="H470" t="s">
        <v>175</v>
      </c>
    </row>
    <row r="471" spans="1:8" x14ac:dyDescent="0.25">
      <c r="A471" t="str">
        <f t="shared" si="7"/>
        <v>C22regs2003AllEthFemale</v>
      </c>
      <c r="B471">
        <v>2003</v>
      </c>
      <c r="C471" t="s">
        <v>210</v>
      </c>
      <c r="D471" t="s">
        <v>211</v>
      </c>
      <c r="E471" t="s">
        <v>213</v>
      </c>
      <c r="F471">
        <v>56</v>
      </c>
      <c r="G471">
        <v>1.9</v>
      </c>
      <c r="H471" t="s">
        <v>19</v>
      </c>
    </row>
    <row r="472" spans="1:8" x14ac:dyDescent="0.25">
      <c r="A472" t="str">
        <f t="shared" si="7"/>
        <v>C25regs2003AllEthFemale</v>
      </c>
      <c r="B472">
        <v>2003</v>
      </c>
      <c r="C472" t="s">
        <v>210</v>
      </c>
      <c r="D472" t="s">
        <v>211</v>
      </c>
      <c r="E472" t="s">
        <v>213</v>
      </c>
      <c r="F472">
        <v>177</v>
      </c>
      <c r="G472">
        <v>5.3</v>
      </c>
      <c r="H472" t="s">
        <v>22</v>
      </c>
    </row>
    <row r="473" spans="1:8" x14ac:dyDescent="0.25">
      <c r="A473" t="str">
        <f t="shared" si="7"/>
        <v>C33-C34regs2003AllEthFemale</v>
      </c>
      <c r="B473">
        <v>2003</v>
      </c>
      <c r="C473" t="s">
        <v>210</v>
      </c>
      <c r="D473" t="s">
        <v>211</v>
      </c>
      <c r="E473" t="s">
        <v>213</v>
      </c>
      <c r="F473">
        <v>782</v>
      </c>
      <c r="G473">
        <v>28.2</v>
      </c>
      <c r="H473" t="s">
        <v>176</v>
      </c>
    </row>
    <row r="474" spans="1:8" x14ac:dyDescent="0.25">
      <c r="A474" t="str">
        <f t="shared" si="7"/>
        <v>C43regs2003AllEthFemale</v>
      </c>
      <c r="B474">
        <v>2003</v>
      </c>
      <c r="C474" t="s">
        <v>210</v>
      </c>
      <c r="D474" t="s">
        <v>211</v>
      </c>
      <c r="E474" t="s">
        <v>213</v>
      </c>
      <c r="F474">
        <v>893</v>
      </c>
      <c r="G474">
        <v>35.1</v>
      </c>
      <c r="H474" t="s">
        <v>26</v>
      </c>
    </row>
    <row r="475" spans="1:8" x14ac:dyDescent="0.25">
      <c r="A475" t="str">
        <f t="shared" si="7"/>
        <v>C50regs2003AllEthFemale</v>
      </c>
      <c r="B475">
        <v>2003</v>
      </c>
      <c r="C475" t="s">
        <v>210</v>
      </c>
      <c r="D475" t="s">
        <v>211</v>
      </c>
      <c r="E475" t="s">
        <v>213</v>
      </c>
      <c r="F475">
        <v>2335</v>
      </c>
      <c r="G475">
        <v>89.2</v>
      </c>
      <c r="H475" t="s">
        <v>180</v>
      </c>
    </row>
    <row r="476" spans="1:8" x14ac:dyDescent="0.25">
      <c r="A476" t="str">
        <f t="shared" si="7"/>
        <v>C51regs2003AllEthFemale</v>
      </c>
      <c r="B476">
        <v>2003</v>
      </c>
      <c r="C476" t="s">
        <v>210</v>
      </c>
      <c r="D476" t="s">
        <v>211</v>
      </c>
      <c r="E476" t="s">
        <v>213</v>
      </c>
      <c r="F476">
        <v>39</v>
      </c>
      <c r="G476">
        <v>1.4</v>
      </c>
      <c r="H476" t="s">
        <v>43</v>
      </c>
    </row>
    <row r="477" spans="1:8" x14ac:dyDescent="0.25">
      <c r="A477" t="str">
        <f t="shared" si="7"/>
        <v>C53regs2003AllEthFemale</v>
      </c>
      <c r="B477">
        <v>2003</v>
      </c>
      <c r="C477" t="s">
        <v>210</v>
      </c>
      <c r="D477" t="s">
        <v>211</v>
      </c>
      <c r="E477" t="s">
        <v>213</v>
      </c>
      <c r="F477">
        <v>179</v>
      </c>
      <c r="G477">
        <v>7.7</v>
      </c>
      <c r="H477" t="s">
        <v>38</v>
      </c>
    </row>
    <row r="478" spans="1:8" x14ac:dyDescent="0.25">
      <c r="A478" t="str">
        <f t="shared" si="7"/>
        <v>C54-C55regs2003AllEthFemale</v>
      </c>
      <c r="B478">
        <v>2003</v>
      </c>
      <c r="C478" t="s">
        <v>210</v>
      </c>
      <c r="D478" t="s">
        <v>211</v>
      </c>
      <c r="E478" t="s">
        <v>213</v>
      </c>
      <c r="F478">
        <v>326</v>
      </c>
      <c r="G478">
        <v>12.3</v>
      </c>
      <c r="H478" t="s">
        <v>181</v>
      </c>
    </row>
    <row r="479" spans="1:8" x14ac:dyDescent="0.25">
      <c r="A479" t="str">
        <f t="shared" si="7"/>
        <v>C56-C57regs2003AllEthFemale</v>
      </c>
      <c r="B479">
        <v>2003</v>
      </c>
      <c r="C479" t="s">
        <v>210</v>
      </c>
      <c r="D479" t="s">
        <v>211</v>
      </c>
      <c r="E479" t="s">
        <v>213</v>
      </c>
      <c r="F479">
        <v>264</v>
      </c>
      <c r="G479">
        <v>9.9</v>
      </c>
      <c r="H479" t="s">
        <v>182</v>
      </c>
    </row>
    <row r="480" spans="1:8" x14ac:dyDescent="0.25">
      <c r="A480" t="str">
        <f t="shared" si="7"/>
        <v>C64-C66, C68regs2003AllEthFemale</v>
      </c>
      <c r="B480">
        <v>2003</v>
      </c>
      <c r="C480" t="s">
        <v>210</v>
      </c>
      <c r="D480" t="s">
        <v>211</v>
      </c>
      <c r="E480" t="s">
        <v>213</v>
      </c>
      <c r="F480">
        <v>154</v>
      </c>
      <c r="G480">
        <v>5.7</v>
      </c>
      <c r="H480" t="s">
        <v>177</v>
      </c>
    </row>
    <row r="481" spans="1:8" x14ac:dyDescent="0.25">
      <c r="A481" t="str">
        <f t="shared" si="7"/>
        <v>C67regs2003AllEthFemale</v>
      </c>
      <c r="B481">
        <v>2003</v>
      </c>
      <c r="C481" t="s">
        <v>210</v>
      </c>
      <c r="D481" t="s">
        <v>211</v>
      </c>
      <c r="E481" t="s">
        <v>213</v>
      </c>
      <c r="F481">
        <v>136</v>
      </c>
      <c r="G481">
        <v>4.4000000000000004</v>
      </c>
      <c r="H481" t="s">
        <v>55</v>
      </c>
    </row>
    <row r="482" spans="1:8" x14ac:dyDescent="0.25">
      <c r="A482" t="str">
        <f t="shared" si="7"/>
        <v>C71regs2003AllEthFemale</v>
      </c>
      <c r="B482">
        <v>2003</v>
      </c>
      <c r="C482" t="s">
        <v>210</v>
      </c>
      <c r="D482" t="s">
        <v>211</v>
      </c>
      <c r="E482" t="s">
        <v>213</v>
      </c>
      <c r="F482">
        <v>116</v>
      </c>
      <c r="G482">
        <v>4.7</v>
      </c>
      <c r="H482" t="s">
        <v>58</v>
      </c>
    </row>
    <row r="483" spans="1:8" x14ac:dyDescent="0.25">
      <c r="A483" t="str">
        <f t="shared" si="7"/>
        <v>C73regs2003AllEthFemale</v>
      </c>
      <c r="B483">
        <v>2003</v>
      </c>
      <c r="C483" t="s">
        <v>210</v>
      </c>
      <c r="D483" t="s">
        <v>211</v>
      </c>
      <c r="E483" t="s">
        <v>213</v>
      </c>
      <c r="F483">
        <v>130</v>
      </c>
      <c r="G483">
        <v>5.5</v>
      </c>
      <c r="H483" t="s">
        <v>60</v>
      </c>
    </row>
    <row r="484" spans="1:8" x14ac:dyDescent="0.25">
      <c r="A484" t="str">
        <f t="shared" si="7"/>
        <v>C81regs2003AllEthFemale</v>
      </c>
      <c r="B484">
        <v>2003</v>
      </c>
      <c r="C484" t="s">
        <v>210</v>
      </c>
      <c r="D484" t="s">
        <v>211</v>
      </c>
      <c r="E484" t="s">
        <v>213</v>
      </c>
      <c r="F484">
        <v>27</v>
      </c>
      <c r="G484">
        <v>1.3</v>
      </c>
      <c r="H484" t="s">
        <v>62</v>
      </c>
    </row>
    <row r="485" spans="1:8" x14ac:dyDescent="0.25">
      <c r="A485" t="str">
        <f t="shared" si="7"/>
        <v>C82-C86, C96regs2003AllEthFemale</v>
      </c>
      <c r="B485">
        <v>2003</v>
      </c>
      <c r="C485" t="s">
        <v>210</v>
      </c>
      <c r="D485" t="s">
        <v>211</v>
      </c>
      <c r="E485" t="s">
        <v>213</v>
      </c>
      <c r="F485">
        <v>273</v>
      </c>
      <c r="G485">
        <v>9.6999999999999993</v>
      </c>
      <c r="H485" t="s">
        <v>178</v>
      </c>
    </row>
    <row r="486" spans="1:8" x14ac:dyDescent="0.25">
      <c r="A486" t="str">
        <f t="shared" si="7"/>
        <v>C90regs2003AllEthFemale</v>
      </c>
      <c r="B486">
        <v>2003</v>
      </c>
      <c r="C486" t="s">
        <v>210</v>
      </c>
      <c r="D486" t="s">
        <v>211</v>
      </c>
      <c r="E486" t="s">
        <v>213</v>
      </c>
      <c r="F486">
        <v>107</v>
      </c>
      <c r="G486">
        <v>3.5</v>
      </c>
      <c r="H486" t="s">
        <v>65</v>
      </c>
    </row>
    <row r="487" spans="1:8" x14ac:dyDescent="0.25">
      <c r="A487" t="str">
        <f t="shared" si="7"/>
        <v>C91-C95regs2003AllEthFemale</v>
      </c>
      <c r="B487">
        <v>2003</v>
      </c>
      <c r="C487" t="s">
        <v>210</v>
      </c>
      <c r="D487" t="s">
        <v>211</v>
      </c>
      <c r="E487" t="s">
        <v>213</v>
      </c>
      <c r="F487">
        <v>322</v>
      </c>
      <c r="G487">
        <v>11.7</v>
      </c>
      <c r="H487" t="s">
        <v>179</v>
      </c>
    </row>
    <row r="488" spans="1:8" x14ac:dyDescent="0.25">
      <c r="A488" t="str">
        <f t="shared" si="7"/>
        <v>D45-D47regs2003AllEthFemale</v>
      </c>
      <c r="B488">
        <v>2003</v>
      </c>
      <c r="C488" t="s">
        <v>210</v>
      </c>
      <c r="D488" t="s">
        <v>211</v>
      </c>
      <c r="E488" t="s">
        <v>213</v>
      </c>
      <c r="F488">
        <v>126</v>
      </c>
      <c r="G488">
        <v>4.2</v>
      </c>
      <c r="H488" t="s">
        <v>215</v>
      </c>
    </row>
    <row r="489" spans="1:8" x14ac:dyDescent="0.25">
      <c r="A489" t="str">
        <f t="shared" si="7"/>
        <v>C00-C14regs2003AllEthMale</v>
      </c>
      <c r="B489">
        <v>2003</v>
      </c>
      <c r="C489" t="s">
        <v>210</v>
      </c>
      <c r="D489" t="s">
        <v>211</v>
      </c>
      <c r="E489" t="s">
        <v>214</v>
      </c>
      <c r="F489">
        <v>199</v>
      </c>
      <c r="G489">
        <v>8.5</v>
      </c>
      <c r="H489" t="s">
        <v>174</v>
      </c>
    </row>
    <row r="490" spans="1:8" x14ac:dyDescent="0.25">
      <c r="A490" t="str">
        <f t="shared" si="7"/>
        <v>C15regs2003AllEthMale</v>
      </c>
      <c r="B490">
        <v>2003</v>
      </c>
      <c r="C490" t="s">
        <v>210</v>
      </c>
      <c r="D490" t="s">
        <v>211</v>
      </c>
      <c r="E490" t="s">
        <v>214</v>
      </c>
      <c r="F490">
        <v>160</v>
      </c>
      <c r="G490">
        <v>6.5</v>
      </c>
      <c r="H490" t="s">
        <v>14</v>
      </c>
    </row>
    <row r="491" spans="1:8" x14ac:dyDescent="0.25">
      <c r="A491" t="str">
        <f t="shared" si="7"/>
        <v>C16regs2003AllEthMale</v>
      </c>
      <c r="B491">
        <v>2003</v>
      </c>
      <c r="C491" t="s">
        <v>210</v>
      </c>
      <c r="D491" t="s">
        <v>211</v>
      </c>
      <c r="E491" t="s">
        <v>214</v>
      </c>
      <c r="F491">
        <v>252</v>
      </c>
      <c r="G491">
        <v>10.1</v>
      </c>
      <c r="H491" t="s">
        <v>16</v>
      </c>
    </row>
    <row r="492" spans="1:8" x14ac:dyDescent="0.25">
      <c r="A492" t="str">
        <f t="shared" si="7"/>
        <v>C18-C21regs2003AllEthMale</v>
      </c>
      <c r="B492">
        <v>2003</v>
      </c>
      <c r="C492" t="s">
        <v>210</v>
      </c>
      <c r="D492" t="s">
        <v>211</v>
      </c>
      <c r="E492" t="s">
        <v>214</v>
      </c>
      <c r="F492">
        <v>1359</v>
      </c>
      <c r="G492">
        <v>54.7</v>
      </c>
      <c r="H492" t="s">
        <v>175</v>
      </c>
    </row>
    <row r="493" spans="1:8" x14ac:dyDescent="0.25">
      <c r="A493" t="str">
        <f t="shared" si="7"/>
        <v>C22regs2003AllEthMale</v>
      </c>
      <c r="B493">
        <v>2003</v>
      </c>
      <c r="C493" t="s">
        <v>210</v>
      </c>
      <c r="D493" t="s">
        <v>211</v>
      </c>
      <c r="E493" t="s">
        <v>214</v>
      </c>
      <c r="F493">
        <v>133</v>
      </c>
      <c r="G493">
        <v>5.5</v>
      </c>
      <c r="H493" t="s">
        <v>19</v>
      </c>
    </row>
    <row r="494" spans="1:8" x14ac:dyDescent="0.25">
      <c r="A494" t="str">
        <f t="shared" si="7"/>
        <v>C25regs2003AllEthMale</v>
      </c>
      <c r="B494">
        <v>2003</v>
      </c>
      <c r="C494" t="s">
        <v>210</v>
      </c>
      <c r="D494" t="s">
        <v>211</v>
      </c>
      <c r="E494" t="s">
        <v>214</v>
      </c>
      <c r="F494">
        <v>175</v>
      </c>
      <c r="G494">
        <v>7.1</v>
      </c>
      <c r="H494" t="s">
        <v>22</v>
      </c>
    </row>
    <row r="495" spans="1:8" x14ac:dyDescent="0.25">
      <c r="A495" t="str">
        <f t="shared" si="7"/>
        <v>C33-C34regs2003AllEthMale</v>
      </c>
      <c r="B495">
        <v>2003</v>
      </c>
      <c r="C495" t="s">
        <v>210</v>
      </c>
      <c r="D495" t="s">
        <v>211</v>
      </c>
      <c r="E495" t="s">
        <v>214</v>
      </c>
      <c r="F495">
        <v>1043</v>
      </c>
      <c r="G495">
        <v>41.4</v>
      </c>
      <c r="H495" t="s">
        <v>176</v>
      </c>
    </row>
    <row r="496" spans="1:8" x14ac:dyDescent="0.25">
      <c r="A496" t="str">
        <f t="shared" si="7"/>
        <v>C43regs2003AllEthMale</v>
      </c>
      <c r="B496">
        <v>2003</v>
      </c>
      <c r="C496" t="s">
        <v>210</v>
      </c>
      <c r="D496" t="s">
        <v>211</v>
      </c>
      <c r="E496" t="s">
        <v>214</v>
      </c>
      <c r="F496">
        <v>957</v>
      </c>
      <c r="G496">
        <v>40.200000000000003</v>
      </c>
      <c r="H496" t="s">
        <v>26</v>
      </c>
    </row>
    <row r="497" spans="1:8" x14ac:dyDescent="0.25">
      <c r="A497" t="str">
        <f t="shared" si="7"/>
        <v>C50regs2003AllEthMale</v>
      </c>
      <c r="B497">
        <v>2003</v>
      </c>
      <c r="C497" t="s">
        <v>210</v>
      </c>
      <c r="D497" t="s">
        <v>211</v>
      </c>
      <c r="E497" t="s">
        <v>214</v>
      </c>
      <c r="F497">
        <v>13</v>
      </c>
      <c r="G497">
        <v>0.5</v>
      </c>
      <c r="H497" t="s">
        <v>180</v>
      </c>
    </row>
    <row r="498" spans="1:8" x14ac:dyDescent="0.25">
      <c r="A498" t="str">
        <f t="shared" si="7"/>
        <v>C61regs2003AllEthMale</v>
      </c>
      <c r="B498">
        <v>2003</v>
      </c>
      <c r="C498" t="s">
        <v>210</v>
      </c>
      <c r="D498" t="s">
        <v>211</v>
      </c>
      <c r="E498" t="s">
        <v>214</v>
      </c>
      <c r="F498">
        <v>2761</v>
      </c>
      <c r="G498">
        <v>111.8</v>
      </c>
      <c r="H498" t="s">
        <v>48</v>
      </c>
    </row>
    <row r="499" spans="1:8" x14ac:dyDescent="0.25">
      <c r="A499" t="str">
        <f t="shared" si="7"/>
        <v>C62regs2003AllEthMale</v>
      </c>
      <c r="B499">
        <v>2003</v>
      </c>
      <c r="C499" t="s">
        <v>210</v>
      </c>
      <c r="D499" t="s">
        <v>211</v>
      </c>
      <c r="E499" t="s">
        <v>214</v>
      </c>
      <c r="F499">
        <v>135</v>
      </c>
      <c r="G499">
        <v>7</v>
      </c>
      <c r="H499" t="s">
        <v>51</v>
      </c>
    </row>
    <row r="500" spans="1:8" x14ac:dyDescent="0.25">
      <c r="A500" t="str">
        <f t="shared" si="7"/>
        <v>C64-C66, C68regs2003AllEthMale</v>
      </c>
      <c r="B500">
        <v>2003</v>
      </c>
      <c r="C500" t="s">
        <v>210</v>
      </c>
      <c r="D500" t="s">
        <v>211</v>
      </c>
      <c r="E500" t="s">
        <v>214</v>
      </c>
      <c r="F500">
        <v>262</v>
      </c>
      <c r="G500">
        <v>10.7</v>
      </c>
      <c r="H500" t="s">
        <v>177</v>
      </c>
    </row>
    <row r="501" spans="1:8" x14ac:dyDescent="0.25">
      <c r="A501" t="str">
        <f t="shared" si="7"/>
        <v>C67regs2003AllEthMale</v>
      </c>
      <c r="B501">
        <v>2003</v>
      </c>
      <c r="C501" t="s">
        <v>210</v>
      </c>
      <c r="D501" t="s">
        <v>211</v>
      </c>
      <c r="E501" t="s">
        <v>214</v>
      </c>
      <c r="F501">
        <v>420</v>
      </c>
      <c r="G501">
        <v>16.5</v>
      </c>
      <c r="H501" t="s">
        <v>55</v>
      </c>
    </row>
    <row r="502" spans="1:8" x14ac:dyDescent="0.25">
      <c r="A502" t="str">
        <f t="shared" si="7"/>
        <v>C71regs2003AllEthMale</v>
      </c>
      <c r="B502">
        <v>2003</v>
      </c>
      <c r="C502" t="s">
        <v>210</v>
      </c>
      <c r="D502" t="s">
        <v>211</v>
      </c>
      <c r="E502" t="s">
        <v>214</v>
      </c>
      <c r="F502">
        <v>136</v>
      </c>
      <c r="G502">
        <v>6.1</v>
      </c>
      <c r="H502" t="s">
        <v>58</v>
      </c>
    </row>
    <row r="503" spans="1:8" x14ac:dyDescent="0.25">
      <c r="A503" t="str">
        <f t="shared" si="7"/>
        <v>C73regs2003AllEthMale</v>
      </c>
      <c r="B503">
        <v>2003</v>
      </c>
      <c r="C503" t="s">
        <v>210</v>
      </c>
      <c r="D503" t="s">
        <v>211</v>
      </c>
      <c r="E503" t="s">
        <v>214</v>
      </c>
      <c r="F503">
        <v>57</v>
      </c>
      <c r="G503">
        <v>2.5</v>
      </c>
      <c r="H503" t="s">
        <v>60</v>
      </c>
    </row>
    <row r="504" spans="1:8" x14ac:dyDescent="0.25">
      <c r="A504" t="str">
        <f t="shared" si="7"/>
        <v>C81regs2003AllEthMale</v>
      </c>
      <c r="B504">
        <v>2003</v>
      </c>
      <c r="C504" t="s">
        <v>210</v>
      </c>
      <c r="D504" t="s">
        <v>211</v>
      </c>
      <c r="E504" t="s">
        <v>214</v>
      </c>
      <c r="F504">
        <v>49</v>
      </c>
      <c r="G504">
        <v>2.4</v>
      </c>
      <c r="H504" t="s">
        <v>62</v>
      </c>
    </row>
    <row r="505" spans="1:8" x14ac:dyDescent="0.25">
      <c r="A505" t="str">
        <f t="shared" si="7"/>
        <v>C82-C86, C96regs2003AllEthMale</v>
      </c>
      <c r="B505">
        <v>2003</v>
      </c>
      <c r="C505" t="s">
        <v>210</v>
      </c>
      <c r="D505" t="s">
        <v>211</v>
      </c>
      <c r="E505" t="s">
        <v>214</v>
      </c>
      <c r="F505">
        <v>350</v>
      </c>
      <c r="G505">
        <v>14.7</v>
      </c>
      <c r="H505" t="s">
        <v>178</v>
      </c>
    </row>
    <row r="506" spans="1:8" x14ac:dyDescent="0.25">
      <c r="A506" t="str">
        <f t="shared" si="7"/>
        <v>C90regs2003AllEthMale</v>
      </c>
      <c r="B506">
        <v>2003</v>
      </c>
      <c r="C506" t="s">
        <v>210</v>
      </c>
      <c r="D506" t="s">
        <v>211</v>
      </c>
      <c r="E506" t="s">
        <v>214</v>
      </c>
      <c r="F506">
        <v>118</v>
      </c>
      <c r="G506">
        <v>4.7</v>
      </c>
      <c r="H506" t="s">
        <v>65</v>
      </c>
    </row>
    <row r="507" spans="1:8" x14ac:dyDescent="0.25">
      <c r="A507" t="str">
        <f t="shared" si="7"/>
        <v>C91-C95regs2003AllEthMale</v>
      </c>
      <c r="B507">
        <v>2003</v>
      </c>
      <c r="C507" t="s">
        <v>210</v>
      </c>
      <c r="D507" t="s">
        <v>211</v>
      </c>
      <c r="E507" t="s">
        <v>214</v>
      </c>
      <c r="F507">
        <v>417</v>
      </c>
      <c r="G507">
        <v>17.3</v>
      </c>
      <c r="H507" t="s">
        <v>179</v>
      </c>
    </row>
    <row r="508" spans="1:8" x14ac:dyDescent="0.25">
      <c r="A508" t="str">
        <f t="shared" si="7"/>
        <v>D45-D47regs2003AllEthMale</v>
      </c>
      <c r="B508">
        <v>2003</v>
      </c>
      <c r="C508" t="s">
        <v>210</v>
      </c>
      <c r="D508" t="s">
        <v>211</v>
      </c>
      <c r="E508" t="s">
        <v>214</v>
      </c>
      <c r="F508">
        <v>166</v>
      </c>
      <c r="G508">
        <v>6.5</v>
      </c>
      <c r="H508" t="s">
        <v>215</v>
      </c>
    </row>
    <row r="509" spans="1:8" x14ac:dyDescent="0.25">
      <c r="A509" t="str">
        <f t="shared" si="7"/>
        <v>C00-C14regs2004AllEthAllSex</v>
      </c>
      <c r="B509">
        <v>2004</v>
      </c>
      <c r="C509" t="s">
        <v>210</v>
      </c>
      <c r="D509" t="s">
        <v>211</v>
      </c>
      <c r="E509" t="s">
        <v>212</v>
      </c>
      <c r="F509">
        <v>302</v>
      </c>
      <c r="G509">
        <v>5.9</v>
      </c>
      <c r="H509" t="s">
        <v>174</v>
      </c>
    </row>
    <row r="510" spans="1:8" x14ac:dyDescent="0.25">
      <c r="A510" t="str">
        <f t="shared" si="7"/>
        <v>C15regs2004AllEthAllSex</v>
      </c>
      <c r="B510">
        <v>2004</v>
      </c>
      <c r="C510" t="s">
        <v>210</v>
      </c>
      <c r="D510" t="s">
        <v>211</v>
      </c>
      <c r="E510" t="s">
        <v>212</v>
      </c>
      <c r="F510">
        <v>252</v>
      </c>
      <c r="G510">
        <v>4.3</v>
      </c>
      <c r="H510" t="s">
        <v>14</v>
      </c>
    </row>
    <row r="511" spans="1:8" x14ac:dyDescent="0.25">
      <c r="A511" t="str">
        <f t="shared" si="7"/>
        <v>C16regs2004AllEthAllSex</v>
      </c>
      <c r="B511">
        <v>2004</v>
      </c>
      <c r="C511" t="s">
        <v>210</v>
      </c>
      <c r="D511" t="s">
        <v>211</v>
      </c>
      <c r="E511" t="s">
        <v>212</v>
      </c>
      <c r="F511">
        <v>371</v>
      </c>
      <c r="G511">
        <v>6.7</v>
      </c>
      <c r="H511" t="s">
        <v>16</v>
      </c>
    </row>
    <row r="512" spans="1:8" x14ac:dyDescent="0.25">
      <c r="A512" t="str">
        <f t="shared" si="7"/>
        <v>C18-C21regs2004AllEthAllSex</v>
      </c>
      <c r="B512">
        <v>2004</v>
      </c>
      <c r="C512" t="s">
        <v>210</v>
      </c>
      <c r="D512" t="s">
        <v>211</v>
      </c>
      <c r="E512" t="s">
        <v>212</v>
      </c>
      <c r="F512">
        <v>2759</v>
      </c>
      <c r="G512">
        <v>48.7</v>
      </c>
      <c r="H512" t="s">
        <v>175</v>
      </c>
    </row>
    <row r="513" spans="1:8" x14ac:dyDescent="0.25">
      <c r="A513" t="str">
        <f t="shared" si="7"/>
        <v>C22regs2004AllEthAllSex</v>
      </c>
      <c r="B513">
        <v>2004</v>
      </c>
      <c r="C513" t="s">
        <v>210</v>
      </c>
      <c r="D513" t="s">
        <v>211</v>
      </c>
      <c r="E513" t="s">
        <v>212</v>
      </c>
      <c r="F513">
        <v>169</v>
      </c>
      <c r="G513">
        <v>3.1</v>
      </c>
      <c r="H513" t="s">
        <v>19</v>
      </c>
    </row>
    <row r="514" spans="1:8" x14ac:dyDescent="0.25">
      <c r="A514" t="str">
        <f t="shared" ref="A514:A577" si="8">H514&amp;C514&amp;B514&amp;D514&amp;E514</f>
        <v>C25regs2004AllEthAllSex</v>
      </c>
      <c r="B514">
        <v>2004</v>
      </c>
      <c r="C514" t="s">
        <v>210</v>
      </c>
      <c r="D514" t="s">
        <v>211</v>
      </c>
      <c r="E514" t="s">
        <v>212</v>
      </c>
      <c r="F514">
        <v>368</v>
      </c>
      <c r="G514">
        <v>6.5</v>
      </c>
      <c r="H514" t="s">
        <v>22</v>
      </c>
    </row>
    <row r="515" spans="1:8" x14ac:dyDescent="0.25">
      <c r="A515" t="str">
        <f t="shared" si="8"/>
        <v>C33-C34regs2004AllEthAllSex</v>
      </c>
      <c r="B515">
        <v>2004</v>
      </c>
      <c r="C515" t="s">
        <v>210</v>
      </c>
      <c r="D515" t="s">
        <v>211</v>
      </c>
      <c r="E515" t="s">
        <v>212</v>
      </c>
      <c r="F515">
        <v>1844</v>
      </c>
      <c r="G515">
        <v>33.200000000000003</v>
      </c>
      <c r="H515" t="s">
        <v>176</v>
      </c>
    </row>
    <row r="516" spans="1:8" x14ac:dyDescent="0.25">
      <c r="A516" t="str">
        <f t="shared" si="8"/>
        <v>C43regs2004AllEthAllSex</v>
      </c>
      <c r="B516">
        <v>2004</v>
      </c>
      <c r="C516" t="s">
        <v>210</v>
      </c>
      <c r="D516" t="s">
        <v>211</v>
      </c>
      <c r="E516" t="s">
        <v>212</v>
      </c>
      <c r="F516">
        <v>1895</v>
      </c>
      <c r="G516">
        <v>36.9</v>
      </c>
      <c r="H516" t="s">
        <v>26</v>
      </c>
    </row>
    <row r="517" spans="1:8" x14ac:dyDescent="0.25">
      <c r="A517" t="str">
        <f t="shared" si="8"/>
        <v>C50regs2004AllEthAllSex</v>
      </c>
      <c r="B517">
        <v>2004</v>
      </c>
      <c r="C517" t="s">
        <v>210</v>
      </c>
      <c r="D517" t="s">
        <v>211</v>
      </c>
      <c r="E517" t="s">
        <v>212</v>
      </c>
      <c r="F517">
        <v>2373</v>
      </c>
      <c r="G517">
        <v>46.3</v>
      </c>
      <c r="H517" t="s">
        <v>180</v>
      </c>
    </row>
    <row r="518" spans="1:8" x14ac:dyDescent="0.25">
      <c r="A518" t="str">
        <f t="shared" si="8"/>
        <v>C51regs2004AllEthAllSex</v>
      </c>
      <c r="B518">
        <v>2004</v>
      </c>
      <c r="C518" t="s">
        <v>210</v>
      </c>
      <c r="D518" t="s">
        <v>211</v>
      </c>
      <c r="E518" t="s">
        <v>212</v>
      </c>
      <c r="F518">
        <v>52</v>
      </c>
      <c r="G518">
        <v>0.9</v>
      </c>
      <c r="H518" t="s">
        <v>43</v>
      </c>
    </row>
    <row r="519" spans="1:8" x14ac:dyDescent="0.25">
      <c r="A519" t="str">
        <f t="shared" si="8"/>
        <v>C53regs2004AllEthAllSex</v>
      </c>
      <c r="B519">
        <v>2004</v>
      </c>
      <c r="C519" t="s">
        <v>210</v>
      </c>
      <c r="D519" t="s">
        <v>211</v>
      </c>
      <c r="E519" t="s">
        <v>212</v>
      </c>
      <c r="F519">
        <v>158</v>
      </c>
      <c r="G519">
        <v>3.4</v>
      </c>
      <c r="H519" t="s">
        <v>38</v>
      </c>
    </row>
    <row r="520" spans="1:8" x14ac:dyDescent="0.25">
      <c r="A520" t="str">
        <f t="shared" si="8"/>
        <v>C54-C55regs2004AllEthAllSex</v>
      </c>
      <c r="B520">
        <v>2004</v>
      </c>
      <c r="C520" t="s">
        <v>210</v>
      </c>
      <c r="D520" t="s">
        <v>211</v>
      </c>
      <c r="E520" t="s">
        <v>212</v>
      </c>
      <c r="F520">
        <v>343</v>
      </c>
      <c r="G520">
        <v>6.6</v>
      </c>
      <c r="H520" t="s">
        <v>181</v>
      </c>
    </row>
    <row r="521" spans="1:8" x14ac:dyDescent="0.25">
      <c r="A521" t="str">
        <f t="shared" si="8"/>
        <v>C56-C57regs2004AllEthAllSex</v>
      </c>
      <c r="B521">
        <v>2004</v>
      </c>
      <c r="C521" t="s">
        <v>210</v>
      </c>
      <c r="D521" t="s">
        <v>211</v>
      </c>
      <c r="E521" t="s">
        <v>212</v>
      </c>
      <c r="F521">
        <v>303</v>
      </c>
      <c r="G521">
        <v>5.7</v>
      </c>
      <c r="H521" t="s">
        <v>182</v>
      </c>
    </row>
    <row r="522" spans="1:8" x14ac:dyDescent="0.25">
      <c r="A522" t="str">
        <f t="shared" si="8"/>
        <v>C61regs2004AllEthAllSex</v>
      </c>
      <c r="B522">
        <v>2004</v>
      </c>
      <c r="C522" t="s">
        <v>210</v>
      </c>
      <c r="D522" t="s">
        <v>211</v>
      </c>
      <c r="E522" t="s">
        <v>212</v>
      </c>
      <c r="F522">
        <v>2759</v>
      </c>
      <c r="G522">
        <v>50.4</v>
      </c>
      <c r="H522" t="s">
        <v>48</v>
      </c>
    </row>
    <row r="523" spans="1:8" x14ac:dyDescent="0.25">
      <c r="A523" t="str">
        <f t="shared" si="8"/>
        <v>C62regs2004AllEthAllSex</v>
      </c>
      <c r="B523">
        <v>2004</v>
      </c>
      <c r="C523" t="s">
        <v>210</v>
      </c>
      <c r="D523" t="s">
        <v>211</v>
      </c>
      <c r="E523" t="s">
        <v>212</v>
      </c>
      <c r="F523">
        <v>138</v>
      </c>
      <c r="G523">
        <v>3.4</v>
      </c>
      <c r="H523" t="s">
        <v>51</v>
      </c>
    </row>
    <row r="524" spans="1:8" x14ac:dyDescent="0.25">
      <c r="A524" t="str">
        <f t="shared" si="8"/>
        <v>C64-C66, C68regs2004AllEthAllSex</v>
      </c>
      <c r="B524">
        <v>2004</v>
      </c>
      <c r="C524" t="s">
        <v>210</v>
      </c>
      <c r="D524" t="s">
        <v>211</v>
      </c>
      <c r="E524" t="s">
        <v>212</v>
      </c>
      <c r="F524">
        <v>481</v>
      </c>
      <c r="G524">
        <v>9.1</v>
      </c>
      <c r="H524" t="s">
        <v>177</v>
      </c>
    </row>
    <row r="525" spans="1:8" x14ac:dyDescent="0.25">
      <c r="A525" t="str">
        <f t="shared" si="8"/>
        <v>C67regs2004AllEthAllSex</v>
      </c>
      <c r="B525">
        <v>2004</v>
      </c>
      <c r="C525" t="s">
        <v>210</v>
      </c>
      <c r="D525" t="s">
        <v>211</v>
      </c>
      <c r="E525" t="s">
        <v>212</v>
      </c>
      <c r="F525">
        <v>552</v>
      </c>
      <c r="G525">
        <v>9.5</v>
      </c>
      <c r="H525" t="s">
        <v>55</v>
      </c>
    </row>
    <row r="526" spans="1:8" x14ac:dyDescent="0.25">
      <c r="A526" t="str">
        <f t="shared" si="8"/>
        <v>C71regs2004AllEthAllSex</v>
      </c>
      <c r="B526">
        <v>2004</v>
      </c>
      <c r="C526" t="s">
        <v>210</v>
      </c>
      <c r="D526" t="s">
        <v>211</v>
      </c>
      <c r="E526" t="s">
        <v>212</v>
      </c>
      <c r="F526">
        <v>262</v>
      </c>
      <c r="G526">
        <v>5.4</v>
      </c>
      <c r="H526" t="s">
        <v>58</v>
      </c>
    </row>
    <row r="527" spans="1:8" x14ac:dyDescent="0.25">
      <c r="A527" t="str">
        <f t="shared" si="8"/>
        <v>C73regs2004AllEthAllSex</v>
      </c>
      <c r="B527">
        <v>2004</v>
      </c>
      <c r="C527" t="s">
        <v>210</v>
      </c>
      <c r="D527" t="s">
        <v>211</v>
      </c>
      <c r="E527" t="s">
        <v>212</v>
      </c>
      <c r="F527">
        <v>190</v>
      </c>
      <c r="G527">
        <v>4.0999999999999996</v>
      </c>
      <c r="H527" t="s">
        <v>60</v>
      </c>
    </row>
    <row r="528" spans="1:8" x14ac:dyDescent="0.25">
      <c r="A528" t="str">
        <f t="shared" si="8"/>
        <v>C81regs2004AllEthAllSex</v>
      </c>
      <c r="B528">
        <v>2004</v>
      </c>
      <c r="C528" t="s">
        <v>210</v>
      </c>
      <c r="D528" t="s">
        <v>211</v>
      </c>
      <c r="E528" t="s">
        <v>212</v>
      </c>
      <c r="F528">
        <v>81</v>
      </c>
      <c r="G528">
        <v>1.8</v>
      </c>
      <c r="H528" t="s">
        <v>62</v>
      </c>
    </row>
    <row r="529" spans="1:8" x14ac:dyDescent="0.25">
      <c r="A529" t="str">
        <f t="shared" si="8"/>
        <v>C82-C86, C96regs2004AllEthAllSex</v>
      </c>
      <c r="B529">
        <v>2004</v>
      </c>
      <c r="C529" t="s">
        <v>210</v>
      </c>
      <c r="D529" t="s">
        <v>211</v>
      </c>
      <c r="E529" t="s">
        <v>212</v>
      </c>
      <c r="F529">
        <v>639</v>
      </c>
      <c r="G529">
        <v>12.1</v>
      </c>
      <c r="H529" t="s">
        <v>178</v>
      </c>
    </row>
    <row r="530" spans="1:8" x14ac:dyDescent="0.25">
      <c r="A530" t="str">
        <f t="shared" si="8"/>
        <v>C90regs2004AllEthAllSex</v>
      </c>
      <c r="B530">
        <v>2004</v>
      </c>
      <c r="C530" t="s">
        <v>210</v>
      </c>
      <c r="D530" t="s">
        <v>211</v>
      </c>
      <c r="E530" t="s">
        <v>212</v>
      </c>
      <c r="F530">
        <v>230</v>
      </c>
      <c r="G530">
        <v>4.0999999999999996</v>
      </c>
      <c r="H530" t="s">
        <v>65</v>
      </c>
    </row>
    <row r="531" spans="1:8" x14ac:dyDescent="0.25">
      <c r="A531" t="str">
        <f t="shared" si="8"/>
        <v>C91-C95regs2004AllEthAllSex</v>
      </c>
      <c r="B531">
        <v>2004</v>
      </c>
      <c r="C531" t="s">
        <v>210</v>
      </c>
      <c r="D531" t="s">
        <v>211</v>
      </c>
      <c r="E531" t="s">
        <v>212</v>
      </c>
      <c r="F531">
        <v>653</v>
      </c>
      <c r="G531">
        <v>12.5</v>
      </c>
      <c r="H531" t="s">
        <v>179</v>
      </c>
    </row>
    <row r="532" spans="1:8" x14ac:dyDescent="0.25">
      <c r="A532" t="str">
        <f t="shared" si="8"/>
        <v>D45-D47regs2004AllEthAllSex</v>
      </c>
      <c r="B532">
        <v>2004</v>
      </c>
      <c r="C532" t="s">
        <v>210</v>
      </c>
      <c r="D532" t="s">
        <v>211</v>
      </c>
      <c r="E532" t="s">
        <v>212</v>
      </c>
      <c r="F532">
        <v>457</v>
      </c>
      <c r="G532">
        <v>7.7</v>
      </c>
      <c r="H532" t="s">
        <v>215</v>
      </c>
    </row>
    <row r="533" spans="1:8" x14ac:dyDescent="0.25">
      <c r="A533" t="str">
        <f t="shared" si="8"/>
        <v>C00-C14regs2004AllEthFemale</v>
      </c>
      <c r="B533">
        <v>2004</v>
      </c>
      <c r="C533" t="s">
        <v>210</v>
      </c>
      <c r="D533" t="s">
        <v>211</v>
      </c>
      <c r="E533" t="s">
        <v>213</v>
      </c>
      <c r="F533">
        <v>103</v>
      </c>
      <c r="G533">
        <v>3.8</v>
      </c>
      <c r="H533" t="s">
        <v>174</v>
      </c>
    </row>
    <row r="534" spans="1:8" x14ac:dyDescent="0.25">
      <c r="A534" t="str">
        <f t="shared" si="8"/>
        <v>C15regs2004AllEthFemale</v>
      </c>
      <c r="B534">
        <v>2004</v>
      </c>
      <c r="C534" t="s">
        <v>210</v>
      </c>
      <c r="D534" t="s">
        <v>211</v>
      </c>
      <c r="E534" t="s">
        <v>213</v>
      </c>
      <c r="F534">
        <v>72</v>
      </c>
      <c r="G534">
        <v>2.1</v>
      </c>
      <c r="H534" t="s">
        <v>14</v>
      </c>
    </row>
    <row r="535" spans="1:8" x14ac:dyDescent="0.25">
      <c r="A535" t="str">
        <f t="shared" si="8"/>
        <v>C16regs2004AllEthFemale</v>
      </c>
      <c r="B535">
        <v>2004</v>
      </c>
      <c r="C535" t="s">
        <v>210</v>
      </c>
      <c r="D535" t="s">
        <v>211</v>
      </c>
      <c r="E535" t="s">
        <v>213</v>
      </c>
      <c r="F535">
        <v>158</v>
      </c>
      <c r="G535">
        <v>4.9000000000000004</v>
      </c>
      <c r="H535" t="s">
        <v>16</v>
      </c>
    </row>
    <row r="536" spans="1:8" x14ac:dyDescent="0.25">
      <c r="A536" t="str">
        <f t="shared" si="8"/>
        <v>C18-C21regs2004AllEthFemale</v>
      </c>
      <c r="B536">
        <v>2004</v>
      </c>
      <c r="C536" t="s">
        <v>210</v>
      </c>
      <c r="D536" t="s">
        <v>211</v>
      </c>
      <c r="E536" t="s">
        <v>213</v>
      </c>
      <c r="F536">
        <v>1377</v>
      </c>
      <c r="G536">
        <v>44.6</v>
      </c>
      <c r="H536" t="s">
        <v>175</v>
      </c>
    </row>
    <row r="537" spans="1:8" x14ac:dyDescent="0.25">
      <c r="A537" t="str">
        <f t="shared" si="8"/>
        <v>C22regs2004AllEthFemale</v>
      </c>
      <c r="B537">
        <v>2004</v>
      </c>
      <c r="C537" t="s">
        <v>210</v>
      </c>
      <c r="D537" t="s">
        <v>211</v>
      </c>
      <c r="E537" t="s">
        <v>213</v>
      </c>
      <c r="F537">
        <v>44</v>
      </c>
      <c r="G537">
        <v>1.5</v>
      </c>
      <c r="H537" t="s">
        <v>19</v>
      </c>
    </row>
    <row r="538" spans="1:8" x14ac:dyDescent="0.25">
      <c r="A538" t="str">
        <f t="shared" si="8"/>
        <v>C25regs2004AllEthFemale</v>
      </c>
      <c r="B538">
        <v>2004</v>
      </c>
      <c r="C538" t="s">
        <v>210</v>
      </c>
      <c r="D538" t="s">
        <v>211</v>
      </c>
      <c r="E538" t="s">
        <v>213</v>
      </c>
      <c r="F538">
        <v>188</v>
      </c>
      <c r="G538">
        <v>5.8</v>
      </c>
      <c r="H538" t="s">
        <v>22</v>
      </c>
    </row>
    <row r="539" spans="1:8" x14ac:dyDescent="0.25">
      <c r="A539" t="str">
        <f t="shared" si="8"/>
        <v>C33-C34regs2004AllEthFemale</v>
      </c>
      <c r="B539">
        <v>2004</v>
      </c>
      <c r="C539" t="s">
        <v>210</v>
      </c>
      <c r="D539" t="s">
        <v>211</v>
      </c>
      <c r="E539" t="s">
        <v>213</v>
      </c>
      <c r="F539">
        <v>760</v>
      </c>
      <c r="G539">
        <v>26.1</v>
      </c>
      <c r="H539" t="s">
        <v>176</v>
      </c>
    </row>
    <row r="540" spans="1:8" x14ac:dyDescent="0.25">
      <c r="A540" t="str">
        <f t="shared" si="8"/>
        <v>C43regs2004AllEthFemale</v>
      </c>
      <c r="B540">
        <v>2004</v>
      </c>
      <c r="C540" t="s">
        <v>210</v>
      </c>
      <c r="D540" t="s">
        <v>211</v>
      </c>
      <c r="E540" t="s">
        <v>213</v>
      </c>
      <c r="F540">
        <v>945</v>
      </c>
      <c r="G540">
        <v>35.6</v>
      </c>
      <c r="H540" t="s">
        <v>26</v>
      </c>
    </row>
    <row r="541" spans="1:8" x14ac:dyDescent="0.25">
      <c r="A541" t="str">
        <f t="shared" si="8"/>
        <v>C50regs2004AllEthFemale</v>
      </c>
      <c r="B541">
        <v>2004</v>
      </c>
      <c r="C541" t="s">
        <v>210</v>
      </c>
      <c r="D541" t="s">
        <v>211</v>
      </c>
      <c r="E541" t="s">
        <v>213</v>
      </c>
      <c r="F541">
        <v>2351</v>
      </c>
      <c r="G541">
        <v>88.2</v>
      </c>
      <c r="H541" t="s">
        <v>180</v>
      </c>
    </row>
    <row r="542" spans="1:8" x14ac:dyDescent="0.25">
      <c r="A542" t="str">
        <f t="shared" si="8"/>
        <v>C51regs2004AllEthFemale</v>
      </c>
      <c r="B542">
        <v>2004</v>
      </c>
      <c r="C542" t="s">
        <v>210</v>
      </c>
      <c r="D542" t="s">
        <v>211</v>
      </c>
      <c r="E542" t="s">
        <v>213</v>
      </c>
      <c r="F542">
        <v>52</v>
      </c>
      <c r="G542">
        <v>1.6</v>
      </c>
      <c r="H542" t="s">
        <v>43</v>
      </c>
    </row>
    <row r="543" spans="1:8" x14ac:dyDescent="0.25">
      <c r="A543" t="str">
        <f t="shared" si="8"/>
        <v>C53regs2004AllEthFemale</v>
      </c>
      <c r="B543">
        <v>2004</v>
      </c>
      <c r="C543" t="s">
        <v>210</v>
      </c>
      <c r="D543" t="s">
        <v>211</v>
      </c>
      <c r="E543" t="s">
        <v>213</v>
      </c>
      <c r="F543">
        <v>158</v>
      </c>
      <c r="G543">
        <v>6.6</v>
      </c>
      <c r="H543" t="s">
        <v>38</v>
      </c>
    </row>
    <row r="544" spans="1:8" x14ac:dyDescent="0.25">
      <c r="A544" t="str">
        <f t="shared" si="8"/>
        <v>C54-C55regs2004AllEthFemale</v>
      </c>
      <c r="B544">
        <v>2004</v>
      </c>
      <c r="C544" t="s">
        <v>210</v>
      </c>
      <c r="D544" t="s">
        <v>211</v>
      </c>
      <c r="E544" t="s">
        <v>213</v>
      </c>
      <c r="F544">
        <v>343</v>
      </c>
      <c r="G544">
        <v>12.7</v>
      </c>
      <c r="H544" t="s">
        <v>181</v>
      </c>
    </row>
    <row r="545" spans="1:8" x14ac:dyDescent="0.25">
      <c r="A545" t="str">
        <f t="shared" si="8"/>
        <v>C56-C57regs2004AllEthFemale</v>
      </c>
      <c r="B545">
        <v>2004</v>
      </c>
      <c r="C545" t="s">
        <v>210</v>
      </c>
      <c r="D545" t="s">
        <v>211</v>
      </c>
      <c r="E545" t="s">
        <v>213</v>
      </c>
      <c r="F545">
        <v>303</v>
      </c>
      <c r="G545">
        <v>10.9</v>
      </c>
      <c r="H545" t="s">
        <v>182</v>
      </c>
    </row>
    <row r="546" spans="1:8" x14ac:dyDescent="0.25">
      <c r="A546" t="str">
        <f t="shared" si="8"/>
        <v>C64-C66, C68regs2004AllEthFemale</v>
      </c>
      <c r="B546">
        <v>2004</v>
      </c>
      <c r="C546" t="s">
        <v>210</v>
      </c>
      <c r="D546" t="s">
        <v>211</v>
      </c>
      <c r="E546" t="s">
        <v>213</v>
      </c>
      <c r="F546">
        <v>180</v>
      </c>
      <c r="G546">
        <v>6.4</v>
      </c>
      <c r="H546" t="s">
        <v>177</v>
      </c>
    </row>
    <row r="547" spans="1:8" x14ac:dyDescent="0.25">
      <c r="A547" t="str">
        <f t="shared" si="8"/>
        <v>C67regs2004AllEthFemale</v>
      </c>
      <c r="B547">
        <v>2004</v>
      </c>
      <c r="C547" t="s">
        <v>210</v>
      </c>
      <c r="D547" t="s">
        <v>211</v>
      </c>
      <c r="E547" t="s">
        <v>213</v>
      </c>
      <c r="F547">
        <v>141</v>
      </c>
      <c r="G547">
        <v>4.4000000000000004</v>
      </c>
      <c r="H547" t="s">
        <v>55</v>
      </c>
    </row>
    <row r="548" spans="1:8" x14ac:dyDescent="0.25">
      <c r="A548" t="str">
        <f t="shared" si="8"/>
        <v>C71regs2004AllEthFemale</v>
      </c>
      <c r="B548">
        <v>2004</v>
      </c>
      <c r="C548" t="s">
        <v>210</v>
      </c>
      <c r="D548" t="s">
        <v>211</v>
      </c>
      <c r="E548" t="s">
        <v>213</v>
      </c>
      <c r="F548">
        <v>115</v>
      </c>
      <c r="G548">
        <v>4.5999999999999996</v>
      </c>
      <c r="H548" t="s">
        <v>58</v>
      </c>
    </row>
    <row r="549" spans="1:8" x14ac:dyDescent="0.25">
      <c r="A549" t="str">
        <f t="shared" si="8"/>
        <v>C73regs2004AllEthFemale</v>
      </c>
      <c r="B549">
        <v>2004</v>
      </c>
      <c r="C549" t="s">
        <v>210</v>
      </c>
      <c r="D549" t="s">
        <v>211</v>
      </c>
      <c r="E549" t="s">
        <v>213</v>
      </c>
      <c r="F549">
        <v>134</v>
      </c>
      <c r="G549">
        <v>5.7</v>
      </c>
      <c r="H549" t="s">
        <v>60</v>
      </c>
    </row>
    <row r="550" spans="1:8" x14ac:dyDescent="0.25">
      <c r="A550" t="str">
        <f t="shared" si="8"/>
        <v>C81regs2004AllEthFemale</v>
      </c>
      <c r="B550">
        <v>2004</v>
      </c>
      <c r="C550" t="s">
        <v>210</v>
      </c>
      <c r="D550" t="s">
        <v>211</v>
      </c>
      <c r="E550" t="s">
        <v>213</v>
      </c>
      <c r="F550">
        <v>31</v>
      </c>
      <c r="G550">
        <v>1.5</v>
      </c>
      <c r="H550" t="s">
        <v>62</v>
      </c>
    </row>
    <row r="551" spans="1:8" x14ac:dyDescent="0.25">
      <c r="A551" t="str">
        <f t="shared" si="8"/>
        <v>C82-C86, C96regs2004AllEthFemale</v>
      </c>
      <c r="B551">
        <v>2004</v>
      </c>
      <c r="C551" t="s">
        <v>210</v>
      </c>
      <c r="D551" t="s">
        <v>211</v>
      </c>
      <c r="E551" t="s">
        <v>213</v>
      </c>
      <c r="F551">
        <v>292</v>
      </c>
      <c r="G551">
        <v>10.3</v>
      </c>
      <c r="H551" t="s">
        <v>178</v>
      </c>
    </row>
    <row r="552" spans="1:8" x14ac:dyDescent="0.25">
      <c r="A552" t="str">
        <f t="shared" si="8"/>
        <v>C90regs2004AllEthFemale</v>
      </c>
      <c r="B552">
        <v>2004</v>
      </c>
      <c r="C552" t="s">
        <v>210</v>
      </c>
      <c r="D552" t="s">
        <v>211</v>
      </c>
      <c r="E552" t="s">
        <v>213</v>
      </c>
      <c r="F552">
        <v>101</v>
      </c>
      <c r="G552">
        <v>3.4</v>
      </c>
      <c r="H552" t="s">
        <v>65</v>
      </c>
    </row>
    <row r="553" spans="1:8" x14ac:dyDescent="0.25">
      <c r="A553" t="str">
        <f t="shared" si="8"/>
        <v>C91-C95regs2004AllEthFemale</v>
      </c>
      <c r="B553">
        <v>2004</v>
      </c>
      <c r="C553" t="s">
        <v>210</v>
      </c>
      <c r="D553" t="s">
        <v>211</v>
      </c>
      <c r="E553" t="s">
        <v>213</v>
      </c>
      <c r="F553">
        <v>295</v>
      </c>
      <c r="G553">
        <v>10.9</v>
      </c>
      <c r="H553" t="s">
        <v>179</v>
      </c>
    </row>
    <row r="554" spans="1:8" x14ac:dyDescent="0.25">
      <c r="A554" t="str">
        <f t="shared" si="8"/>
        <v>D45-D47regs2004AllEthFemale</v>
      </c>
      <c r="B554">
        <v>2004</v>
      </c>
      <c r="C554" t="s">
        <v>210</v>
      </c>
      <c r="D554" t="s">
        <v>211</v>
      </c>
      <c r="E554" t="s">
        <v>213</v>
      </c>
      <c r="F554">
        <v>196</v>
      </c>
      <c r="G554">
        <v>5.9</v>
      </c>
      <c r="H554" t="s">
        <v>215</v>
      </c>
    </row>
    <row r="555" spans="1:8" x14ac:dyDescent="0.25">
      <c r="A555" t="str">
        <f t="shared" si="8"/>
        <v>C00-C14regs2004AllEthMale</v>
      </c>
      <c r="B555">
        <v>2004</v>
      </c>
      <c r="C555" t="s">
        <v>210</v>
      </c>
      <c r="D555" t="s">
        <v>211</v>
      </c>
      <c r="E555" t="s">
        <v>214</v>
      </c>
      <c r="F555">
        <v>199</v>
      </c>
      <c r="G555">
        <v>8.3000000000000007</v>
      </c>
      <c r="H555" t="s">
        <v>174</v>
      </c>
    </row>
    <row r="556" spans="1:8" x14ac:dyDescent="0.25">
      <c r="A556" t="str">
        <f t="shared" si="8"/>
        <v>C15regs2004AllEthMale</v>
      </c>
      <c r="B556">
        <v>2004</v>
      </c>
      <c r="C556" t="s">
        <v>210</v>
      </c>
      <c r="D556" t="s">
        <v>211</v>
      </c>
      <c r="E556" t="s">
        <v>214</v>
      </c>
      <c r="F556">
        <v>180</v>
      </c>
      <c r="G556">
        <v>7</v>
      </c>
      <c r="H556" t="s">
        <v>14</v>
      </c>
    </row>
    <row r="557" spans="1:8" x14ac:dyDescent="0.25">
      <c r="A557" t="str">
        <f t="shared" si="8"/>
        <v>C16regs2004AllEthMale</v>
      </c>
      <c r="B557">
        <v>2004</v>
      </c>
      <c r="C557" t="s">
        <v>210</v>
      </c>
      <c r="D557" t="s">
        <v>211</v>
      </c>
      <c r="E557" t="s">
        <v>214</v>
      </c>
      <c r="F557">
        <v>213</v>
      </c>
      <c r="G557">
        <v>8.6</v>
      </c>
      <c r="H557" t="s">
        <v>16</v>
      </c>
    </row>
    <row r="558" spans="1:8" x14ac:dyDescent="0.25">
      <c r="A558" t="str">
        <f t="shared" si="8"/>
        <v>C18-C21regs2004AllEthMale</v>
      </c>
      <c r="B558">
        <v>2004</v>
      </c>
      <c r="C558" t="s">
        <v>210</v>
      </c>
      <c r="D558" t="s">
        <v>211</v>
      </c>
      <c r="E558" t="s">
        <v>214</v>
      </c>
      <c r="F558">
        <v>1382</v>
      </c>
      <c r="G558">
        <v>53.9</v>
      </c>
      <c r="H558" t="s">
        <v>175</v>
      </c>
    </row>
    <row r="559" spans="1:8" x14ac:dyDescent="0.25">
      <c r="A559" t="str">
        <f t="shared" si="8"/>
        <v>C22regs2004AllEthMale</v>
      </c>
      <c r="B559">
        <v>2004</v>
      </c>
      <c r="C559" t="s">
        <v>210</v>
      </c>
      <c r="D559" t="s">
        <v>211</v>
      </c>
      <c r="E559" t="s">
        <v>214</v>
      </c>
      <c r="F559">
        <v>125</v>
      </c>
      <c r="G559">
        <v>5</v>
      </c>
      <c r="H559" t="s">
        <v>19</v>
      </c>
    </row>
    <row r="560" spans="1:8" x14ac:dyDescent="0.25">
      <c r="A560" t="str">
        <f t="shared" si="8"/>
        <v>C25regs2004AllEthMale</v>
      </c>
      <c r="B560">
        <v>2004</v>
      </c>
      <c r="C560" t="s">
        <v>210</v>
      </c>
      <c r="D560" t="s">
        <v>211</v>
      </c>
      <c r="E560" t="s">
        <v>214</v>
      </c>
      <c r="F560">
        <v>180</v>
      </c>
      <c r="G560">
        <v>7.2</v>
      </c>
      <c r="H560" t="s">
        <v>22</v>
      </c>
    </row>
    <row r="561" spans="1:8" x14ac:dyDescent="0.25">
      <c r="A561" t="str">
        <f t="shared" si="8"/>
        <v>C33-C34regs2004AllEthMale</v>
      </c>
      <c r="B561">
        <v>2004</v>
      </c>
      <c r="C561" t="s">
        <v>210</v>
      </c>
      <c r="D561" t="s">
        <v>211</v>
      </c>
      <c r="E561" t="s">
        <v>214</v>
      </c>
      <c r="F561">
        <v>1084</v>
      </c>
      <c r="G561">
        <v>42.1</v>
      </c>
      <c r="H561" t="s">
        <v>176</v>
      </c>
    </row>
    <row r="562" spans="1:8" x14ac:dyDescent="0.25">
      <c r="A562" t="str">
        <f t="shared" si="8"/>
        <v>C43regs2004AllEthMale</v>
      </c>
      <c r="B562">
        <v>2004</v>
      </c>
      <c r="C562" t="s">
        <v>210</v>
      </c>
      <c r="D562" t="s">
        <v>211</v>
      </c>
      <c r="E562" t="s">
        <v>214</v>
      </c>
      <c r="F562">
        <v>950</v>
      </c>
      <c r="G562">
        <v>38.799999999999997</v>
      </c>
      <c r="H562" t="s">
        <v>26</v>
      </c>
    </row>
    <row r="563" spans="1:8" x14ac:dyDescent="0.25">
      <c r="A563" t="str">
        <f t="shared" si="8"/>
        <v>C50regs2004AllEthMale</v>
      </c>
      <c r="B563">
        <v>2004</v>
      </c>
      <c r="C563" t="s">
        <v>210</v>
      </c>
      <c r="D563" t="s">
        <v>211</v>
      </c>
      <c r="E563" t="s">
        <v>214</v>
      </c>
      <c r="F563">
        <v>22</v>
      </c>
      <c r="G563">
        <v>0.9</v>
      </c>
      <c r="H563" t="s">
        <v>180</v>
      </c>
    </row>
    <row r="564" spans="1:8" x14ac:dyDescent="0.25">
      <c r="A564" t="str">
        <f t="shared" si="8"/>
        <v>C61regs2004AllEthMale</v>
      </c>
      <c r="B564">
        <v>2004</v>
      </c>
      <c r="C564" t="s">
        <v>210</v>
      </c>
      <c r="D564" t="s">
        <v>211</v>
      </c>
      <c r="E564" t="s">
        <v>214</v>
      </c>
      <c r="F564">
        <v>2759</v>
      </c>
      <c r="G564">
        <v>108.6</v>
      </c>
      <c r="H564" t="s">
        <v>48</v>
      </c>
    </row>
    <row r="565" spans="1:8" x14ac:dyDescent="0.25">
      <c r="A565" t="str">
        <f t="shared" si="8"/>
        <v>C62regs2004AllEthMale</v>
      </c>
      <c r="B565">
        <v>2004</v>
      </c>
      <c r="C565" t="s">
        <v>210</v>
      </c>
      <c r="D565" t="s">
        <v>211</v>
      </c>
      <c r="E565" t="s">
        <v>214</v>
      </c>
      <c r="F565">
        <v>138</v>
      </c>
      <c r="G565">
        <v>7</v>
      </c>
      <c r="H565" t="s">
        <v>51</v>
      </c>
    </row>
    <row r="566" spans="1:8" x14ac:dyDescent="0.25">
      <c r="A566" t="str">
        <f t="shared" si="8"/>
        <v>C64-C66, C68regs2004AllEthMale</v>
      </c>
      <c r="B566">
        <v>2004</v>
      </c>
      <c r="C566" t="s">
        <v>210</v>
      </c>
      <c r="D566" t="s">
        <v>211</v>
      </c>
      <c r="E566" t="s">
        <v>214</v>
      </c>
      <c r="F566">
        <v>301</v>
      </c>
      <c r="G566">
        <v>12.2</v>
      </c>
      <c r="H566" t="s">
        <v>177</v>
      </c>
    </row>
    <row r="567" spans="1:8" x14ac:dyDescent="0.25">
      <c r="A567" t="str">
        <f t="shared" si="8"/>
        <v>C67regs2004AllEthMale</v>
      </c>
      <c r="B567">
        <v>2004</v>
      </c>
      <c r="C567" t="s">
        <v>210</v>
      </c>
      <c r="D567" t="s">
        <v>211</v>
      </c>
      <c r="E567" t="s">
        <v>214</v>
      </c>
      <c r="F567">
        <v>411</v>
      </c>
      <c r="G567">
        <v>15.7</v>
      </c>
      <c r="H567" t="s">
        <v>55</v>
      </c>
    </row>
    <row r="568" spans="1:8" x14ac:dyDescent="0.25">
      <c r="A568" t="str">
        <f t="shared" si="8"/>
        <v>C71regs2004AllEthMale</v>
      </c>
      <c r="B568">
        <v>2004</v>
      </c>
      <c r="C568" t="s">
        <v>210</v>
      </c>
      <c r="D568" t="s">
        <v>211</v>
      </c>
      <c r="E568" t="s">
        <v>214</v>
      </c>
      <c r="F568">
        <v>147</v>
      </c>
      <c r="G568">
        <v>6.3</v>
      </c>
      <c r="H568" t="s">
        <v>58</v>
      </c>
    </row>
    <row r="569" spans="1:8" x14ac:dyDescent="0.25">
      <c r="A569" t="str">
        <f t="shared" si="8"/>
        <v>C73regs2004AllEthMale</v>
      </c>
      <c r="B569">
        <v>2004</v>
      </c>
      <c r="C569" t="s">
        <v>210</v>
      </c>
      <c r="D569" t="s">
        <v>211</v>
      </c>
      <c r="E569" t="s">
        <v>214</v>
      </c>
      <c r="F569">
        <v>56</v>
      </c>
      <c r="G569">
        <v>2.5</v>
      </c>
      <c r="H569" t="s">
        <v>60</v>
      </c>
    </row>
    <row r="570" spans="1:8" x14ac:dyDescent="0.25">
      <c r="A570" t="str">
        <f t="shared" si="8"/>
        <v>C81regs2004AllEthMale</v>
      </c>
      <c r="B570">
        <v>2004</v>
      </c>
      <c r="C570" t="s">
        <v>210</v>
      </c>
      <c r="D570" t="s">
        <v>211</v>
      </c>
      <c r="E570" t="s">
        <v>214</v>
      </c>
      <c r="F570">
        <v>50</v>
      </c>
      <c r="G570">
        <v>2.2000000000000002</v>
      </c>
      <c r="H570" t="s">
        <v>62</v>
      </c>
    </row>
    <row r="571" spans="1:8" x14ac:dyDescent="0.25">
      <c r="A571" t="str">
        <f t="shared" si="8"/>
        <v>C82-C86, C96regs2004AllEthMale</v>
      </c>
      <c r="B571">
        <v>2004</v>
      </c>
      <c r="C571" t="s">
        <v>210</v>
      </c>
      <c r="D571" t="s">
        <v>211</v>
      </c>
      <c r="E571" t="s">
        <v>214</v>
      </c>
      <c r="F571">
        <v>347</v>
      </c>
      <c r="G571">
        <v>14.2</v>
      </c>
      <c r="H571" t="s">
        <v>178</v>
      </c>
    </row>
    <row r="572" spans="1:8" x14ac:dyDescent="0.25">
      <c r="A572" t="str">
        <f t="shared" si="8"/>
        <v>C90regs2004AllEthMale</v>
      </c>
      <c r="B572">
        <v>2004</v>
      </c>
      <c r="C572" t="s">
        <v>210</v>
      </c>
      <c r="D572" t="s">
        <v>211</v>
      </c>
      <c r="E572" t="s">
        <v>214</v>
      </c>
      <c r="F572">
        <v>129</v>
      </c>
      <c r="G572">
        <v>5.0999999999999996</v>
      </c>
      <c r="H572" t="s">
        <v>65</v>
      </c>
    </row>
    <row r="573" spans="1:8" x14ac:dyDescent="0.25">
      <c r="A573" t="str">
        <f t="shared" si="8"/>
        <v>C91-C95regs2004AllEthMale</v>
      </c>
      <c r="B573">
        <v>2004</v>
      </c>
      <c r="C573" t="s">
        <v>210</v>
      </c>
      <c r="D573" t="s">
        <v>211</v>
      </c>
      <c r="E573" t="s">
        <v>214</v>
      </c>
      <c r="F573">
        <v>358</v>
      </c>
      <c r="G573">
        <v>14.6</v>
      </c>
      <c r="H573" t="s">
        <v>179</v>
      </c>
    </row>
    <row r="574" spans="1:8" x14ac:dyDescent="0.25">
      <c r="A574" t="str">
        <f t="shared" si="8"/>
        <v>D45-D47regs2004AllEthMale</v>
      </c>
      <c r="B574">
        <v>2004</v>
      </c>
      <c r="C574" t="s">
        <v>210</v>
      </c>
      <c r="D574" t="s">
        <v>211</v>
      </c>
      <c r="E574" t="s">
        <v>214</v>
      </c>
      <c r="F574">
        <v>261</v>
      </c>
      <c r="G574">
        <v>9.9</v>
      </c>
      <c r="H574" t="s">
        <v>215</v>
      </c>
    </row>
    <row r="575" spans="1:8" x14ac:dyDescent="0.25">
      <c r="A575" t="str">
        <f t="shared" si="8"/>
        <v>C00-C14regs2005AllEthAllSex</v>
      </c>
      <c r="B575">
        <v>2005</v>
      </c>
      <c r="C575" t="s">
        <v>210</v>
      </c>
      <c r="D575" t="s">
        <v>211</v>
      </c>
      <c r="E575" t="s">
        <v>212</v>
      </c>
      <c r="F575">
        <v>282</v>
      </c>
      <c r="G575">
        <v>5.3</v>
      </c>
      <c r="H575" t="s">
        <v>174</v>
      </c>
    </row>
    <row r="576" spans="1:8" x14ac:dyDescent="0.25">
      <c r="A576" t="str">
        <f t="shared" si="8"/>
        <v>C15regs2005AllEthAllSex</v>
      </c>
      <c r="B576">
        <v>2005</v>
      </c>
      <c r="C576" t="s">
        <v>210</v>
      </c>
      <c r="D576" t="s">
        <v>211</v>
      </c>
      <c r="E576" t="s">
        <v>212</v>
      </c>
      <c r="F576">
        <v>220</v>
      </c>
      <c r="G576">
        <v>3.7</v>
      </c>
      <c r="H576" t="s">
        <v>14</v>
      </c>
    </row>
    <row r="577" spans="1:8" x14ac:dyDescent="0.25">
      <c r="A577" t="str">
        <f t="shared" si="8"/>
        <v>C16regs2005AllEthAllSex</v>
      </c>
      <c r="B577">
        <v>2005</v>
      </c>
      <c r="C577" t="s">
        <v>210</v>
      </c>
      <c r="D577" t="s">
        <v>211</v>
      </c>
      <c r="E577" t="s">
        <v>212</v>
      </c>
      <c r="F577">
        <v>347</v>
      </c>
      <c r="G577">
        <v>6.1</v>
      </c>
      <c r="H577" t="s">
        <v>16</v>
      </c>
    </row>
    <row r="578" spans="1:8" x14ac:dyDescent="0.25">
      <c r="A578" t="str">
        <f t="shared" ref="A578:A641" si="9">H578&amp;C578&amp;B578&amp;D578&amp;E578</f>
        <v>C18-C21regs2005AllEthAllSex</v>
      </c>
      <c r="B578">
        <v>2005</v>
      </c>
      <c r="C578" t="s">
        <v>210</v>
      </c>
      <c r="D578" t="s">
        <v>211</v>
      </c>
      <c r="E578" t="s">
        <v>212</v>
      </c>
      <c r="F578">
        <v>2726</v>
      </c>
      <c r="G578">
        <v>47.1</v>
      </c>
      <c r="H578" t="s">
        <v>175</v>
      </c>
    </row>
    <row r="579" spans="1:8" x14ac:dyDescent="0.25">
      <c r="A579" t="str">
        <f t="shared" si="9"/>
        <v>C22regs2005AllEthAllSex</v>
      </c>
      <c r="B579">
        <v>2005</v>
      </c>
      <c r="C579" t="s">
        <v>210</v>
      </c>
      <c r="D579" t="s">
        <v>211</v>
      </c>
      <c r="E579" t="s">
        <v>212</v>
      </c>
      <c r="F579">
        <v>230</v>
      </c>
      <c r="G579">
        <v>4.2</v>
      </c>
      <c r="H579" t="s">
        <v>19</v>
      </c>
    </row>
    <row r="580" spans="1:8" x14ac:dyDescent="0.25">
      <c r="A580" t="str">
        <f t="shared" si="9"/>
        <v>C25regs2005AllEthAllSex</v>
      </c>
      <c r="B580">
        <v>2005</v>
      </c>
      <c r="C580" t="s">
        <v>210</v>
      </c>
      <c r="D580" t="s">
        <v>211</v>
      </c>
      <c r="E580" t="s">
        <v>212</v>
      </c>
      <c r="F580">
        <v>409</v>
      </c>
      <c r="G580">
        <v>6.9</v>
      </c>
      <c r="H580" t="s">
        <v>22</v>
      </c>
    </row>
    <row r="581" spans="1:8" x14ac:dyDescent="0.25">
      <c r="A581" t="str">
        <f t="shared" si="9"/>
        <v>C33-C34regs2005AllEthAllSex</v>
      </c>
      <c r="B581">
        <v>2005</v>
      </c>
      <c r="C581" t="s">
        <v>210</v>
      </c>
      <c r="D581" t="s">
        <v>211</v>
      </c>
      <c r="E581" t="s">
        <v>212</v>
      </c>
      <c r="F581">
        <v>1686</v>
      </c>
      <c r="G581">
        <v>29.6</v>
      </c>
      <c r="H581" t="s">
        <v>176</v>
      </c>
    </row>
    <row r="582" spans="1:8" x14ac:dyDescent="0.25">
      <c r="A582" t="str">
        <f t="shared" si="9"/>
        <v>C43regs2005AllEthAllSex</v>
      </c>
      <c r="B582">
        <v>2005</v>
      </c>
      <c r="C582" t="s">
        <v>210</v>
      </c>
      <c r="D582" t="s">
        <v>211</v>
      </c>
      <c r="E582" t="s">
        <v>212</v>
      </c>
      <c r="F582">
        <v>2048</v>
      </c>
      <c r="G582">
        <v>39.1</v>
      </c>
      <c r="H582" t="s">
        <v>26</v>
      </c>
    </row>
    <row r="583" spans="1:8" x14ac:dyDescent="0.25">
      <c r="A583" t="str">
        <f t="shared" si="9"/>
        <v>C50regs2005AllEthAllSex</v>
      </c>
      <c r="B583">
        <v>2005</v>
      </c>
      <c r="C583" t="s">
        <v>210</v>
      </c>
      <c r="D583" t="s">
        <v>211</v>
      </c>
      <c r="E583" t="s">
        <v>212</v>
      </c>
      <c r="F583">
        <v>2511</v>
      </c>
      <c r="G583">
        <v>48.2</v>
      </c>
      <c r="H583" t="s">
        <v>180</v>
      </c>
    </row>
    <row r="584" spans="1:8" x14ac:dyDescent="0.25">
      <c r="A584" t="str">
        <f t="shared" si="9"/>
        <v>C51regs2005AllEthAllSex</v>
      </c>
      <c r="B584">
        <v>2005</v>
      </c>
      <c r="C584" t="s">
        <v>210</v>
      </c>
      <c r="D584" t="s">
        <v>211</v>
      </c>
      <c r="E584" t="s">
        <v>212</v>
      </c>
      <c r="F584">
        <v>36</v>
      </c>
      <c r="G584">
        <v>0.6</v>
      </c>
      <c r="H584" t="s">
        <v>43</v>
      </c>
    </row>
    <row r="585" spans="1:8" x14ac:dyDescent="0.25">
      <c r="A585" t="str">
        <f t="shared" si="9"/>
        <v>C53regs2005AllEthAllSex</v>
      </c>
      <c r="B585">
        <v>2005</v>
      </c>
      <c r="C585" t="s">
        <v>210</v>
      </c>
      <c r="D585" t="s">
        <v>211</v>
      </c>
      <c r="E585" t="s">
        <v>212</v>
      </c>
      <c r="F585">
        <v>156</v>
      </c>
      <c r="G585">
        <v>3.2</v>
      </c>
      <c r="H585" t="s">
        <v>38</v>
      </c>
    </row>
    <row r="586" spans="1:8" x14ac:dyDescent="0.25">
      <c r="A586" t="str">
        <f t="shared" si="9"/>
        <v>C54-C55regs2005AllEthAllSex</v>
      </c>
      <c r="B586">
        <v>2005</v>
      </c>
      <c r="C586" t="s">
        <v>210</v>
      </c>
      <c r="D586" t="s">
        <v>211</v>
      </c>
      <c r="E586" t="s">
        <v>212</v>
      </c>
      <c r="F586">
        <v>390</v>
      </c>
      <c r="G586">
        <v>7.2</v>
      </c>
      <c r="H586" t="s">
        <v>181</v>
      </c>
    </row>
    <row r="587" spans="1:8" x14ac:dyDescent="0.25">
      <c r="A587" t="str">
        <f t="shared" si="9"/>
        <v>C56-C57regs2005AllEthAllSex</v>
      </c>
      <c r="B587">
        <v>2005</v>
      </c>
      <c r="C587" t="s">
        <v>210</v>
      </c>
      <c r="D587" t="s">
        <v>211</v>
      </c>
      <c r="E587" t="s">
        <v>212</v>
      </c>
      <c r="F587">
        <v>317</v>
      </c>
      <c r="G587">
        <v>5.8</v>
      </c>
      <c r="H587" t="s">
        <v>182</v>
      </c>
    </row>
    <row r="588" spans="1:8" x14ac:dyDescent="0.25">
      <c r="A588" t="str">
        <f t="shared" si="9"/>
        <v>C61regs2005AllEthAllSex</v>
      </c>
      <c r="B588">
        <v>2005</v>
      </c>
      <c r="C588" t="s">
        <v>210</v>
      </c>
      <c r="D588" t="s">
        <v>211</v>
      </c>
      <c r="E588" t="s">
        <v>212</v>
      </c>
      <c r="F588">
        <v>2563</v>
      </c>
      <c r="G588">
        <v>45.9</v>
      </c>
      <c r="H588" t="s">
        <v>48</v>
      </c>
    </row>
    <row r="589" spans="1:8" x14ac:dyDescent="0.25">
      <c r="A589" t="str">
        <f t="shared" si="9"/>
        <v>C62regs2005AllEthAllSex</v>
      </c>
      <c r="B589">
        <v>2005</v>
      </c>
      <c r="C589" t="s">
        <v>210</v>
      </c>
      <c r="D589" t="s">
        <v>211</v>
      </c>
      <c r="E589" t="s">
        <v>212</v>
      </c>
      <c r="F589">
        <v>146</v>
      </c>
      <c r="G589">
        <v>3.6</v>
      </c>
      <c r="H589" t="s">
        <v>51</v>
      </c>
    </row>
    <row r="590" spans="1:8" x14ac:dyDescent="0.25">
      <c r="A590" t="str">
        <f t="shared" si="9"/>
        <v>C64-C66, C68regs2005AllEthAllSex</v>
      </c>
      <c r="B590">
        <v>2005</v>
      </c>
      <c r="C590" t="s">
        <v>210</v>
      </c>
      <c r="D590" t="s">
        <v>211</v>
      </c>
      <c r="E590" t="s">
        <v>212</v>
      </c>
      <c r="F590">
        <v>431</v>
      </c>
      <c r="G590">
        <v>7.8</v>
      </c>
      <c r="H590" t="s">
        <v>177</v>
      </c>
    </row>
    <row r="591" spans="1:8" x14ac:dyDescent="0.25">
      <c r="A591" t="str">
        <f t="shared" si="9"/>
        <v>C67regs2005AllEthAllSex</v>
      </c>
      <c r="B591">
        <v>2005</v>
      </c>
      <c r="C591" t="s">
        <v>210</v>
      </c>
      <c r="D591" t="s">
        <v>211</v>
      </c>
      <c r="E591" t="s">
        <v>212</v>
      </c>
      <c r="F591">
        <v>321</v>
      </c>
      <c r="G591">
        <v>5.2</v>
      </c>
      <c r="H591" t="s">
        <v>55</v>
      </c>
    </row>
    <row r="592" spans="1:8" x14ac:dyDescent="0.25">
      <c r="A592" t="str">
        <f t="shared" si="9"/>
        <v>C71regs2005AllEthAllSex</v>
      </c>
      <c r="B592">
        <v>2005</v>
      </c>
      <c r="C592" t="s">
        <v>210</v>
      </c>
      <c r="D592" t="s">
        <v>211</v>
      </c>
      <c r="E592" t="s">
        <v>212</v>
      </c>
      <c r="F592">
        <v>258</v>
      </c>
      <c r="G592">
        <v>5.2</v>
      </c>
      <c r="H592" t="s">
        <v>58</v>
      </c>
    </row>
    <row r="593" spans="1:8" x14ac:dyDescent="0.25">
      <c r="A593" t="str">
        <f t="shared" si="9"/>
        <v>C73regs2005AllEthAllSex</v>
      </c>
      <c r="B593">
        <v>2005</v>
      </c>
      <c r="C593" t="s">
        <v>210</v>
      </c>
      <c r="D593" t="s">
        <v>211</v>
      </c>
      <c r="E593" t="s">
        <v>212</v>
      </c>
      <c r="F593">
        <v>166</v>
      </c>
      <c r="G593">
        <v>3.5</v>
      </c>
      <c r="H593" t="s">
        <v>60</v>
      </c>
    </row>
    <row r="594" spans="1:8" x14ac:dyDescent="0.25">
      <c r="A594" t="str">
        <f t="shared" si="9"/>
        <v>C81regs2005AllEthAllSex</v>
      </c>
      <c r="B594">
        <v>2005</v>
      </c>
      <c r="C594" t="s">
        <v>210</v>
      </c>
      <c r="D594" t="s">
        <v>211</v>
      </c>
      <c r="E594" t="s">
        <v>212</v>
      </c>
      <c r="F594">
        <v>95</v>
      </c>
      <c r="G594">
        <v>2.2000000000000002</v>
      </c>
      <c r="H594" t="s">
        <v>62</v>
      </c>
    </row>
    <row r="595" spans="1:8" x14ac:dyDescent="0.25">
      <c r="A595" t="str">
        <f t="shared" si="9"/>
        <v>C82-C86, C96regs2005AllEthAllSex</v>
      </c>
      <c r="B595">
        <v>2005</v>
      </c>
      <c r="C595" t="s">
        <v>210</v>
      </c>
      <c r="D595" t="s">
        <v>211</v>
      </c>
      <c r="E595" t="s">
        <v>212</v>
      </c>
      <c r="F595">
        <v>668</v>
      </c>
      <c r="G595">
        <v>12.3</v>
      </c>
      <c r="H595" t="s">
        <v>178</v>
      </c>
    </row>
    <row r="596" spans="1:8" x14ac:dyDescent="0.25">
      <c r="A596" t="str">
        <f t="shared" si="9"/>
        <v>C90regs2005AllEthAllSex</v>
      </c>
      <c r="B596">
        <v>2005</v>
      </c>
      <c r="C596" t="s">
        <v>210</v>
      </c>
      <c r="D596" t="s">
        <v>211</v>
      </c>
      <c r="E596" t="s">
        <v>212</v>
      </c>
      <c r="F596">
        <v>238</v>
      </c>
      <c r="G596">
        <v>4.0999999999999996</v>
      </c>
      <c r="H596" t="s">
        <v>65</v>
      </c>
    </row>
    <row r="597" spans="1:8" x14ac:dyDescent="0.25">
      <c r="A597" t="str">
        <f t="shared" si="9"/>
        <v>C91-C95regs2005AllEthAllSex</v>
      </c>
      <c r="B597">
        <v>2005</v>
      </c>
      <c r="C597" t="s">
        <v>210</v>
      </c>
      <c r="D597" t="s">
        <v>211</v>
      </c>
      <c r="E597" t="s">
        <v>212</v>
      </c>
      <c r="F597">
        <v>596</v>
      </c>
      <c r="G597">
        <v>11.1</v>
      </c>
      <c r="H597" t="s">
        <v>179</v>
      </c>
    </row>
    <row r="598" spans="1:8" x14ac:dyDescent="0.25">
      <c r="A598" t="str">
        <f t="shared" si="9"/>
        <v>D45-D47regs2005AllEthAllSex</v>
      </c>
      <c r="B598">
        <v>2005</v>
      </c>
      <c r="C598" t="s">
        <v>210</v>
      </c>
      <c r="D598" t="s">
        <v>211</v>
      </c>
      <c r="E598" t="s">
        <v>212</v>
      </c>
      <c r="F598">
        <v>441</v>
      </c>
      <c r="G598">
        <v>7.4</v>
      </c>
      <c r="H598" t="s">
        <v>215</v>
      </c>
    </row>
    <row r="599" spans="1:8" x14ac:dyDescent="0.25">
      <c r="A599" t="str">
        <f t="shared" si="9"/>
        <v>C00-C14regs2005AllEthFemale</v>
      </c>
      <c r="B599">
        <v>2005</v>
      </c>
      <c r="C599" t="s">
        <v>210</v>
      </c>
      <c r="D599" t="s">
        <v>211</v>
      </c>
      <c r="E599" t="s">
        <v>213</v>
      </c>
      <c r="F599">
        <v>87</v>
      </c>
      <c r="G599">
        <v>2.9</v>
      </c>
      <c r="H599" t="s">
        <v>174</v>
      </c>
    </row>
    <row r="600" spans="1:8" x14ac:dyDescent="0.25">
      <c r="A600" t="str">
        <f t="shared" si="9"/>
        <v>C15regs2005AllEthFemale</v>
      </c>
      <c r="B600">
        <v>2005</v>
      </c>
      <c r="C600" t="s">
        <v>210</v>
      </c>
      <c r="D600" t="s">
        <v>211</v>
      </c>
      <c r="E600" t="s">
        <v>213</v>
      </c>
      <c r="F600">
        <v>72</v>
      </c>
      <c r="G600">
        <v>2.1</v>
      </c>
      <c r="H600" t="s">
        <v>14</v>
      </c>
    </row>
    <row r="601" spans="1:8" x14ac:dyDescent="0.25">
      <c r="A601" t="str">
        <f t="shared" si="9"/>
        <v>C16regs2005AllEthFemale</v>
      </c>
      <c r="B601">
        <v>2005</v>
      </c>
      <c r="C601" t="s">
        <v>210</v>
      </c>
      <c r="D601" t="s">
        <v>211</v>
      </c>
      <c r="E601" t="s">
        <v>213</v>
      </c>
      <c r="F601">
        <v>142</v>
      </c>
      <c r="G601">
        <v>4.5</v>
      </c>
      <c r="H601" t="s">
        <v>16</v>
      </c>
    </row>
    <row r="602" spans="1:8" x14ac:dyDescent="0.25">
      <c r="A602" t="str">
        <f t="shared" si="9"/>
        <v>C18-C21regs2005AllEthFemale</v>
      </c>
      <c r="B602">
        <v>2005</v>
      </c>
      <c r="C602" t="s">
        <v>210</v>
      </c>
      <c r="D602" t="s">
        <v>211</v>
      </c>
      <c r="E602" t="s">
        <v>213</v>
      </c>
      <c r="F602">
        <v>1393</v>
      </c>
      <c r="G602">
        <v>43.9</v>
      </c>
      <c r="H602" t="s">
        <v>175</v>
      </c>
    </row>
    <row r="603" spans="1:8" x14ac:dyDescent="0.25">
      <c r="A603" t="str">
        <f t="shared" si="9"/>
        <v>C22regs2005AllEthFemale</v>
      </c>
      <c r="B603">
        <v>2005</v>
      </c>
      <c r="C603" t="s">
        <v>210</v>
      </c>
      <c r="D603" t="s">
        <v>211</v>
      </c>
      <c r="E603" t="s">
        <v>213</v>
      </c>
      <c r="F603">
        <v>76</v>
      </c>
      <c r="G603">
        <v>2.5</v>
      </c>
      <c r="H603" t="s">
        <v>19</v>
      </c>
    </row>
    <row r="604" spans="1:8" x14ac:dyDescent="0.25">
      <c r="A604" t="str">
        <f t="shared" si="9"/>
        <v>C25regs2005AllEthFemale</v>
      </c>
      <c r="B604">
        <v>2005</v>
      </c>
      <c r="C604" t="s">
        <v>210</v>
      </c>
      <c r="D604" t="s">
        <v>211</v>
      </c>
      <c r="E604" t="s">
        <v>213</v>
      </c>
      <c r="F604">
        <v>211</v>
      </c>
      <c r="G604">
        <v>6.4</v>
      </c>
      <c r="H604" t="s">
        <v>22</v>
      </c>
    </row>
    <row r="605" spans="1:8" x14ac:dyDescent="0.25">
      <c r="A605" t="str">
        <f t="shared" si="9"/>
        <v>C33-C34regs2005AllEthFemale</v>
      </c>
      <c r="B605">
        <v>2005</v>
      </c>
      <c r="C605" t="s">
        <v>210</v>
      </c>
      <c r="D605" t="s">
        <v>211</v>
      </c>
      <c r="E605" t="s">
        <v>213</v>
      </c>
      <c r="F605">
        <v>721</v>
      </c>
      <c r="G605">
        <v>24.3</v>
      </c>
      <c r="H605" t="s">
        <v>176</v>
      </c>
    </row>
    <row r="606" spans="1:8" x14ac:dyDescent="0.25">
      <c r="A606" t="str">
        <f t="shared" si="9"/>
        <v>C43regs2005AllEthFemale</v>
      </c>
      <c r="B606">
        <v>2005</v>
      </c>
      <c r="C606" t="s">
        <v>210</v>
      </c>
      <c r="D606" t="s">
        <v>211</v>
      </c>
      <c r="E606" t="s">
        <v>213</v>
      </c>
      <c r="F606">
        <v>928</v>
      </c>
      <c r="G606">
        <v>34.6</v>
      </c>
      <c r="H606" t="s">
        <v>26</v>
      </c>
    </row>
    <row r="607" spans="1:8" x14ac:dyDescent="0.25">
      <c r="A607" t="str">
        <f t="shared" si="9"/>
        <v>C50regs2005AllEthFemale</v>
      </c>
      <c r="B607">
        <v>2005</v>
      </c>
      <c r="C607" t="s">
        <v>210</v>
      </c>
      <c r="D607" t="s">
        <v>211</v>
      </c>
      <c r="E607" t="s">
        <v>213</v>
      </c>
      <c r="F607">
        <v>2490</v>
      </c>
      <c r="G607">
        <v>92.1</v>
      </c>
      <c r="H607" t="s">
        <v>180</v>
      </c>
    </row>
    <row r="608" spans="1:8" x14ac:dyDescent="0.25">
      <c r="A608" t="str">
        <f t="shared" si="9"/>
        <v>C51regs2005AllEthFemale</v>
      </c>
      <c r="B608">
        <v>2005</v>
      </c>
      <c r="C608" t="s">
        <v>210</v>
      </c>
      <c r="D608" t="s">
        <v>211</v>
      </c>
      <c r="E608" t="s">
        <v>213</v>
      </c>
      <c r="F608">
        <v>36</v>
      </c>
      <c r="G608">
        <v>1.2</v>
      </c>
      <c r="H608" t="s">
        <v>43</v>
      </c>
    </row>
    <row r="609" spans="1:8" x14ac:dyDescent="0.25">
      <c r="A609" t="str">
        <f t="shared" si="9"/>
        <v>C53regs2005AllEthFemale</v>
      </c>
      <c r="B609">
        <v>2005</v>
      </c>
      <c r="C609" t="s">
        <v>210</v>
      </c>
      <c r="D609" t="s">
        <v>211</v>
      </c>
      <c r="E609" t="s">
        <v>213</v>
      </c>
      <c r="F609">
        <v>156</v>
      </c>
      <c r="G609">
        <v>6.2</v>
      </c>
      <c r="H609" t="s">
        <v>38</v>
      </c>
    </row>
    <row r="610" spans="1:8" x14ac:dyDescent="0.25">
      <c r="A610" t="str">
        <f t="shared" si="9"/>
        <v>C54-C55regs2005AllEthFemale</v>
      </c>
      <c r="B610">
        <v>2005</v>
      </c>
      <c r="C610" t="s">
        <v>210</v>
      </c>
      <c r="D610" t="s">
        <v>211</v>
      </c>
      <c r="E610" t="s">
        <v>213</v>
      </c>
      <c r="F610">
        <v>390</v>
      </c>
      <c r="G610">
        <v>13.9</v>
      </c>
      <c r="H610" t="s">
        <v>181</v>
      </c>
    </row>
    <row r="611" spans="1:8" x14ac:dyDescent="0.25">
      <c r="A611" t="str">
        <f t="shared" si="9"/>
        <v>C56-C57regs2005AllEthFemale</v>
      </c>
      <c r="B611">
        <v>2005</v>
      </c>
      <c r="C611" t="s">
        <v>210</v>
      </c>
      <c r="D611" t="s">
        <v>211</v>
      </c>
      <c r="E611" t="s">
        <v>213</v>
      </c>
      <c r="F611">
        <v>317</v>
      </c>
      <c r="G611">
        <v>10.9</v>
      </c>
      <c r="H611" t="s">
        <v>182</v>
      </c>
    </row>
    <row r="612" spans="1:8" x14ac:dyDescent="0.25">
      <c r="A612" t="str">
        <f t="shared" si="9"/>
        <v>C64-C66, C68regs2005AllEthFemale</v>
      </c>
      <c r="B612">
        <v>2005</v>
      </c>
      <c r="C612" t="s">
        <v>210</v>
      </c>
      <c r="D612" t="s">
        <v>211</v>
      </c>
      <c r="E612" t="s">
        <v>213</v>
      </c>
      <c r="F612">
        <v>171</v>
      </c>
      <c r="G612">
        <v>5.6</v>
      </c>
      <c r="H612" t="s">
        <v>177</v>
      </c>
    </row>
    <row r="613" spans="1:8" x14ac:dyDescent="0.25">
      <c r="A613" t="str">
        <f t="shared" si="9"/>
        <v>C67regs2005AllEthFemale</v>
      </c>
      <c r="B613">
        <v>2005</v>
      </c>
      <c r="C613" t="s">
        <v>210</v>
      </c>
      <c r="D613" t="s">
        <v>211</v>
      </c>
      <c r="E613" t="s">
        <v>213</v>
      </c>
      <c r="F613">
        <v>75</v>
      </c>
      <c r="G613">
        <v>2</v>
      </c>
      <c r="H613" t="s">
        <v>55</v>
      </c>
    </row>
    <row r="614" spans="1:8" x14ac:dyDescent="0.25">
      <c r="A614" t="str">
        <f t="shared" si="9"/>
        <v>C71regs2005AllEthFemale</v>
      </c>
      <c r="B614">
        <v>2005</v>
      </c>
      <c r="C614" t="s">
        <v>210</v>
      </c>
      <c r="D614" t="s">
        <v>211</v>
      </c>
      <c r="E614" t="s">
        <v>213</v>
      </c>
      <c r="F614">
        <v>97</v>
      </c>
      <c r="G614">
        <v>3.8</v>
      </c>
      <c r="H614" t="s">
        <v>58</v>
      </c>
    </row>
    <row r="615" spans="1:8" x14ac:dyDescent="0.25">
      <c r="A615" t="str">
        <f t="shared" si="9"/>
        <v>C73regs2005AllEthFemale</v>
      </c>
      <c r="B615">
        <v>2005</v>
      </c>
      <c r="C615" t="s">
        <v>210</v>
      </c>
      <c r="D615" t="s">
        <v>211</v>
      </c>
      <c r="E615" t="s">
        <v>213</v>
      </c>
      <c r="F615">
        <v>115</v>
      </c>
      <c r="G615">
        <v>4.8</v>
      </c>
      <c r="H615" t="s">
        <v>60</v>
      </c>
    </row>
    <row r="616" spans="1:8" x14ac:dyDescent="0.25">
      <c r="A616" t="str">
        <f t="shared" si="9"/>
        <v>C81regs2005AllEthFemale</v>
      </c>
      <c r="B616">
        <v>2005</v>
      </c>
      <c r="C616" t="s">
        <v>210</v>
      </c>
      <c r="D616" t="s">
        <v>211</v>
      </c>
      <c r="E616" t="s">
        <v>213</v>
      </c>
      <c r="F616">
        <v>37</v>
      </c>
      <c r="G616">
        <v>1.7</v>
      </c>
      <c r="H616" t="s">
        <v>62</v>
      </c>
    </row>
    <row r="617" spans="1:8" x14ac:dyDescent="0.25">
      <c r="A617" t="str">
        <f t="shared" si="9"/>
        <v>C82-C86, C96regs2005AllEthFemale</v>
      </c>
      <c r="B617">
        <v>2005</v>
      </c>
      <c r="C617" t="s">
        <v>210</v>
      </c>
      <c r="D617" t="s">
        <v>211</v>
      </c>
      <c r="E617" t="s">
        <v>213</v>
      </c>
      <c r="F617">
        <v>304</v>
      </c>
      <c r="G617">
        <v>10.3</v>
      </c>
      <c r="H617" t="s">
        <v>178</v>
      </c>
    </row>
    <row r="618" spans="1:8" x14ac:dyDescent="0.25">
      <c r="A618" t="str">
        <f t="shared" si="9"/>
        <v>C90regs2005AllEthFemale</v>
      </c>
      <c r="B618">
        <v>2005</v>
      </c>
      <c r="C618" t="s">
        <v>210</v>
      </c>
      <c r="D618" t="s">
        <v>211</v>
      </c>
      <c r="E618" t="s">
        <v>213</v>
      </c>
      <c r="F618">
        <v>101</v>
      </c>
      <c r="G618">
        <v>3.1</v>
      </c>
      <c r="H618" t="s">
        <v>65</v>
      </c>
    </row>
    <row r="619" spans="1:8" x14ac:dyDescent="0.25">
      <c r="A619" t="str">
        <f t="shared" si="9"/>
        <v>C91-C95regs2005AllEthFemale</v>
      </c>
      <c r="B619">
        <v>2005</v>
      </c>
      <c r="C619" t="s">
        <v>210</v>
      </c>
      <c r="D619" t="s">
        <v>211</v>
      </c>
      <c r="E619" t="s">
        <v>213</v>
      </c>
      <c r="F619">
        <v>253</v>
      </c>
      <c r="G619">
        <v>8.8000000000000007</v>
      </c>
      <c r="H619" t="s">
        <v>179</v>
      </c>
    </row>
    <row r="620" spans="1:8" x14ac:dyDescent="0.25">
      <c r="A620" t="str">
        <f t="shared" si="9"/>
        <v>D45-D47regs2005AllEthFemale</v>
      </c>
      <c r="B620">
        <v>2005</v>
      </c>
      <c r="C620" t="s">
        <v>210</v>
      </c>
      <c r="D620" t="s">
        <v>211</v>
      </c>
      <c r="E620" t="s">
        <v>213</v>
      </c>
      <c r="F620">
        <v>193</v>
      </c>
      <c r="G620">
        <v>5.9</v>
      </c>
      <c r="H620" t="s">
        <v>215</v>
      </c>
    </row>
    <row r="621" spans="1:8" x14ac:dyDescent="0.25">
      <c r="A621" t="str">
        <f t="shared" si="9"/>
        <v>C00-C14regs2005AllEthMale</v>
      </c>
      <c r="B621">
        <v>2005</v>
      </c>
      <c r="C621" t="s">
        <v>210</v>
      </c>
      <c r="D621" t="s">
        <v>211</v>
      </c>
      <c r="E621" t="s">
        <v>214</v>
      </c>
      <c r="F621">
        <v>195</v>
      </c>
      <c r="G621">
        <v>7.9</v>
      </c>
      <c r="H621" t="s">
        <v>174</v>
      </c>
    </row>
    <row r="622" spans="1:8" x14ac:dyDescent="0.25">
      <c r="A622" t="str">
        <f t="shared" si="9"/>
        <v>C15regs2005AllEthMale</v>
      </c>
      <c r="B622">
        <v>2005</v>
      </c>
      <c r="C622" t="s">
        <v>210</v>
      </c>
      <c r="D622" t="s">
        <v>211</v>
      </c>
      <c r="E622" t="s">
        <v>214</v>
      </c>
      <c r="F622">
        <v>148</v>
      </c>
      <c r="G622">
        <v>5.6</v>
      </c>
      <c r="H622" t="s">
        <v>14</v>
      </c>
    </row>
    <row r="623" spans="1:8" x14ac:dyDescent="0.25">
      <c r="A623" t="str">
        <f t="shared" si="9"/>
        <v>C16regs2005AllEthMale</v>
      </c>
      <c r="B623">
        <v>2005</v>
      </c>
      <c r="C623" t="s">
        <v>210</v>
      </c>
      <c r="D623" t="s">
        <v>211</v>
      </c>
      <c r="E623" t="s">
        <v>214</v>
      </c>
      <c r="F623">
        <v>205</v>
      </c>
      <c r="G623">
        <v>7.9</v>
      </c>
      <c r="H623" t="s">
        <v>16</v>
      </c>
    </row>
    <row r="624" spans="1:8" x14ac:dyDescent="0.25">
      <c r="A624" t="str">
        <f t="shared" si="9"/>
        <v>C18-C21regs2005AllEthMale</v>
      </c>
      <c r="B624">
        <v>2005</v>
      </c>
      <c r="C624" t="s">
        <v>210</v>
      </c>
      <c r="D624" t="s">
        <v>211</v>
      </c>
      <c r="E624" t="s">
        <v>214</v>
      </c>
      <c r="F624">
        <v>1333</v>
      </c>
      <c r="G624">
        <v>50.7</v>
      </c>
      <c r="H624" t="s">
        <v>175</v>
      </c>
    </row>
    <row r="625" spans="1:8" x14ac:dyDescent="0.25">
      <c r="A625" t="str">
        <f t="shared" si="9"/>
        <v>C22regs2005AllEthMale</v>
      </c>
      <c r="B625">
        <v>2005</v>
      </c>
      <c r="C625" t="s">
        <v>210</v>
      </c>
      <c r="D625" t="s">
        <v>211</v>
      </c>
      <c r="E625" t="s">
        <v>214</v>
      </c>
      <c r="F625">
        <v>154</v>
      </c>
      <c r="G625">
        <v>6</v>
      </c>
      <c r="H625" t="s">
        <v>19</v>
      </c>
    </row>
    <row r="626" spans="1:8" x14ac:dyDescent="0.25">
      <c r="A626" t="str">
        <f t="shared" si="9"/>
        <v>C25regs2005AllEthMale</v>
      </c>
      <c r="B626">
        <v>2005</v>
      </c>
      <c r="C626" t="s">
        <v>210</v>
      </c>
      <c r="D626" t="s">
        <v>211</v>
      </c>
      <c r="E626" t="s">
        <v>214</v>
      </c>
      <c r="F626">
        <v>198</v>
      </c>
      <c r="G626">
        <v>7.5</v>
      </c>
      <c r="H626" t="s">
        <v>22</v>
      </c>
    </row>
    <row r="627" spans="1:8" x14ac:dyDescent="0.25">
      <c r="A627" t="str">
        <f t="shared" si="9"/>
        <v>C33-C34regs2005AllEthMale</v>
      </c>
      <c r="B627">
        <v>2005</v>
      </c>
      <c r="C627" t="s">
        <v>210</v>
      </c>
      <c r="D627" t="s">
        <v>211</v>
      </c>
      <c r="E627" t="s">
        <v>214</v>
      </c>
      <c r="F627">
        <v>965</v>
      </c>
      <c r="G627">
        <v>36.299999999999997</v>
      </c>
      <c r="H627" t="s">
        <v>176</v>
      </c>
    </row>
    <row r="628" spans="1:8" x14ac:dyDescent="0.25">
      <c r="A628" t="str">
        <f t="shared" si="9"/>
        <v>C43regs2005AllEthMale</v>
      </c>
      <c r="B628">
        <v>2005</v>
      </c>
      <c r="C628" t="s">
        <v>210</v>
      </c>
      <c r="D628" t="s">
        <v>211</v>
      </c>
      <c r="E628" t="s">
        <v>214</v>
      </c>
      <c r="F628">
        <v>1120</v>
      </c>
      <c r="G628">
        <v>44.7</v>
      </c>
      <c r="H628" t="s">
        <v>26</v>
      </c>
    </row>
    <row r="629" spans="1:8" x14ac:dyDescent="0.25">
      <c r="A629" t="str">
        <f t="shared" si="9"/>
        <v>C50regs2005AllEthMale</v>
      </c>
      <c r="B629">
        <v>2005</v>
      </c>
      <c r="C629" t="s">
        <v>210</v>
      </c>
      <c r="D629" t="s">
        <v>211</v>
      </c>
      <c r="E629" t="s">
        <v>214</v>
      </c>
      <c r="F629">
        <v>21</v>
      </c>
      <c r="G629">
        <v>0.8</v>
      </c>
      <c r="H629" t="s">
        <v>180</v>
      </c>
    </row>
    <row r="630" spans="1:8" x14ac:dyDescent="0.25">
      <c r="A630" t="str">
        <f t="shared" si="9"/>
        <v>C61regs2005AllEthMale</v>
      </c>
      <c r="B630">
        <v>2005</v>
      </c>
      <c r="C630" t="s">
        <v>210</v>
      </c>
      <c r="D630" t="s">
        <v>211</v>
      </c>
      <c r="E630" t="s">
        <v>214</v>
      </c>
      <c r="F630">
        <v>2563</v>
      </c>
      <c r="G630">
        <v>98.4</v>
      </c>
      <c r="H630" t="s">
        <v>48</v>
      </c>
    </row>
    <row r="631" spans="1:8" x14ac:dyDescent="0.25">
      <c r="A631" t="str">
        <f t="shared" si="9"/>
        <v>C62regs2005AllEthMale</v>
      </c>
      <c r="B631">
        <v>2005</v>
      </c>
      <c r="C631" t="s">
        <v>210</v>
      </c>
      <c r="D631" t="s">
        <v>211</v>
      </c>
      <c r="E631" t="s">
        <v>214</v>
      </c>
      <c r="F631">
        <v>146</v>
      </c>
      <c r="G631">
        <v>7.4</v>
      </c>
      <c r="H631" t="s">
        <v>51</v>
      </c>
    </row>
    <row r="632" spans="1:8" x14ac:dyDescent="0.25">
      <c r="A632" t="str">
        <f t="shared" si="9"/>
        <v>C64-C66, C68regs2005AllEthMale</v>
      </c>
      <c r="B632">
        <v>2005</v>
      </c>
      <c r="C632" t="s">
        <v>210</v>
      </c>
      <c r="D632" t="s">
        <v>211</v>
      </c>
      <c r="E632" t="s">
        <v>214</v>
      </c>
      <c r="F632">
        <v>260</v>
      </c>
      <c r="G632">
        <v>10.199999999999999</v>
      </c>
      <c r="H632" t="s">
        <v>177</v>
      </c>
    </row>
    <row r="633" spans="1:8" x14ac:dyDescent="0.25">
      <c r="A633" t="str">
        <f t="shared" si="9"/>
        <v>C67regs2005AllEthMale</v>
      </c>
      <c r="B633">
        <v>2005</v>
      </c>
      <c r="C633" t="s">
        <v>210</v>
      </c>
      <c r="D633" t="s">
        <v>211</v>
      </c>
      <c r="E633" t="s">
        <v>214</v>
      </c>
      <c r="F633">
        <v>246</v>
      </c>
      <c r="G633">
        <v>9.1</v>
      </c>
      <c r="H633" t="s">
        <v>55</v>
      </c>
    </row>
    <row r="634" spans="1:8" x14ac:dyDescent="0.25">
      <c r="A634" t="str">
        <f t="shared" si="9"/>
        <v>C71regs2005AllEthMale</v>
      </c>
      <c r="B634">
        <v>2005</v>
      </c>
      <c r="C634" t="s">
        <v>210</v>
      </c>
      <c r="D634" t="s">
        <v>211</v>
      </c>
      <c r="E634" t="s">
        <v>214</v>
      </c>
      <c r="F634">
        <v>161</v>
      </c>
      <c r="G634">
        <v>6.8</v>
      </c>
      <c r="H634" t="s">
        <v>58</v>
      </c>
    </row>
    <row r="635" spans="1:8" x14ac:dyDescent="0.25">
      <c r="A635" t="str">
        <f t="shared" si="9"/>
        <v>C73regs2005AllEthMale</v>
      </c>
      <c r="B635">
        <v>2005</v>
      </c>
      <c r="C635" t="s">
        <v>210</v>
      </c>
      <c r="D635" t="s">
        <v>211</v>
      </c>
      <c r="E635" t="s">
        <v>214</v>
      </c>
      <c r="F635">
        <v>51</v>
      </c>
      <c r="G635">
        <v>2.2000000000000002</v>
      </c>
      <c r="H635" t="s">
        <v>60</v>
      </c>
    </row>
    <row r="636" spans="1:8" x14ac:dyDescent="0.25">
      <c r="A636" t="str">
        <f t="shared" si="9"/>
        <v>C81regs2005AllEthMale</v>
      </c>
      <c r="B636">
        <v>2005</v>
      </c>
      <c r="C636" t="s">
        <v>210</v>
      </c>
      <c r="D636" t="s">
        <v>211</v>
      </c>
      <c r="E636" t="s">
        <v>214</v>
      </c>
      <c r="F636">
        <v>58</v>
      </c>
      <c r="G636">
        <v>2.7</v>
      </c>
      <c r="H636" t="s">
        <v>62</v>
      </c>
    </row>
    <row r="637" spans="1:8" x14ac:dyDescent="0.25">
      <c r="A637" t="str">
        <f t="shared" si="9"/>
        <v>C82-C86, C96regs2005AllEthMale</v>
      </c>
      <c r="B637">
        <v>2005</v>
      </c>
      <c r="C637" t="s">
        <v>210</v>
      </c>
      <c r="D637" t="s">
        <v>211</v>
      </c>
      <c r="E637" t="s">
        <v>214</v>
      </c>
      <c r="F637">
        <v>364</v>
      </c>
      <c r="G637">
        <v>14.5</v>
      </c>
      <c r="H637" t="s">
        <v>178</v>
      </c>
    </row>
    <row r="638" spans="1:8" x14ac:dyDescent="0.25">
      <c r="A638" t="str">
        <f t="shared" si="9"/>
        <v>C90regs2005AllEthMale</v>
      </c>
      <c r="B638">
        <v>2005</v>
      </c>
      <c r="C638" t="s">
        <v>210</v>
      </c>
      <c r="D638" t="s">
        <v>211</v>
      </c>
      <c r="E638" t="s">
        <v>214</v>
      </c>
      <c r="F638">
        <v>137</v>
      </c>
      <c r="G638">
        <v>5.2</v>
      </c>
      <c r="H638" t="s">
        <v>65</v>
      </c>
    </row>
    <row r="639" spans="1:8" x14ac:dyDescent="0.25">
      <c r="A639" t="str">
        <f t="shared" si="9"/>
        <v>C91-C95regs2005AllEthMale</v>
      </c>
      <c r="B639">
        <v>2005</v>
      </c>
      <c r="C639" t="s">
        <v>210</v>
      </c>
      <c r="D639" t="s">
        <v>211</v>
      </c>
      <c r="E639" t="s">
        <v>214</v>
      </c>
      <c r="F639">
        <v>343</v>
      </c>
      <c r="G639">
        <v>13.8</v>
      </c>
      <c r="H639" t="s">
        <v>179</v>
      </c>
    </row>
    <row r="640" spans="1:8" x14ac:dyDescent="0.25">
      <c r="A640" t="str">
        <f t="shared" si="9"/>
        <v>D45-D47regs2005AllEthMale</v>
      </c>
      <c r="B640">
        <v>2005</v>
      </c>
      <c r="C640" t="s">
        <v>210</v>
      </c>
      <c r="D640" t="s">
        <v>211</v>
      </c>
      <c r="E640" t="s">
        <v>214</v>
      </c>
      <c r="F640">
        <v>248</v>
      </c>
      <c r="G640">
        <v>9.4</v>
      </c>
      <c r="H640" t="s">
        <v>215</v>
      </c>
    </row>
    <row r="641" spans="1:8" x14ac:dyDescent="0.25">
      <c r="A641" t="str">
        <f t="shared" si="9"/>
        <v>C00-C14regs2006AllEthAllSex</v>
      </c>
      <c r="B641">
        <v>2006</v>
      </c>
      <c r="C641" t="s">
        <v>210</v>
      </c>
      <c r="D641" t="s">
        <v>211</v>
      </c>
      <c r="E641" t="s">
        <v>212</v>
      </c>
      <c r="F641">
        <v>357</v>
      </c>
      <c r="G641">
        <v>6.6</v>
      </c>
      <c r="H641" t="s">
        <v>174</v>
      </c>
    </row>
    <row r="642" spans="1:8" x14ac:dyDescent="0.25">
      <c r="A642" t="str">
        <f t="shared" ref="A642:A705" si="10">H642&amp;C642&amp;B642&amp;D642&amp;E642</f>
        <v>C15regs2006AllEthAllSex</v>
      </c>
      <c r="B642">
        <v>2006</v>
      </c>
      <c r="C642" t="s">
        <v>210</v>
      </c>
      <c r="D642" t="s">
        <v>211</v>
      </c>
      <c r="E642" t="s">
        <v>212</v>
      </c>
      <c r="F642">
        <v>266</v>
      </c>
      <c r="G642">
        <v>4.4000000000000004</v>
      </c>
      <c r="H642" t="s">
        <v>14</v>
      </c>
    </row>
    <row r="643" spans="1:8" x14ac:dyDescent="0.25">
      <c r="A643" t="str">
        <f t="shared" si="10"/>
        <v>C16regs2006AllEthAllSex</v>
      </c>
      <c r="B643">
        <v>2006</v>
      </c>
      <c r="C643" t="s">
        <v>210</v>
      </c>
      <c r="D643" t="s">
        <v>211</v>
      </c>
      <c r="E643" t="s">
        <v>212</v>
      </c>
      <c r="F643">
        <v>366</v>
      </c>
      <c r="G643">
        <v>6.3</v>
      </c>
      <c r="H643" t="s">
        <v>16</v>
      </c>
    </row>
    <row r="644" spans="1:8" x14ac:dyDescent="0.25">
      <c r="A644" t="str">
        <f t="shared" si="10"/>
        <v>C18-C21regs2006AllEthAllSex</v>
      </c>
      <c r="B644">
        <v>2006</v>
      </c>
      <c r="C644" t="s">
        <v>210</v>
      </c>
      <c r="D644" t="s">
        <v>211</v>
      </c>
      <c r="E644" t="s">
        <v>212</v>
      </c>
      <c r="F644">
        <v>2823</v>
      </c>
      <c r="G644">
        <v>47.6</v>
      </c>
      <c r="H644" t="s">
        <v>175</v>
      </c>
    </row>
    <row r="645" spans="1:8" x14ac:dyDescent="0.25">
      <c r="A645" t="str">
        <f t="shared" si="10"/>
        <v>C22regs2006AllEthAllSex</v>
      </c>
      <c r="B645">
        <v>2006</v>
      </c>
      <c r="C645" t="s">
        <v>210</v>
      </c>
      <c r="D645" t="s">
        <v>211</v>
      </c>
      <c r="E645" t="s">
        <v>212</v>
      </c>
      <c r="F645">
        <v>233</v>
      </c>
      <c r="G645">
        <v>4.0999999999999996</v>
      </c>
      <c r="H645" t="s">
        <v>19</v>
      </c>
    </row>
    <row r="646" spans="1:8" x14ac:dyDescent="0.25">
      <c r="A646" t="str">
        <f t="shared" si="10"/>
        <v>C25regs2006AllEthAllSex</v>
      </c>
      <c r="B646">
        <v>2006</v>
      </c>
      <c r="C646" t="s">
        <v>210</v>
      </c>
      <c r="D646" t="s">
        <v>211</v>
      </c>
      <c r="E646" t="s">
        <v>212</v>
      </c>
      <c r="F646">
        <v>396</v>
      </c>
      <c r="G646">
        <v>6.4</v>
      </c>
      <c r="H646" t="s">
        <v>22</v>
      </c>
    </row>
    <row r="647" spans="1:8" x14ac:dyDescent="0.25">
      <c r="A647" t="str">
        <f t="shared" si="10"/>
        <v>C33-C34regs2006AllEthAllSex</v>
      </c>
      <c r="B647">
        <v>2006</v>
      </c>
      <c r="C647" t="s">
        <v>210</v>
      </c>
      <c r="D647" t="s">
        <v>211</v>
      </c>
      <c r="E647" t="s">
        <v>212</v>
      </c>
      <c r="F647">
        <v>1724</v>
      </c>
      <c r="G647">
        <v>29.6</v>
      </c>
      <c r="H647" t="s">
        <v>176</v>
      </c>
    </row>
    <row r="648" spans="1:8" x14ac:dyDescent="0.25">
      <c r="A648" t="str">
        <f t="shared" si="10"/>
        <v>C43regs2006AllEthAllSex</v>
      </c>
      <c r="B648">
        <v>2006</v>
      </c>
      <c r="C648" t="s">
        <v>210</v>
      </c>
      <c r="D648" t="s">
        <v>211</v>
      </c>
      <c r="E648" t="s">
        <v>212</v>
      </c>
      <c r="F648">
        <v>2013</v>
      </c>
      <c r="G648">
        <v>37.200000000000003</v>
      </c>
      <c r="H648" t="s">
        <v>26</v>
      </c>
    </row>
    <row r="649" spans="1:8" x14ac:dyDescent="0.25">
      <c r="A649" t="str">
        <f t="shared" si="10"/>
        <v>C50regs2006AllEthAllSex</v>
      </c>
      <c r="B649">
        <v>2006</v>
      </c>
      <c r="C649" t="s">
        <v>210</v>
      </c>
      <c r="D649" t="s">
        <v>211</v>
      </c>
      <c r="E649" t="s">
        <v>212</v>
      </c>
      <c r="F649">
        <v>2589</v>
      </c>
      <c r="G649">
        <v>48.4</v>
      </c>
      <c r="H649" t="s">
        <v>180</v>
      </c>
    </row>
    <row r="650" spans="1:8" x14ac:dyDescent="0.25">
      <c r="A650" t="str">
        <f t="shared" si="10"/>
        <v>C51regs2006AllEthAllSex</v>
      </c>
      <c r="B650">
        <v>2006</v>
      </c>
      <c r="C650" t="s">
        <v>210</v>
      </c>
      <c r="D650" t="s">
        <v>211</v>
      </c>
      <c r="E650" t="s">
        <v>212</v>
      </c>
      <c r="F650">
        <v>55</v>
      </c>
      <c r="G650">
        <v>0.9</v>
      </c>
      <c r="H650" t="s">
        <v>43</v>
      </c>
    </row>
    <row r="651" spans="1:8" x14ac:dyDescent="0.25">
      <c r="A651" t="str">
        <f t="shared" si="10"/>
        <v>C53regs2006AllEthAllSex</v>
      </c>
      <c r="B651">
        <v>2006</v>
      </c>
      <c r="C651" t="s">
        <v>210</v>
      </c>
      <c r="D651" t="s">
        <v>211</v>
      </c>
      <c r="E651" t="s">
        <v>212</v>
      </c>
      <c r="F651">
        <v>158</v>
      </c>
      <c r="G651">
        <v>3.3</v>
      </c>
      <c r="H651" t="s">
        <v>38</v>
      </c>
    </row>
    <row r="652" spans="1:8" x14ac:dyDescent="0.25">
      <c r="A652" t="str">
        <f t="shared" si="10"/>
        <v>C54-C55regs2006AllEthAllSex</v>
      </c>
      <c r="B652">
        <v>2006</v>
      </c>
      <c r="C652" t="s">
        <v>210</v>
      </c>
      <c r="D652" t="s">
        <v>211</v>
      </c>
      <c r="E652" t="s">
        <v>212</v>
      </c>
      <c r="F652">
        <v>367</v>
      </c>
      <c r="G652">
        <v>6.7</v>
      </c>
      <c r="H652" t="s">
        <v>181</v>
      </c>
    </row>
    <row r="653" spans="1:8" x14ac:dyDescent="0.25">
      <c r="A653" t="str">
        <f t="shared" si="10"/>
        <v>C56-C57regs2006AllEthAllSex</v>
      </c>
      <c r="B653">
        <v>2006</v>
      </c>
      <c r="C653" t="s">
        <v>210</v>
      </c>
      <c r="D653" t="s">
        <v>211</v>
      </c>
      <c r="E653" t="s">
        <v>212</v>
      </c>
      <c r="F653">
        <v>309</v>
      </c>
      <c r="G653">
        <v>5.5</v>
      </c>
      <c r="H653" t="s">
        <v>182</v>
      </c>
    </row>
    <row r="654" spans="1:8" x14ac:dyDescent="0.25">
      <c r="A654" t="str">
        <f t="shared" si="10"/>
        <v>C61regs2006AllEthAllSex</v>
      </c>
      <c r="B654">
        <v>2006</v>
      </c>
      <c r="C654" t="s">
        <v>210</v>
      </c>
      <c r="D654" t="s">
        <v>211</v>
      </c>
      <c r="E654" t="s">
        <v>212</v>
      </c>
      <c r="F654">
        <v>2547</v>
      </c>
      <c r="G654">
        <v>43.9</v>
      </c>
      <c r="H654" t="s">
        <v>48</v>
      </c>
    </row>
    <row r="655" spans="1:8" x14ac:dyDescent="0.25">
      <c r="A655" t="str">
        <f t="shared" si="10"/>
        <v>C62regs2006AllEthAllSex</v>
      </c>
      <c r="B655">
        <v>2006</v>
      </c>
      <c r="C655" t="s">
        <v>210</v>
      </c>
      <c r="D655" t="s">
        <v>211</v>
      </c>
      <c r="E655" t="s">
        <v>212</v>
      </c>
      <c r="F655">
        <v>164</v>
      </c>
      <c r="G655">
        <v>4</v>
      </c>
      <c r="H655" t="s">
        <v>51</v>
      </c>
    </row>
    <row r="656" spans="1:8" x14ac:dyDescent="0.25">
      <c r="A656" t="str">
        <f t="shared" si="10"/>
        <v>C64-C66, C68regs2006AllEthAllSex</v>
      </c>
      <c r="B656">
        <v>2006</v>
      </c>
      <c r="C656" t="s">
        <v>210</v>
      </c>
      <c r="D656" t="s">
        <v>211</v>
      </c>
      <c r="E656" t="s">
        <v>212</v>
      </c>
      <c r="F656">
        <v>430</v>
      </c>
      <c r="G656">
        <v>7.7</v>
      </c>
      <c r="H656" t="s">
        <v>177</v>
      </c>
    </row>
    <row r="657" spans="1:8" x14ac:dyDescent="0.25">
      <c r="A657" t="str">
        <f t="shared" si="10"/>
        <v>C67regs2006AllEthAllSex</v>
      </c>
      <c r="B657">
        <v>2006</v>
      </c>
      <c r="C657" t="s">
        <v>210</v>
      </c>
      <c r="D657" t="s">
        <v>211</v>
      </c>
      <c r="E657" t="s">
        <v>212</v>
      </c>
      <c r="F657">
        <v>317</v>
      </c>
      <c r="G657">
        <v>5.0999999999999996</v>
      </c>
      <c r="H657" t="s">
        <v>55</v>
      </c>
    </row>
    <row r="658" spans="1:8" x14ac:dyDescent="0.25">
      <c r="A658" t="str">
        <f t="shared" si="10"/>
        <v>C71regs2006AllEthAllSex</v>
      </c>
      <c r="B658">
        <v>2006</v>
      </c>
      <c r="C658" t="s">
        <v>210</v>
      </c>
      <c r="D658" t="s">
        <v>211</v>
      </c>
      <c r="E658" t="s">
        <v>212</v>
      </c>
      <c r="F658">
        <v>262</v>
      </c>
      <c r="G658">
        <v>5.2</v>
      </c>
      <c r="H658" t="s">
        <v>58</v>
      </c>
    </row>
    <row r="659" spans="1:8" x14ac:dyDescent="0.25">
      <c r="A659" t="str">
        <f t="shared" si="10"/>
        <v>C73regs2006AllEthAllSex</v>
      </c>
      <c r="B659">
        <v>2006</v>
      </c>
      <c r="C659" t="s">
        <v>210</v>
      </c>
      <c r="D659" t="s">
        <v>211</v>
      </c>
      <c r="E659" t="s">
        <v>212</v>
      </c>
      <c r="F659">
        <v>230</v>
      </c>
      <c r="G659">
        <v>4.8</v>
      </c>
      <c r="H659" t="s">
        <v>60</v>
      </c>
    </row>
    <row r="660" spans="1:8" x14ac:dyDescent="0.25">
      <c r="A660" t="str">
        <f t="shared" si="10"/>
        <v>C81regs2006AllEthAllSex</v>
      </c>
      <c r="B660">
        <v>2006</v>
      </c>
      <c r="C660" t="s">
        <v>210</v>
      </c>
      <c r="D660" t="s">
        <v>211</v>
      </c>
      <c r="E660" t="s">
        <v>212</v>
      </c>
      <c r="F660">
        <v>86</v>
      </c>
      <c r="G660">
        <v>2</v>
      </c>
      <c r="H660" t="s">
        <v>62</v>
      </c>
    </row>
    <row r="661" spans="1:8" x14ac:dyDescent="0.25">
      <c r="A661" t="str">
        <f t="shared" si="10"/>
        <v>C82-C86, C96regs2006AllEthAllSex</v>
      </c>
      <c r="B661">
        <v>2006</v>
      </c>
      <c r="C661" t="s">
        <v>210</v>
      </c>
      <c r="D661" t="s">
        <v>211</v>
      </c>
      <c r="E661" t="s">
        <v>212</v>
      </c>
      <c r="F661">
        <v>698</v>
      </c>
      <c r="G661">
        <v>12.8</v>
      </c>
      <c r="H661" t="s">
        <v>178</v>
      </c>
    </row>
    <row r="662" spans="1:8" x14ac:dyDescent="0.25">
      <c r="A662" t="str">
        <f t="shared" si="10"/>
        <v>C90regs2006AllEthAllSex</v>
      </c>
      <c r="B662">
        <v>2006</v>
      </c>
      <c r="C662" t="s">
        <v>210</v>
      </c>
      <c r="D662" t="s">
        <v>211</v>
      </c>
      <c r="E662" t="s">
        <v>212</v>
      </c>
      <c r="F662">
        <v>262</v>
      </c>
      <c r="G662">
        <v>4.5</v>
      </c>
      <c r="H662" t="s">
        <v>65</v>
      </c>
    </row>
    <row r="663" spans="1:8" x14ac:dyDescent="0.25">
      <c r="A663" t="str">
        <f t="shared" si="10"/>
        <v>C91-C95regs2006AllEthAllSex</v>
      </c>
      <c r="B663">
        <v>2006</v>
      </c>
      <c r="C663" t="s">
        <v>210</v>
      </c>
      <c r="D663" t="s">
        <v>211</v>
      </c>
      <c r="E663" t="s">
        <v>212</v>
      </c>
      <c r="F663">
        <v>545</v>
      </c>
      <c r="G663">
        <v>10.1</v>
      </c>
      <c r="H663" t="s">
        <v>179</v>
      </c>
    </row>
    <row r="664" spans="1:8" x14ac:dyDescent="0.25">
      <c r="A664" t="str">
        <f t="shared" si="10"/>
        <v>D45-D47regs2006AllEthAllSex</v>
      </c>
      <c r="B664">
        <v>2006</v>
      </c>
      <c r="C664" t="s">
        <v>210</v>
      </c>
      <c r="D664" t="s">
        <v>211</v>
      </c>
      <c r="E664" t="s">
        <v>212</v>
      </c>
      <c r="F664">
        <v>419</v>
      </c>
      <c r="G664">
        <v>6.8</v>
      </c>
      <c r="H664" t="s">
        <v>215</v>
      </c>
    </row>
    <row r="665" spans="1:8" x14ac:dyDescent="0.25">
      <c r="A665" t="str">
        <f t="shared" si="10"/>
        <v>C00-C14regs2006AllEthFemale</v>
      </c>
      <c r="B665">
        <v>2006</v>
      </c>
      <c r="C665" t="s">
        <v>210</v>
      </c>
      <c r="D665" t="s">
        <v>211</v>
      </c>
      <c r="E665" t="s">
        <v>213</v>
      </c>
      <c r="F665">
        <v>115</v>
      </c>
      <c r="G665">
        <v>3.9</v>
      </c>
      <c r="H665" t="s">
        <v>174</v>
      </c>
    </row>
    <row r="666" spans="1:8" x14ac:dyDescent="0.25">
      <c r="A666" t="str">
        <f t="shared" si="10"/>
        <v>C15regs2006AllEthFemale</v>
      </c>
      <c r="B666">
        <v>2006</v>
      </c>
      <c r="C666" t="s">
        <v>210</v>
      </c>
      <c r="D666" t="s">
        <v>211</v>
      </c>
      <c r="E666" t="s">
        <v>213</v>
      </c>
      <c r="F666">
        <v>104</v>
      </c>
      <c r="G666">
        <v>2.9</v>
      </c>
      <c r="H666" t="s">
        <v>14</v>
      </c>
    </row>
    <row r="667" spans="1:8" x14ac:dyDescent="0.25">
      <c r="A667" t="str">
        <f t="shared" si="10"/>
        <v>C16regs2006AllEthFemale</v>
      </c>
      <c r="B667">
        <v>2006</v>
      </c>
      <c r="C667" t="s">
        <v>210</v>
      </c>
      <c r="D667" t="s">
        <v>211</v>
      </c>
      <c r="E667" t="s">
        <v>213</v>
      </c>
      <c r="F667">
        <v>133</v>
      </c>
      <c r="G667">
        <v>4.3</v>
      </c>
      <c r="H667" t="s">
        <v>16</v>
      </c>
    </row>
    <row r="668" spans="1:8" x14ac:dyDescent="0.25">
      <c r="A668" t="str">
        <f t="shared" si="10"/>
        <v>C18-C21regs2006AllEthFemale</v>
      </c>
      <c r="B668">
        <v>2006</v>
      </c>
      <c r="C668" t="s">
        <v>210</v>
      </c>
      <c r="D668" t="s">
        <v>211</v>
      </c>
      <c r="E668" t="s">
        <v>213</v>
      </c>
      <c r="F668">
        <v>1336</v>
      </c>
      <c r="G668">
        <v>41</v>
      </c>
      <c r="H668" t="s">
        <v>175</v>
      </c>
    </row>
    <row r="669" spans="1:8" x14ac:dyDescent="0.25">
      <c r="A669" t="str">
        <f t="shared" si="10"/>
        <v>C22regs2006AllEthFemale</v>
      </c>
      <c r="B669">
        <v>2006</v>
      </c>
      <c r="C669" t="s">
        <v>210</v>
      </c>
      <c r="D669" t="s">
        <v>211</v>
      </c>
      <c r="E669" t="s">
        <v>213</v>
      </c>
      <c r="F669">
        <v>73</v>
      </c>
      <c r="G669">
        <v>2.4</v>
      </c>
      <c r="H669" t="s">
        <v>19</v>
      </c>
    </row>
    <row r="670" spans="1:8" x14ac:dyDescent="0.25">
      <c r="A670" t="str">
        <f t="shared" si="10"/>
        <v>C25regs2006AllEthFemale</v>
      </c>
      <c r="B670">
        <v>2006</v>
      </c>
      <c r="C670" t="s">
        <v>210</v>
      </c>
      <c r="D670" t="s">
        <v>211</v>
      </c>
      <c r="E670" t="s">
        <v>213</v>
      </c>
      <c r="F670">
        <v>216</v>
      </c>
      <c r="G670">
        <v>6.1</v>
      </c>
      <c r="H670" t="s">
        <v>22</v>
      </c>
    </row>
    <row r="671" spans="1:8" x14ac:dyDescent="0.25">
      <c r="A671" t="str">
        <f t="shared" si="10"/>
        <v>C33-C34regs2006AllEthFemale</v>
      </c>
      <c r="B671">
        <v>2006</v>
      </c>
      <c r="C671" t="s">
        <v>210</v>
      </c>
      <c r="D671" t="s">
        <v>211</v>
      </c>
      <c r="E671" t="s">
        <v>213</v>
      </c>
      <c r="F671">
        <v>782</v>
      </c>
      <c r="G671">
        <v>25.6</v>
      </c>
      <c r="H671" t="s">
        <v>176</v>
      </c>
    </row>
    <row r="672" spans="1:8" x14ac:dyDescent="0.25">
      <c r="A672" t="str">
        <f t="shared" si="10"/>
        <v>C43regs2006AllEthFemale</v>
      </c>
      <c r="B672">
        <v>2006</v>
      </c>
      <c r="C672" t="s">
        <v>210</v>
      </c>
      <c r="D672" t="s">
        <v>211</v>
      </c>
      <c r="E672" t="s">
        <v>213</v>
      </c>
      <c r="F672">
        <v>944</v>
      </c>
      <c r="G672">
        <v>33.6</v>
      </c>
      <c r="H672" t="s">
        <v>26</v>
      </c>
    </row>
    <row r="673" spans="1:8" x14ac:dyDescent="0.25">
      <c r="A673" t="str">
        <f t="shared" si="10"/>
        <v>C50regs2006AllEthFemale</v>
      </c>
      <c r="B673">
        <v>2006</v>
      </c>
      <c r="C673" t="s">
        <v>210</v>
      </c>
      <c r="D673" t="s">
        <v>211</v>
      </c>
      <c r="E673" t="s">
        <v>213</v>
      </c>
      <c r="F673">
        <v>2573</v>
      </c>
      <c r="G673">
        <v>92.5</v>
      </c>
      <c r="H673" t="s">
        <v>180</v>
      </c>
    </row>
    <row r="674" spans="1:8" x14ac:dyDescent="0.25">
      <c r="A674" t="str">
        <f t="shared" si="10"/>
        <v>C51regs2006AllEthFemale</v>
      </c>
      <c r="B674">
        <v>2006</v>
      </c>
      <c r="C674" t="s">
        <v>210</v>
      </c>
      <c r="D674" t="s">
        <v>211</v>
      </c>
      <c r="E674" t="s">
        <v>213</v>
      </c>
      <c r="F674">
        <v>55</v>
      </c>
      <c r="G674">
        <v>1.7</v>
      </c>
      <c r="H674" t="s">
        <v>43</v>
      </c>
    </row>
    <row r="675" spans="1:8" x14ac:dyDescent="0.25">
      <c r="A675" t="str">
        <f t="shared" si="10"/>
        <v>C53regs2006AllEthFemale</v>
      </c>
      <c r="B675">
        <v>2006</v>
      </c>
      <c r="C675" t="s">
        <v>210</v>
      </c>
      <c r="D675" t="s">
        <v>211</v>
      </c>
      <c r="E675" t="s">
        <v>213</v>
      </c>
      <c r="F675">
        <v>158</v>
      </c>
      <c r="G675">
        <v>6.4</v>
      </c>
      <c r="H675" t="s">
        <v>38</v>
      </c>
    </row>
    <row r="676" spans="1:8" x14ac:dyDescent="0.25">
      <c r="A676" t="str">
        <f t="shared" si="10"/>
        <v>C54-C55regs2006AllEthFemale</v>
      </c>
      <c r="B676">
        <v>2006</v>
      </c>
      <c r="C676" t="s">
        <v>210</v>
      </c>
      <c r="D676" t="s">
        <v>211</v>
      </c>
      <c r="E676" t="s">
        <v>213</v>
      </c>
      <c r="F676">
        <v>367</v>
      </c>
      <c r="G676">
        <v>12.8</v>
      </c>
      <c r="H676" t="s">
        <v>181</v>
      </c>
    </row>
    <row r="677" spans="1:8" x14ac:dyDescent="0.25">
      <c r="A677" t="str">
        <f t="shared" si="10"/>
        <v>C56-C57regs2006AllEthFemale</v>
      </c>
      <c r="B677">
        <v>2006</v>
      </c>
      <c r="C677" t="s">
        <v>210</v>
      </c>
      <c r="D677" t="s">
        <v>211</v>
      </c>
      <c r="E677" t="s">
        <v>213</v>
      </c>
      <c r="F677">
        <v>309</v>
      </c>
      <c r="G677">
        <v>10.6</v>
      </c>
      <c r="H677" t="s">
        <v>182</v>
      </c>
    </row>
    <row r="678" spans="1:8" x14ac:dyDescent="0.25">
      <c r="A678" t="str">
        <f t="shared" si="10"/>
        <v>C64-C66, C68regs2006AllEthFemale</v>
      </c>
      <c r="B678">
        <v>2006</v>
      </c>
      <c r="C678" t="s">
        <v>210</v>
      </c>
      <c r="D678" t="s">
        <v>211</v>
      </c>
      <c r="E678" t="s">
        <v>213</v>
      </c>
      <c r="F678">
        <v>134</v>
      </c>
      <c r="G678">
        <v>4.5999999999999996</v>
      </c>
      <c r="H678" t="s">
        <v>177</v>
      </c>
    </row>
    <row r="679" spans="1:8" x14ac:dyDescent="0.25">
      <c r="A679" t="str">
        <f t="shared" si="10"/>
        <v>C67regs2006AllEthFemale</v>
      </c>
      <c r="B679">
        <v>2006</v>
      </c>
      <c r="C679" t="s">
        <v>210</v>
      </c>
      <c r="D679" t="s">
        <v>211</v>
      </c>
      <c r="E679" t="s">
        <v>213</v>
      </c>
      <c r="F679">
        <v>78</v>
      </c>
      <c r="G679">
        <v>2.2000000000000002</v>
      </c>
      <c r="H679" t="s">
        <v>55</v>
      </c>
    </row>
    <row r="680" spans="1:8" x14ac:dyDescent="0.25">
      <c r="A680" t="str">
        <f t="shared" si="10"/>
        <v>C71regs2006AllEthFemale</v>
      </c>
      <c r="B680">
        <v>2006</v>
      </c>
      <c r="C680" t="s">
        <v>210</v>
      </c>
      <c r="D680" t="s">
        <v>211</v>
      </c>
      <c r="E680" t="s">
        <v>213</v>
      </c>
      <c r="F680">
        <v>100</v>
      </c>
      <c r="G680">
        <v>3.8</v>
      </c>
      <c r="H680" t="s">
        <v>58</v>
      </c>
    </row>
    <row r="681" spans="1:8" x14ac:dyDescent="0.25">
      <c r="A681" t="str">
        <f t="shared" si="10"/>
        <v>C73regs2006AllEthFemale</v>
      </c>
      <c r="B681">
        <v>2006</v>
      </c>
      <c r="C681" t="s">
        <v>210</v>
      </c>
      <c r="D681" t="s">
        <v>211</v>
      </c>
      <c r="E681" t="s">
        <v>213</v>
      </c>
      <c r="F681">
        <v>167</v>
      </c>
      <c r="G681">
        <v>6.7</v>
      </c>
      <c r="H681" t="s">
        <v>60</v>
      </c>
    </row>
    <row r="682" spans="1:8" x14ac:dyDescent="0.25">
      <c r="A682" t="str">
        <f t="shared" si="10"/>
        <v>C81regs2006AllEthFemale</v>
      </c>
      <c r="B682">
        <v>2006</v>
      </c>
      <c r="C682" t="s">
        <v>210</v>
      </c>
      <c r="D682" t="s">
        <v>211</v>
      </c>
      <c r="E682" t="s">
        <v>213</v>
      </c>
      <c r="F682">
        <v>34</v>
      </c>
      <c r="G682">
        <v>1.6</v>
      </c>
      <c r="H682" t="s">
        <v>62</v>
      </c>
    </row>
    <row r="683" spans="1:8" x14ac:dyDescent="0.25">
      <c r="A683" t="str">
        <f t="shared" si="10"/>
        <v>C82-C86, C96regs2006AllEthFemale</v>
      </c>
      <c r="B683">
        <v>2006</v>
      </c>
      <c r="C683" t="s">
        <v>210</v>
      </c>
      <c r="D683" t="s">
        <v>211</v>
      </c>
      <c r="E683" t="s">
        <v>213</v>
      </c>
      <c r="F683">
        <v>301</v>
      </c>
      <c r="G683">
        <v>10.199999999999999</v>
      </c>
      <c r="H683" t="s">
        <v>178</v>
      </c>
    </row>
    <row r="684" spans="1:8" x14ac:dyDescent="0.25">
      <c r="A684" t="str">
        <f t="shared" si="10"/>
        <v>C90regs2006AllEthFemale</v>
      </c>
      <c r="B684">
        <v>2006</v>
      </c>
      <c r="C684" t="s">
        <v>210</v>
      </c>
      <c r="D684" t="s">
        <v>211</v>
      </c>
      <c r="E684" t="s">
        <v>213</v>
      </c>
      <c r="F684">
        <v>115</v>
      </c>
      <c r="G684">
        <v>3.6</v>
      </c>
      <c r="H684" t="s">
        <v>65</v>
      </c>
    </row>
    <row r="685" spans="1:8" x14ac:dyDescent="0.25">
      <c r="A685" t="str">
        <f t="shared" si="10"/>
        <v>C91-C95regs2006AllEthFemale</v>
      </c>
      <c r="B685">
        <v>2006</v>
      </c>
      <c r="C685" t="s">
        <v>210</v>
      </c>
      <c r="D685" t="s">
        <v>211</v>
      </c>
      <c r="E685" t="s">
        <v>213</v>
      </c>
      <c r="F685">
        <v>241</v>
      </c>
      <c r="G685">
        <v>8.1999999999999993</v>
      </c>
      <c r="H685" t="s">
        <v>179</v>
      </c>
    </row>
    <row r="686" spans="1:8" x14ac:dyDescent="0.25">
      <c r="A686" t="str">
        <f t="shared" si="10"/>
        <v>D45-D47regs2006AllEthFemale</v>
      </c>
      <c r="B686">
        <v>2006</v>
      </c>
      <c r="C686" t="s">
        <v>210</v>
      </c>
      <c r="D686" t="s">
        <v>211</v>
      </c>
      <c r="E686" t="s">
        <v>213</v>
      </c>
      <c r="F686">
        <v>154</v>
      </c>
      <c r="G686">
        <v>4.5</v>
      </c>
      <c r="H686" t="s">
        <v>215</v>
      </c>
    </row>
    <row r="687" spans="1:8" x14ac:dyDescent="0.25">
      <c r="A687" t="str">
        <f t="shared" si="10"/>
        <v>C00-C14regs2006AllEthMale</v>
      </c>
      <c r="B687">
        <v>2006</v>
      </c>
      <c r="C687" t="s">
        <v>210</v>
      </c>
      <c r="D687" t="s">
        <v>211</v>
      </c>
      <c r="E687" t="s">
        <v>214</v>
      </c>
      <c r="F687">
        <v>242</v>
      </c>
      <c r="G687">
        <v>9.5</v>
      </c>
      <c r="H687" t="s">
        <v>174</v>
      </c>
    </row>
    <row r="688" spans="1:8" x14ac:dyDescent="0.25">
      <c r="A688" t="str">
        <f t="shared" si="10"/>
        <v>C15regs2006AllEthMale</v>
      </c>
      <c r="B688">
        <v>2006</v>
      </c>
      <c r="C688" t="s">
        <v>210</v>
      </c>
      <c r="D688" t="s">
        <v>211</v>
      </c>
      <c r="E688" t="s">
        <v>214</v>
      </c>
      <c r="F688">
        <v>162</v>
      </c>
      <c r="G688">
        <v>6</v>
      </c>
      <c r="H688" t="s">
        <v>14</v>
      </c>
    </row>
    <row r="689" spans="1:8" x14ac:dyDescent="0.25">
      <c r="A689" t="str">
        <f t="shared" si="10"/>
        <v>C16regs2006AllEthMale</v>
      </c>
      <c r="B689">
        <v>2006</v>
      </c>
      <c r="C689" t="s">
        <v>210</v>
      </c>
      <c r="D689" t="s">
        <v>211</v>
      </c>
      <c r="E689" t="s">
        <v>214</v>
      </c>
      <c r="F689">
        <v>233</v>
      </c>
      <c r="G689">
        <v>8.6999999999999993</v>
      </c>
      <c r="H689" t="s">
        <v>16</v>
      </c>
    </row>
    <row r="690" spans="1:8" x14ac:dyDescent="0.25">
      <c r="A690" t="str">
        <f t="shared" si="10"/>
        <v>C18-C21regs2006AllEthMale</v>
      </c>
      <c r="B690">
        <v>2006</v>
      </c>
      <c r="C690" t="s">
        <v>210</v>
      </c>
      <c r="D690" t="s">
        <v>211</v>
      </c>
      <c r="E690" t="s">
        <v>214</v>
      </c>
      <c r="F690">
        <v>1487</v>
      </c>
      <c r="G690">
        <v>55</v>
      </c>
      <c r="H690" t="s">
        <v>175</v>
      </c>
    </row>
    <row r="691" spans="1:8" x14ac:dyDescent="0.25">
      <c r="A691" t="str">
        <f t="shared" si="10"/>
        <v>C22regs2006AllEthMale</v>
      </c>
      <c r="B691">
        <v>2006</v>
      </c>
      <c r="C691" t="s">
        <v>210</v>
      </c>
      <c r="D691" t="s">
        <v>211</v>
      </c>
      <c r="E691" t="s">
        <v>214</v>
      </c>
      <c r="F691">
        <v>160</v>
      </c>
      <c r="G691">
        <v>6.1</v>
      </c>
      <c r="H691" t="s">
        <v>19</v>
      </c>
    </row>
    <row r="692" spans="1:8" x14ac:dyDescent="0.25">
      <c r="A692" t="str">
        <f t="shared" si="10"/>
        <v>C25regs2006AllEthMale</v>
      </c>
      <c r="B692">
        <v>2006</v>
      </c>
      <c r="C692" t="s">
        <v>210</v>
      </c>
      <c r="D692" t="s">
        <v>211</v>
      </c>
      <c r="E692" t="s">
        <v>214</v>
      </c>
      <c r="F692">
        <v>180</v>
      </c>
      <c r="G692">
        <v>6.6</v>
      </c>
      <c r="H692" t="s">
        <v>22</v>
      </c>
    </row>
    <row r="693" spans="1:8" x14ac:dyDescent="0.25">
      <c r="A693" t="str">
        <f t="shared" si="10"/>
        <v>C33-C34regs2006AllEthMale</v>
      </c>
      <c r="B693">
        <v>2006</v>
      </c>
      <c r="C693" t="s">
        <v>210</v>
      </c>
      <c r="D693" t="s">
        <v>211</v>
      </c>
      <c r="E693" t="s">
        <v>214</v>
      </c>
      <c r="F693">
        <v>942</v>
      </c>
      <c r="G693">
        <v>34.700000000000003</v>
      </c>
      <c r="H693" t="s">
        <v>176</v>
      </c>
    </row>
    <row r="694" spans="1:8" x14ac:dyDescent="0.25">
      <c r="A694" t="str">
        <f t="shared" si="10"/>
        <v>C43regs2006AllEthMale</v>
      </c>
      <c r="B694">
        <v>2006</v>
      </c>
      <c r="C694" t="s">
        <v>210</v>
      </c>
      <c r="D694" t="s">
        <v>211</v>
      </c>
      <c r="E694" t="s">
        <v>214</v>
      </c>
      <c r="F694">
        <v>1069</v>
      </c>
      <c r="G694">
        <v>41.5</v>
      </c>
      <c r="H694" t="s">
        <v>26</v>
      </c>
    </row>
    <row r="695" spans="1:8" x14ac:dyDescent="0.25">
      <c r="A695" t="str">
        <f t="shared" si="10"/>
        <v>C50regs2006AllEthMale</v>
      </c>
      <c r="B695">
        <v>2006</v>
      </c>
      <c r="C695" t="s">
        <v>210</v>
      </c>
      <c r="D695" t="s">
        <v>211</v>
      </c>
      <c r="E695" t="s">
        <v>214</v>
      </c>
      <c r="F695">
        <v>16</v>
      </c>
      <c r="G695">
        <v>0.6</v>
      </c>
      <c r="H695" t="s">
        <v>180</v>
      </c>
    </row>
    <row r="696" spans="1:8" x14ac:dyDescent="0.25">
      <c r="A696" t="str">
        <f t="shared" si="10"/>
        <v>C61regs2006AllEthMale</v>
      </c>
      <c r="B696">
        <v>2006</v>
      </c>
      <c r="C696" t="s">
        <v>210</v>
      </c>
      <c r="D696" t="s">
        <v>211</v>
      </c>
      <c r="E696" t="s">
        <v>214</v>
      </c>
      <c r="F696">
        <v>2547</v>
      </c>
      <c r="G696">
        <v>94.2</v>
      </c>
      <c r="H696" t="s">
        <v>48</v>
      </c>
    </row>
    <row r="697" spans="1:8" x14ac:dyDescent="0.25">
      <c r="A697" t="str">
        <f t="shared" si="10"/>
        <v>C62regs2006AllEthMale</v>
      </c>
      <c r="B697">
        <v>2006</v>
      </c>
      <c r="C697" t="s">
        <v>210</v>
      </c>
      <c r="D697" t="s">
        <v>211</v>
      </c>
      <c r="E697" t="s">
        <v>214</v>
      </c>
      <c r="F697">
        <v>164</v>
      </c>
      <c r="G697">
        <v>8.1999999999999993</v>
      </c>
      <c r="H697" t="s">
        <v>51</v>
      </c>
    </row>
    <row r="698" spans="1:8" x14ac:dyDescent="0.25">
      <c r="A698" t="str">
        <f t="shared" si="10"/>
        <v>C64-C66, C68regs2006AllEthMale</v>
      </c>
      <c r="B698">
        <v>2006</v>
      </c>
      <c r="C698" t="s">
        <v>210</v>
      </c>
      <c r="D698" t="s">
        <v>211</v>
      </c>
      <c r="E698" t="s">
        <v>214</v>
      </c>
      <c r="F698">
        <v>296</v>
      </c>
      <c r="G698">
        <v>11.3</v>
      </c>
      <c r="H698" t="s">
        <v>177</v>
      </c>
    </row>
    <row r="699" spans="1:8" x14ac:dyDescent="0.25">
      <c r="A699" t="str">
        <f t="shared" si="10"/>
        <v>C67regs2006AllEthMale</v>
      </c>
      <c r="B699">
        <v>2006</v>
      </c>
      <c r="C699" t="s">
        <v>210</v>
      </c>
      <c r="D699" t="s">
        <v>211</v>
      </c>
      <c r="E699" t="s">
        <v>214</v>
      </c>
      <c r="F699">
        <v>239</v>
      </c>
      <c r="G699">
        <v>8.6</v>
      </c>
      <c r="H699" t="s">
        <v>55</v>
      </c>
    </row>
    <row r="700" spans="1:8" x14ac:dyDescent="0.25">
      <c r="A700" t="str">
        <f t="shared" si="10"/>
        <v>C71regs2006AllEthMale</v>
      </c>
      <c r="B700">
        <v>2006</v>
      </c>
      <c r="C700" t="s">
        <v>210</v>
      </c>
      <c r="D700" t="s">
        <v>211</v>
      </c>
      <c r="E700" t="s">
        <v>214</v>
      </c>
      <c r="F700">
        <v>162</v>
      </c>
      <c r="G700">
        <v>6.7</v>
      </c>
      <c r="H700" t="s">
        <v>58</v>
      </c>
    </row>
    <row r="701" spans="1:8" x14ac:dyDescent="0.25">
      <c r="A701" t="str">
        <f t="shared" si="10"/>
        <v>C73regs2006AllEthMale</v>
      </c>
      <c r="B701">
        <v>2006</v>
      </c>
      <c r="C701" t="s">
        <v>210</v>
      </c>
      <c r="D701" t="s">
        <v>211</v>
      </c>
      <c r="E701" t="s">
        <v>214</v>
      </c>
      <c r="F701">
        <v>63</v>
      </c>
      <c r="G701">
        <v>2.7</v>
      </c>
      <c r="H701" t="s">
        <v>60</v>
      </c>
    </row>
    <row r="702" spans="1:8" x14ac:dyDescent="0.25">
      <c r="A702" t="str">
        <f t="shared" si="10"/>
        <v>C81regs2006AllEthMale</v>
      </c>
      <c r="B702">
        <v>2006</v>
      </c>
      <c r="C702" t="s">
        <v>210</v>
      </c>
      <c r="D702" t="s">
        <v>211</v>
      </c>
      <c r="E702" t="s">
        <v>214</v>
      </c>
      <c r="F702">
        <v>52</v>
      </c>
      <c r="G702">
        <v>2.5</v>
      </c>
      <c r="H702" t="s">
        <v>62</v>
      </c>
    </row>
    <row r="703" spans="1:8" x14ac:dyDescent="0.25">
      <c r="A703" t="str">
        <f t="shared" si="10"/>
        <v>C82-C86, C96regs2006AllEthMale</v>
      </c>
      <c r="B703">
        <v>2006</v>
      </c>
      <c r="C703" t="s">
        <v>210</v>
      </c>
      <c r="D703" t="s">
        <v>211</v>
      </c>
      <c r="E703" t="s">
        <v>214</v>
      </c>
      <c r="F703">
        <v>397</v>
      </c>
      <c r="G703">
        <v>15.7</v>
      </c>
      <c r="H703" t="s">
        <v>178</v>
      </c>
    </row>
    <row r="704" spans="1:8" x14ac:dyDescent="0.25">
      <c r="A704" t="str">
        <f t="shared" si="10"/>
        <v>C90regs2006AllEthMale</v>
      </c>
      <c r="B704">
        <v>2006</v>
      </c>
      <c r="C704" t="s">
        <v>210</v>
      </c>
      <c r="D704" t="s">
        <v>211</v>
      </c>
      <c r="E704" t="s">
        <v>214</v>
      </c>
      <c r="F704">
        <v>147</v>
      </c>
      <c r="G704">
        <v>5.5</v>
      </c>
      <c r="H704" t="s">
        <v>65</v>
      </c>
    </row>
    <row r="705" spans="1:8" x14ac:dyDescent="0.25">
      <c r="A705" t="str">
        <f t="shared" si="10"/>
        <v>C91-C95regs2006AllEthMale</v>
      </c>
      <c r="B705">
        <v>2006</v>
      </c>
      <c r="C705" t="s">
        <v>210</v>
      </c>
      <c r="D705" t="s">
        <v>211</v>
      </c>
      <c r="E705" t="s">
        <v>214</v>
      </c>
      <c r="F705">
        <v>304</v>
      </c>
      <c r="G705">
        <v>12.3</v>
      </c>
      <c r="H705" t="s">
        <v>179</v>
      </c>
    </row>
    <row r="706" spans="1:8" x14ac:dyDescent="0.25">
      <c r="A706" t="str">
        <f t="shared" ref="A706:A769" si="11">H706&amp;C706&amp;B706&amp;D706&amp;E706</f>
        <v>D45-D47regs2006AllEthMale</v>
      </c>
      <c r="B706">
        <v>2006</v>
      </c>
      <c r="C706" t="s">
        <v>210</v>
      </c>
      <c r="D706" t="s">
        <v>211</v>
      </c>
      <c r="E706" t="s">
        <v>214</v>
      </c>
      <c r="F706">
        <v>265</v>
      </c>
      <c r="G706">
        <v>9.6999999999999993</v>
      </c>
      <c r="H706" t="s">
        <v>215</v>
      </c>
    </row>
    <row r="707" spans="1:8" x14ac:dyDescent="0.25">
      <c r="A707" t="str">
        <f t="shared" si="11"/>
        <v>C00-C14regs2007AllEthAllSex</v>
      </c>
      <c r="B707">
        <v>2007</v>
      </c>
      <c r="C707" t="s">
        <v>210</v>
      </c>
      <c r="D707" t="s">
        <v>211</v>
      </c>
      <c r="E707" t="s">
        <v>212</v>
      </c>
      <c r="F707">
        <v>360</v>
      </c>
      <c r="G707">
        <v>6.5</v>
      </c>
      <c r="H707" t="s">
        <v>174</v>
      </c>
    </row>
    <row r="708" spans="1:8" x14ac:dyDescent="0.25">
      <c r="A708" t="str">
        <f t="shared" si="11"/>
        <v>C15regs2007AllEthAllSex</v>
      </c>
      <c r="B708">
        <v>2007</v>
      </c>
      <c r="C708" t="s">
        <v>210</v>
      </c>
      <c r="D708" t="s">
        <v>211</v>
      </c>
      <c r="E708" t="s">
        <v>212</v>
      </c>
      <c r="F708">
        <v>285</v>
      </c>
      <c r="G708">
        <v>4.4000000000000004</v>
      </c>
      <c r="H708" t="s">
        <v>14</v>
      </c>
    </row>
    <row r="709" spans="1:8" x14ac:dyDescent="0.25">
      <c r="A709" t="str">
        <f t="shared" si="11"/>
        <v>C16regs2007AllEthAllSex</v>
      </c>
      <c r="B709">
        <v>2007</v>
      </c>
      <c r="C709" t="s">
        <v>210</v>
      </c>
      <c r="D709" t="s">
        <v>211</v>
      </c>
      <c r="E709" t="s">
        <v>212</v>
      </c>
      <c r="F709">
        <v>378</v>
      </c>
      <c r="G709">
        <v>6.4</v>
      </c>
      <c r="H709" t="s">
        <v>16</v>
      </c>
    </row>
    <row r="710" spans="1:8" x14ac:dyDescent="0.25">
      <c r="A710" t="str">
        <f t="shared" si="11"/>
        <v>C18-C21regs2007AllEthAllSex</v>
      </c>
      <c r="B710">
        <v>2007</v>
      </c>
      <c r="C710" t="s">
        <v>210</v>
      </c>
      <c r="D710" t="s">
        <v>211</v>
      </c>
      <c r="E710" t="s">
        <v>212</v>
      </c>
      <c r="F710">
        <v>2825</v>
      </c>
      <c r="G710">
        <v>45.9</v>
      </c>
      <c r="H710" t="s">
        <v>175</v>
      </c>
    </row>
    <row r="711" spans="1:8" x14ac:dyDescent="0.25">
      <c r="A711" t="str">
        <f t="shared" si="11"/>
        <v>C22regs2007AllEthAllSex</v>
      </c>
      <c r="B711">
        <v>2007</v>
      </c>
      <c r="C711" t="s">
        <v>210</v>
      </c>
      <c r="D711" t="s">
        <v>211</v>
      </c>
      <c r="E711" t="s">
        <v>212</v>
      </c>
      <c r="F711">
        <v>242</v>
      </c>
      <c r="G711">
        <v>4.2</v>
      </c>
      <c r="H711" t="s">
        <v>19</v>
      </c>
    </row>
    <row r="712" spans="1:8" x14ac:dyDescent="0.25">
      <c r="A712" t="str">
        <f t="shared" si="11"/>
        <v>C25regs2007AllEthAllSex</v>
      </c>
      <c r="B712">
        <v>2007</v>
      </c>
      <c r="C712" t="s">
        <v>210</v>
      </c>
      <c r="D712" t="s">
        <v>211</v>
      </c>
      <c r="E712" t="s">
        <v>212</v>
      </c>
      <c r="F712">
        <v>428</v>
      </c>
      <c r="G712">
        <v>6.8</v>
      </c>
      <c r="H712" t="s">
        <v>22</v>
      </c>
    </row>
    <row r="713" spans="1:8" x14ac:dyDescent="0.25">
      <c r="A713" t="str">
        <f t="shared" si="11"/>
        <v>C33-C34regs2007AllEthAllSex</v>
      </c>
      <c r="B713">
        <v>2007</v>
      </c>
      <c r="C713" t="s">
        <v>210</v>
      </c>
      <c r="D713" t="s">
        <v>211</v>
      </c>
      <c r="E713" t="s">
        <v>212</v>
      </c>
      <c r="F713">
        <v>1842</v>
      </c>
      <c r="G713">
        <v>30.3</v>
      </c>
      <c r="H713" t="s">
        <v>176</v>
      </c>
    </row>
    <row r="714" spans="1:8" x14ac:dyDescent="0.25">
      <c r="A714" t="str">
        <f t="shared" si="11"/>
        <v>C43regs2007AllEthAllSex</v>
      </c>
      <c r="B714">
        <v>2007</v>
      </c>
      <c r="C714" t="s">
        <v>210</v>
      </c>
      <c r="D714" t="s">
        <v>211</v>
      </c>
      <c r="E714" t="s">
        <v>212</v>
      </c>
      <c r="F714">
        <v>2181</v>
      </c>
      <c r="G714">
        <v>39.200000000000003</v>
      </c>
      <c r="H714" t="s">
        <v>26</v>
      </c>
    </row>
    <row r="715" spans="1:8" x14ac:dyDescent="0.25">
      <c r="A715" t="str">
        <f t="shared" si="11"/>
        <v>C50regs2007AllEthAllSex</v>
      </c>
      <c r="B715">
        <v>2007</v>
      </c>
      <c r="C715" t="s">
        <v>210</v>
      </c>
      <c r="D715" t="s">
        <v>211</v>
      </c>
      <c r="E715" t="s">
        <v>212</v>
      </c>
      <c r="F715">
        <v>2588</v>
      </c>
      <c r="G715">
        <v>47.4</v>
      </c>
      <c r="H715" t="s">
        <v>180</v>
      </c>
    </row>
    <row r="716" spans="1:8" x14ac:dyDescent="0.25">
      <c r="A716" t="str">
        <f t="shared" si="11"/>
        <v>C51regs2007AllEthAllSex</v>
      </c>
      <c r="B716">
        <v>2007</v>
      </c>
      <c r="C716" t="s">
        <v>210</v>
      </c>
      <c r="D716" t="s">
        <v>211</v>
      </c>
      <c r="E716" t="s">
        <v>212</v>
      </c>
      <c r="F716">
        <v>61</v>
      </c>
      <c r="G716">
        <v>1</v>
      </c>
      <c r="H716" t="s">
        <v>43</v>
      </c>
    </row>
    <row r="717" spans="1:8" x14ac:dyDescent="0.25">
      <c r="A717" t="str">
        <f t="shared" si="11"/>
        <v>C53regs2007AllEthAllSex</v>
      </c>
      <c r="B717">
        <v>2007</v>
      </c>
      <c r="C717" t="s">
        <v>210</v>
      </c>
      <c r="D717" t="s">
        <v>211</v>
      </c>
      <c r="E717" t="s">
        <v>212</v>
      </c>
      <c r="F717">
        <v>163</v>
      </c>
      <c r="G717">
        <v>3.4</v>
      </c>
      <c r="H717" t="s">
        <v>38</v>
      </c>
    </row>
    <row r="718" spans="1:8" x14ac:dyDescent="0.25">
      <c r="A718" t="str">
        <f t="shared" si="11"/>
        <v>C54-C55regs2007AllEthAllSex</v>
      </c>
      <c r="B718">
        <v>2007</v>
      </c>
      <c r="C718" t="s">
        <v>210</v>
      </c>
      <c r="D718" t="s">
        <v>211</v>
      </c>
      <c r="E718" t="s">
        <v>212</v>
      </c>
      <c r="F718">
        <v>405</v>
      </c>
      <c r="G718">
        <v>7.3</v>
      </c>
      <c r="H718" t="s">
        <v>181</v>
      </c>
    </row>
    <row r="719" spans="1:8" x14ac:dyDescent="0.25">
      <c r="A719" t="str">
        <f t="shared" si="11"/>
        <v>C56-C57regs2007AllEthAllSex</v>
      </c>
      <c r="B719">
        <v>2007</v>
      </c>
      <c r="C719" t="s">
        <v>210</v>
      </c>
      <c r="D719" t="s">
        <v>211</v>
      </c>
      <c r="E719" t="s">
        <v>212</v>
      </c>
      <c r="F719">
        <v>260</v>
      </c>
      <c r="G719">
        <v>4.5999999999999996</v>
      </c>
      <c r="H719" t="s">
        <v>182</v>
      </c>
    </row>
    <row r="720" spans="1:8" x14ac:dyDescent="0.25">
      <c r="A720" t="str">
        <f t="shared" si="11"/>
        <v>C61regs2007AllEthAllSex</v>
      </c>
      <c r="B720">
        <v>2007</v>
      </c>
      <c r="C720" t="s">
        <v>210</v>
      </c>
      <c r="D720" t="s">
        <v>211</v>
      </c>
      <c r="E720" t="s">
        <v>212</v>
      </c>
      <c r="F720">
        <v>2989</v>
      </c>
      <c r="G720">
        <v>50.6</v>
      </c>
      <c r="H720" t="s">
        <v>48</v>
      </c>
    </row>
    <row r="721" spans="1:8" x14ac:dyDescent="0.25">
      <c r="A721" t="str">
        <f t="shared" si="11"/>
        <v>C62regs2007AllEthAllSex</v>
      </c>
      <c r="B721">
        <v>2007</v>
      </c>
      <c r="C721" t="s">
        <v>210</v>
      </c>
      <c r="D721" t="s">
        <v>211</v>
      </c>
      <c r="E721" t="s">
        <v>212</v>
      </c>
      <c r="F721">
        <v>147</v>
      </c>
      <c r="G721">
        <v>3.5</v>
      </c>
      <c r="H721" t="s">
        <v>51</v>
      </c>
    </row>
    <row r="722" spans="1:8" x14ac:dyDescent="0.25">
      <c r="A722" t="str">
        <f t="shared" si="11"/>
        <v>C64-C66, C68regs2007AllEthAllSex</v>
      </c>
      <c r="B722">
        <v>2007</v>
      </c>
      <c r="C722" t="s">
        <v>210</v>
      </c>
      <c r="D722" t="s">
        <v>211</v>
      </c>
      <c r="E722" t="s">
        <v>212</v>
      </c>
      <c r="F722">
        <v>514</v>
      </c>
      <c r="G722">
        <v>8.9</v>
      </c>
      <c r="H722" t="s">
        <v>177</v>
      </c>
    </row>
    <row r="723" spans="1:8" x14ac:dyDescent="0.25">
      <c r="A723" t="str">
        <f t="shared" si="11"/>
        <v>C67regs2007AllEthAllSex</v>
      </c>
      <c r="B723">
        <v>2007</v>
      </c>
      <c r="C723" t="s">
        <v>210</v>
      </c>
      <c r="D723" t="s">
        <v>211</v>
      </c>
      <c r="E723" t="s">
        <v>212</v>
      </c>
      <c r="F723">
        <v>372</v>
      </c>
      <c r="G723">
        <v>5.7</v>
      </c>
      <c r="H723" t="s">
        <v>55</v>
      </c>
    </row>
    <row r="724" spans="1:8" x14ac:dyDescent="0.25">
      <c r="A724" t="str">
        <f t="shared" si="11"/>
        <v>C71regs2007AllEthAllSex</v>
      </c>
      <c r="B724">
        <v>2007</v>
      </c>
      <c r="C724" t="s">
        <v>210</v>
      </c>
      <c r="D724" t="s">
        <v>211</v>
      </c>
      <c r="E724" t="s">
        <v>212</v>
      </c>
      <c r="F724">
        <v>267</v>
      </c>
      <c r="G724">
        <v>5.0999999999999996</v>
      </c>
      <c r="H724" t="s">
        <v>58</v>
      </c>
    </row>
    <row r="725" spans="1:8" x14ac:dyDescent="0.25">
      <c r="A725" t="str">
        <f t="shared" si="11"/>
        <v>C73regs2007AllEthAllSex</v>
      </c>
      <c r="B725">
        <v>2007</v>
      </c>
      <c r="C725" t="s">
        <v>210</v>
      </c>
      <c r="D725" t="s">
        <v>211</v>
      </c>
      <c r="E725" t="s">
        <v>212</v>
      </c>
      <c r="F725">
        <v>253</v>
      </c>
      <c r="G725">
        <v>5.2</v>
      </c>
      <c r="H725" t="s">
        <v>60</v>
      </c>
    </row>
    <row r="726" spans="1:8" x14ac:dyDescent="0.25">
      <c r="A726" t="str">
        <f t="shared" si="11"/>
        <v>C81regs2007AllEthAllSex</v>
      </c>
      <c r="B726">
        <v>2007</v>
      </c>
      <c r="C726" t="s">
        <v>210</v>
      </c>
      <c r="D726" t="s">
        <v>211</v>
      </c>
      <c r="E726" t="s">
        <v>212</v>
      </c>
      <c r="F726">
        <v>88</v>
      </c>
      <c r="G726">
        <v>1.9</v>
      </c>
      <c r="H726" t="s">
        <v>62</v>
      </c>
    </row>
    <row r="727" spans="1:8" x14ac:dyDescent="0.25">
      <c r="A727" t="str">
        <f t="shared" si="11"/>
        <v>C82-C86, C96regs2007AllEthAllSex</v>
      </c>
      <c r="B727">
        <v>2007</v>
      </c>
      <c r="C727" t="s">
        <v>210</v>
      </c>
      <c r="D727" t="s">
        <v>211</v>
      </c>
      <c r="E727" t="s">
        <v>212</v>
      </c>
      <c r="F727">
        <v>707</v>
      </c>
      <c r="G727">
        <v>12.4</v>
      </c>
      <c r="H727" t="s">
        <v>178</v>
      </c>
    </row>
    <row r="728" spans="1:8" x14ac:dyDescent="0.25">
      <c r="A728" t="str">
        <f t="shared" si="11"/>
        <v>C90regs2007AllEthAllSex</v>
      </c>
      <c r="B728">
        <v>2007</v>
      </c>
      <c r="C728" t="s">
        <v>210</v>
      </c>
      <c r="D728" t="s">
        <v>211</v>
      </c>
      <c r="E728" t="s">
        <v>212</v>
      </c>
      <c r="F728">
        <v>265</v>
      </c>
      <c r="G728">
        <v>4.5</v>
      </c>
      <c r="H728" t="s">
        <v>65</v>
      </c>
    </row>
    <row r="729" spans="1:8" x14ac:dyDescent="0.25">
      <c r="A729" t="str">
        <f t="shared" si="11"/>
        <v>C91-C95regs2007AllEthAllSex</v>
      </c>
      <c r="B729">
        <v>2007</v>
      </c>
      <c r="C729" t="s">
        <v>210</v>
      </c>
      <c r="D729" t="s">
        <v>211</v>
      </c>
      <c r="E729" t="s">
        <v>212</v>
      </c>
      <c r="F729">
        <v>573</v>
      </c>
      <c r="G729">
        <v>10.3</v>
      </c>
      <c r="H729" t="s">
        <v>179</v>
      </c>
    </row>
    <row r="730" spans="1:8" x14ac:dyDescent="0.25">
      <c r="A730" t="str">
        <f t="shared" si="11"/>
        <v>D45-D47regs2007AllEthAllSex</v>
      </c>
      <c r="B730">
        <v>2007</v>
      </c>
      <c r="C730" t="s">
        <v>210</v>
      </c>
      <c r="D730" t="s">
        <v>211</v>
      </c>
      <c r="E730" t="s">
        <v>212</v>
      </c>
      <c r="F730">
        <v>383</v>
      </c>
      <c r="G730">
        <v>6</v>
      </c>
      <c r="H730" t="s">
        <v>215</v>
      </c>
    </row>
    <row r="731" spans="1:8" x14ac:dyDescent="0.25">
      <c r="A731" t="str">
        <f t="shared" si="11"/>
        <v>C00-C14regs2007AllEthFemale</v>
      </c>
      <c r="B731">
        <v>2007</v>
      </c>
      <c r="C731" t="s">
        <v>210</v>
      </c>
      <c r="D731" t="s">
        <v>211</v>
      </c>
      <c r="E731" t="s">
        <v>213</v>
      </c>
      <c r="F731">
        <v>135</v>
      </c>
      <c r="G731">
        <v>4.5</v>
      </c>
      <c r="H731" t="s">
        <v>174</v>
      </c>
    </row>
    <row r="732" spans="1:8" x14ac:dyDescent="0.25">
      <c r="A732" t="str">
        <f t="shared" si="11"/>
        <v>C15regs2007AllEthFemale</v>
      </c>
      <c r="B732">
        <v>2007</v>
      </c>
      <c r="C732" t="s">
        <v>210</v>
      </c>
      <c r="D732" t="s">
        <v>211</v>
      </c>
      <c r="E732" t="s">
        <v>213</v>
      </c>
      <c r="F732">
        <v>87</v>
      </c>
      <c r="G732">
        <v>2.2000000000000002</v>
      </c>
      <c r="H732" t="s">
        <v>14</v>
      </c>
    </row>
    <row r="733" spans="1:8" x14ac:dyDescent="0.25">
      <c r="A733" t="str">
        <f t="shared" si="11"/>
        <v>C16regs2007AllEthFemale</v>
      </c>
      <c r="B733">
        <v>2007</v>
      </c>
      <c r="C733" t="s">
        <v>210</v>
      </c>
      <c r="D733" t="s">
        <v>211</v>
      </c>
      <c r="E733" t="s">
        <v>213</v>
      </c>
      <c r="F733">
        <v>143</v>
      </c>
      <c r="G733">
        <v>4.5999999999999996</v>
      </c>
      <c r="H733" t="s">
        <v>16</v>
      </c>
    </row>
    <row r="734" spans="1:8" x14ac:dyDescent="0.25">
      <c r="A734" t="str">
        <f t="shared" si="11"/>
        <v>C18-C21regs2007AllEthFemale</v>
      </c>
      <c r="B734">
        <v>2007</v>
      </c>
      <c r="C734" t="s">
        <v>210</v>
      </c>
      <c r="D734" t="s">
        <v>211</v>
      </c>
      <c r="E734" t="s">
        <v>213</v>
      </c>
      <c r="F734">
        <v>1365</v>
      </c>
      <c r="G734">
        <v>40.700000000000003</v>
      </c>
      <c r="H734" t="s">
        <v>175</v>
      </c>
    </row>
    <row r="735" spans="1:8" x14ac:dyDescent="0.25">
      <c r="A735" t="str">
        <f t="shared" si="11"/>
        <v>C22regs2007AllEthFemale</v>
      </c>
      <c r="B735">
        <v>2007</v>
      </c>
      <c r="C735" t="s">
        <v>210</v>
      </c>
      <c r="D735" t="s">
        <v>211</v>
      </c>
      <c r="E735" t="s">
        <v>213</v>
      </c>
      <c r="F735">
        <v>76</v>
      </c>
      <c r="G735">
        <v>2.2999999999999998</v>
      </c>
      <c r="H735" t="s">
        <v>19</v>
      </c>
    </row>
    <row r="736" spans="1:8" x14ac:dyDescent="0.25">
      <c r="A736" t="str">
        <f t="shared" si="11"/>
        <v>C25regs2007AllEthFemale</v>
      </c>
      <c r="B736">
        <v>2007</v>
      </c>
      <c r="C736" t="s">
        <v>210</v>
      </c>
      <c r="D736" t="s">
        <v>211</v>
      </c>
      <c r="E736" t="s">
        <v>213</v>
      </c>
      <c r="F736">
        <v>203</v>
      </c>
      <c r="G736">
        <v>5.9</v>
      </c>
      <c r="H736" t="s">
        <v>22</v>
      </c>
    </row>
    <row r="737" spans="1:8" x14ac:dyDescent="0.25">
      <c r="A737" t="str">
        <f t="shared" si="11"/>
        <v>C33-C34regs2007AllEthFemale</v>
      </c>
      <c r="B737">
        <v>2007</v>
      </c>
      <c r="C737" t="s">
        <v>210</v>
      </c>
      <c r="D737" t="s">
        <v>211</v>
      </c>
      <c r="E737" t="s">
        <v>213</v>
      </c>
      <c r="F737">
        <v>800</v>
      </c>
      <c r="G737">
        <v>25.4</v>
      </c>
      <c r="H737" t="s">
        <v>176</v>
      </c>
    </row>
    <row r="738" spans="1:8" x14ac:dyDescent="0.25">
      <c r="A738" t="str">
        <f t="shared" si="11"/>
        <v>C43regs2007AllEthFemale</v>
      </c>
      <c r="B738">
        <v>2007</v>
      </c>
      <c r="C738" t="s">
        <v>210</v>
      </c>
      <c r="D738" t="s">
        <v>211</v>
      </c>
      <c r="E738" t="s">
        <v>213</v>
      </c>
      <c r="F738">
        <v>1055</v>
      </c>
      <c r="G738">
        <v>36.6</v>
      </c>
      <c r="H738" t="s">
        <v>26</v>
      </c>
    </row>
    <row r="739" spans="1:8" x14ac:dyDescent="0.25">
      <c r="A739" t="str">
        <f t="shared" si="11"/>
        <v>C50regs2007AllEthFemale</v>
      </c>
      <c r="B739">
        <v>2007</v>
      </c>
      <c r="C739" t="s">
        <v>210</v>
      </c>
      <c r="D739" t="s">
        <v>211</v>
      </c>
      <c r="E739" t="s">
        <v>213</v>
      </c>
      <c r="F739">
        <v>2578</v>
      </c>
      <c r="G739">
        <v>90.8</v>
      </c>
      <c r="H739" t="s">
        <v>180</v>
      </c>
    </row>
    <row r="740" spans="1:8" x14ac:dyDescent="0.25">
      <c r="A740" t="str">
        <f t="shared" si="11"/>
        <v>C51regs2007AllEthFemale</v>
      </c>
      <c r="B740">
        <v>2007</v>
      </c>
      <c r="C740" t="s">
        <v>210</v>
      </c>
      <c r="D740" t="s">
        <v>211</v>
      </c>
      <c r="E740" t="s">
        <v>213</v>
      </c>
      <c r="F740">
        <v>61</v>
      </c>
      <c r="G740">
        <v>1.9</v>
      </c>
      <c r="H740" t="s">
        <v>43</v>
      </c>
    </row>
    <row r="741" spans="1:8" x14ac:dyDescent="0.25">
      <c r="A741" t="str">
        <f t="shared" si="11"/>
        <v>C53regs2007AllEthFemale</v>
      </c>
      <c r="B741">
        <v>2007</v>
      </c>
      <c r="C741" t="s">
        <v>210</v>
      </c>
      <c r="D741" t="s">
        <v>211</v>
      </c>
      <c r="E741" t="s">
        <v>213</v>
      </c>
      <c r="F741">
        <v>163</v>
      </c>
      <c r="G741">
        <v>6.5</v>
      </c>
      <c r="H741" t="s">
        <v>38</v>
      </c>
    </row>
    <row r="742" spans="1:8" x14ac:dyDescent="0.25">
      <c r="A742" t="str">
        <f t="shared" si="11"/>
        <v>C54-C55regs2007AllEthFemale</v>
      </c>
      <c r="B742">
        <v>2007</v>
      </c>
      <c r="C742" t="s">
        <v>210</v>
      </c>
      <c r="D742" t="s">
        <v>211</v>
      </c>
      <c r="E742" t="s">
        <v>213</v>
      </c>
      <c r="F742">
        <v>405</v>
      </c>
      <c r="G742">
        <v>14</v>
      </c>
      <c r="H742" t="s">
        <v>181</v>
      </c>
    </row>
    <row r="743" spans="1:8" x14ac:dyDescent="0.25">
      <c r="A743" t="str">
        <f t="shared" si="11"/>
        <v>C56-C57regs2007AllEthFemale</v>
      </c>
      <c r="B743">
        <v>2007</v>
      </c>
      <c r="C743" t="s">
        <v>210</v>
      </c>
      <c r="D743" t="s">
        <v>211</v>
      </c>
      <c r="E743" t="s">
        <v>213</v>
      </c>
      <c r="F743">
        <v>260</v>
      </c>
      <c r="G743">
        <v>8.6999999999999993</v>
      </c>
      <c r="H743" t="s">
        <v>182</v>
      </c>
    </row>
    <row r="744" spans="1:8" x14ac:dyDescent="0.25">
      <c r="A744" t="str">
        <f t="shared" si="11"/>
        <v>C64-C66, C68regs2007AllEthFemale</v>
      </c>
      <c r="B744">
        <v>2007</v>
      </c>
      <c r="C744" t="s">
        <v>210</v>
      </c>
      <c r="D744" t="s">
        <v>211</v>
      </c>
      <c r="E744" t="s">
        <v>213</v>
      </c>
      <c r="F744">
        <v>177</v>
      </c>
      <c r="G744">
        <v>5.7</v>
      </c>
      <c r="H744" t="s">
        <v>177</v>
      </c>
    </row>
    <row r="745" spans="1:8" x14ac:dyDescent="0.25">
      <c r="A745" t="str">
        <f t="shared" si="11"/>
        <v>C67regs2007AllEthFemale</v>
      </c>
      <c r="B745">
        <v>2007</v>
      </c>
      <c r="C745" t="s">
        <v>210</v>
      </c>
      <c r="D745" t="s">
        <v>211</v>
      </c>
      <c r="E745" t="s">
        <v>213</v>
      </c>
      <c r="F745">
        <v>97</v>
      </c>
      <c r="G745">
        <v>2.7</v>
      </c>
      <c r="H745" t="s">
        <v>55</v>
      </c>
    </row>
    <row r="746" spans="1:8" x14ac:dyDescent="0.25">
      <c r="A746" t="str">
        <f t="shared" si="11"/>
        <v>C71regs2007AllEthFemale</v>
      </c>
      <c r="B746">
        <v>2007</v>
      </c>
      <c r="C746" t="s">
        <v>210</v>
      </c>
      <c r="D746" t="s">
        <v>211</v>
      </c>
      <c r="E746" t="s">
        <v>213</v>
      </c>
      <c r="F746">
        <v>130</v>
      </c>
      <c r="G746">
        <v>4.9000000000000004</v>
      </c>
      <c r="H746" t="s">
        <v>58</v>
      </c>
    </row>
    <row r="747" spans="1:8" x14ac:dyDescent="0.25">
      <c r="A747" t="str">
        <f t="shared" si="11"/>
        <v>C73regs2007AllEthFemale</v>
      </c>
      <c r="B747">
        <v>2007</v>
      </c>
      <c r="C747" t="s">
        <v>210</v>
      </c>
      <c r="D747" t="s">
        <v>211</v>
      </c>
      <c r="E747" t="s">
        <v>213</v>
      </c>
      <c r="F747">
        <v>189</v>
      </c>
      <c r="G747">
        <v>7.6</v>
      </c>
      <c r="H747" t="s">
        <v>60</v>
      </c>
    </row>
    <row r="748" spans="1:8" x14ac:dyDescent="0.25">
      <c r="A748" t="str">
        <f t="shared" si="11"/>
        <v>C81regs2007AllEthFemale</v>
      </c>
      <c r="B748">
        <v>2007</v>
      </c>
      <c r="C748" t="s">
        <v>210</v>
      </c>
      <c r="D748" t="s">
        <v>211</v>
      </c>
      <c r="E748" t="s">
        <v>213</v>
      </c>
      <c r="F748">
        <v>40</v>
      </c>
      <c r="G748">
        <v>1.7</v>
      </c>
      <c r="H748" t="s">
        <v>62</v>
      </c>
    </row>
    <row r="749" spans="1:8" x14ac:dyDescent="0.25">
      <c r="A749" t="str">
        <f t="shared" si="11"/>
        <v>C82-C86, C96regs2007AllEthFemale</v>
      </c>
      <c r="B749">
        <v>2007</v>
      </c>
      <c r="C749" t="s">
        <v>210</v>
      </c>
      <c r="D749" t="s">
        <v>211</v>
      </c>
      <c r="E749" t="s">
        <v>213</v>
      </c>
      <c r="F749">
        <v>331</v>
      </c>
      <c r="G749">
        <v>10.8</v>
      </c>
      <c r="H749" t="s">
        <v>178</v>
      </c>
    </row>
    <row r="750" spans="1:8" x14ac:dyDescent="0.25">
      <c r="A750" t="str">
        <f t="shared" si="11"/>
        <v>C90regs2007AllEthFemale</v>
      </c>
      <c r="B750">
        <v>2007</v>
      </c>
      <c r="C750" t="s">
        <v>210</v>
      </c>
      <c r="D750" t="s">
        <v>211</v>
      </c>
      <c r="E750" t="s">
        <v>213</v>
      </c>
      <c r="F750">
        <v>112</v>
      </c>
      <c r="G750">
        <v>3.6</v>
      </c>
      <c r="H750" t="s">
        <v>65</v>
      </c>
    </row>
    <row r="751" spans="1:8" x14ac:dyDescent="0.25">
      <c r="A751" t="str">
        <f t="shared" si="11"/>
        <v>C91-C95regs2007AllEthFemale</v>
      </c>
      <c r="B751">
        <v>2007</v>
      </c>
      <c r="C751" t="s">
        <v>210</v>
      </c>
      <c r="D751" t="s">
        <v>211</v>
      </c>
      <c r="E751" t="s">
        <v>213</v>
      </c>
      <c r="F751">
        <v>255</v>
      </c>
      <c r="G751">
        <v>8.6999999999999993</v>
      </c>
      <c r="H751" t="s">
        <v>179</v>
      </c>
    </row>
    <row r="752" spans="1:8" x14ac:dyDescent="0.25">
      <c r="A752" t="str">
        <f t="shared" si="11"/>
        <v>D45-D47regs2007AllEthFemale</v>
      </c>
      <c r="B752">
        <v>2007</v>
      </c>
      <c r="C752" t="s">
        <v>210</v>
      </c>
      <c r="D752" t="s">
        <v>211</v>
      </c>
      <c r="E752" t="s">
        <v>213</v>
      </c>
      <c r="F752">
        <v>159</v>
      </c>
      <c r="G752">
        <v>4.5</v>
      </c>
      <c r="H752" t="s">
        <v>215</v>
      </c>
    </row>
    <row r="753" spans="1:8" x14ac:dyDescent="0.25">
      <c r="A753" t="str">
        <f t="shared" si="11"/>
        <v>C00-C14regs2007AllEthMale</v>
      </c>
      <c r="B753">
        <v>2007</v>
      </c>
      <c r="C753" t="s">
        <v>210</v>
      </c>
      <c r="D753" t="s">
        <v>211</v>
      </c>
      <c r="E753" t="s">
        <v>214</v>
      </c>
      <c r="F753">
        <v>225</v>
      </c>
      <c r="G753">
        <v>8.6</v>
      </c>
      <c r="H753" t="s">
        <v>174</v>
      </c>
    </row>
    <row r="754" spans="1:8" x14ac:dyDescent="0.25">
      <c r="A754" t="str">
        <f t="shared" si="11"/>
        <v>C15regs2007AllEthMale</v>
      </c>
      <c r="B754">
        <v>2007</v>
      </c>
      <c r="C754" t="s">
        <v>210</v>
      </c>
      <c r="D754" t="s">
        <v>211</v>
      </c>
      <c r="E754" t="s">
        <v>214</v>
      </c>
      <c r="F754">
        <v>198</v>
      </c>
      <c r="G754">
        <v>6.9</v>
      </c>
      <c r="H754" t="s">
        <v>14</v>
      </c>
    </row>
    <row r="755" spans="1:8" x14ac:dyDescent="0.25">
      <c r="A755" t="str">
        <f t="shared" si="11"/>
        <v>C16regs2007AllEthMale</v>
      </c>
      <c r="B755">
        <v>2007</v>
      </c>
      <c r="C755" t="s">
        <v>210</v>
      </c>
      <c r="D755" t="s">
        <v>211</v>
      </c>
      <c r="E755" t="s">
        <v>214</v>
      </c>
      <c r="F755">
        <v>235</v>
      </c>
      <c r="G755">
        <v>8.5</v>
      </c>
      <c r="H755" t="s">
        <v>16</v>
      </c>
    </row>
    <row r="756" spans="1:8" x14ac:dyDescent="0.25">
      <c r="A756" t="str">
        <f t="shared" si="11"/>
        <v>C18-C21regs2007AllEthMale</v>
      </c>
      <c r="B756">
        <v>2007</v>
      </c>
      <c r="C756" t="s">
        <v>210</v>
      </c>
      <c r="D756" t="s">
        <v>211</v>
      </c>
      <c r="E756" t="s">
        <v>214</v>
      </c>
      <c r="F756">
        <v>1460</v>
      </c>
      <c r="G756">
        <v>52.1</v>
      </c>
      <c r="H756" t="s">
        <v>175</v>
      </c>
    </row>
    <row r="757" spans="1:8" x14ac:dyDescent="0.25">
      <c r="A757" t="str">
        <f t="shared" si="11"/>
        <v>C22regs2007AllEthMale</v>
      </c>
      <c r="B757">
        <v>2007</v>
      </c>
      <c r="C757" t="s">
        <v>210</v>
      </c>
      <c r="D757" t="s">
        <v>211</v>
      </c>
      <c r="E757" t="s">
        <v>214</v>
      </c>
      <c r="F757">
        <v>166</v>
      </c>
      <c r="G757">
        <v>6.2</v>
      </c>
      <c r="H757" t="s">
        <v>19</v>
      </c>
    </row>
    <row r="758" spans="1:8" x14ac:dyDescent="0.25">
      <c r="A758" t="str">
        <f t="shared" si="11"/>
        <v>C25regs2007AllEthMale</v>
      </c>
      <c r="B758">
        <v>2007</v>
      </c>
      <c r="C758" t="s">
        <v>210</v>
      </c>
      <c r="D758" t="s">
        <v>211</v>
      </c>
      <c r="E758" t="s">
        <v>214</v>
      </c>
      <c r="F758">
        <v>225</v>
      </c>
      <c r="G758">
        <v>8</v>
      </c>
      <c r="H758" t="s">
        <v>22</v>
      </c>
    </row>
    <row r="759" spans="1:8" x14ac:dyDescent="0.25">
      <c r="A759" t="str">
        <f t="shared" si="11"/>
        <v>C33-C34regs2007AllEthMale</v>
      </c>
      <c r="B759">
        <v>2007</v>
      </c>
      <c r="C759" t="s">
        <v>210</v>
      </c>
      <c r="D759" t="s">
        <v>211</v>
      </c>
      <c r="E759" t="s">
        <v>214</v>
      </c>
      <c r="F759">
        <v>1042</v>
      </c>
      <c r="G759">
        <v>36.799999999999997</v>
      </c>
      <c r="H759" t="s">
        <v>176</v>
      </c>
    </row>
    <row r="760" spans="1:8" x14ac:dyDescent="0.25">
      <c r="A760" t="str">
        <f t="shared" si="11"/>
        <v>C43regs2007AllEthMale</v>
      </c>
      <c r="B760">
        <v>2007</v>
      </c>
      <c r="C760" t="s">
        <v>210</v>
      </c>
      <c r="D760" t="s">
        <v>211</v>
      </c>
      <c r="E760" t="s">
        <v>214</v>
      </c>
      <c r="F760">
        <v>1126</v>
      </c>
      <c r="G760">
        <v>42.5</v>
      </c>
      <c r="H760" t="s">
        <v>26</v>
      </c>
    </row>
    <row r="761" spans="1:8" x14ac:dyDescent="0.25">
      <c r="A761" t="str">
        <f t="shared" si="11"/>
        <v>C50regs2007AllEthMale</v>
      </c>
      <c r="B761">
        <v>2007</v>
      </c>
      <c r="C761" t="s">
        <v>210</v>
      </c>
      <c r="D761" t="s">
        <v>211</v>
      </c>
      <c r="E761" t="s">
        <v>214</v>
      </c>
      <c r="F761">
        <v>10</v>
      </c>
      <c r="G761">
        <v>0.4</v>
      </c>
      <c r="H761" t="s">
        <v>180</v>
      </c>
    </row>
    <row r="762" spans="1:8" x14ac:dyDescent="0.25">
      <c r="A762" t="str">
        <f t="shared" si="11"/>
        <v>C61regs2007AllEthMale</v>
      </c>
      <c r="B762">
        <v>2007</v>
      </c>
      <c r="C762" t="s">
        <v>210</v>
      </c>
      <c r="D762" t="s">
        <v>211</v>
      </c>
      <c r="E762" t="s">
        <v>214</v>
      </c>
      <c r="F762">
        <v>2989</v>
      </c>
      <c r="G762">
        <v>107.9</v>
      </c>
      <c r="H762" t="s">
        <v>48</v>
      </c>
    </row>
    <row r="763" spans="1:8" x14ac:dyDescent="0.25">
      <c r="A763" t="str">
        <f t="shared" si="11"/>
        <v>C62regs2007AllEthMale</v>
      </c>
      <c r="B763">
        <v>2007</v>
      </c>
      <c r="C763" t="s">
        <v>210</v>
      </c>
      <c r="D763" t="s">
        <v>211</v>
      </c>
      <c r="E763" t="s">
        <v>214</v>
      </c>
      <c r="F763">
        <v>147</v>
      </c>
      <c r="G763">
        <v>7.2</v>
      </c>
      <c r="H763" t="s">
        <v>51</v>
      </c>
    </row>
    <row r="764" spans="1:8" x14ac:dyDescent="0.25">
      <c r="A764" t="str">
        <f t="shared" si="11"/>
        <v>C64-C66, C68regs2007AllEthMale</v>
      </c>
      <c r="B764">
        <v>2007</v>
      </c>
      <c r="C764" t="s">
        <v>210</v>
      </c>
      <c r="D764" t="s">
        <v>211</v>
      </c>
      <c r="E764" t="s">
        <v>214</v>
      </c>
      <c r="F764">
        <v>337</v>
      </c>
      <c r="G764">
        <v>12.5</v>
      </c>
      <c r="H764" t="s">
        <v>177</v>
      </c>
    </row>
    <row r="765" spans="1:8" x14ac:dyDescent="0.25">
      <c r="A765" t="str">
        <f t="shared" si="11"/>
        <v>C67regs2007AllEthMale</v>
      </c>
      <c r="B765">
        <v>2007</v>
      </c>
      <c r="C765" t="s">
        <v>210</v>
      </c>
      <c r="D765" t="s">
        <v>211</v>
      </c>
      <c r="E765" t="s">
        <v>214</v>
      </c>
      <c r="F765">
        <v>275</v>
      </c>
      <c r="G765">
        <v>9.5</v>
      </c>
      <c r="H765" t="s">
        <v>55</v>
      </c>
    </row>
    <row r="766" spans="1:8" x14ac:dyDescent="0.25">
      <c r="A766" t="str">
        <f t="shared" si="11"/>
        <v>C71regs2007AllEthMale</v>
      </c>
      <c r="B766">
        <v>2007</v>
      </c>
      <c r="C766" t="s">
        <v>210</v>
      </c>
      <c r="D766" t="s">
        <v>211</v>
      </c>
      <c r="E766" t="s">
        <v>214</v>
      </c>
      <c r="F766">
        <v>137</v>
      </c>
      <c r="G766">
        <v>5.5</v>
      </c>
      <c r="H766" t="s">
        <v>58</v>
      </c>
    </row>
    <row r="767" spans="1:8" x14ac:dyDescent="0.25">
      <c r="A767" t="str">
        <f t="shared" si="11"/>
        <v>C73regs2007AllEthMale</v>
      </c>
      <c r="B767">
        <v>2007</v>
      </c>
      <c r="C767" t="s">
        <v>210</v>
      </c>
      <c r="D767" t="s">
        <v>211</v>
      </c>
      <c r="E767" t="s">
        <v>214</v>
      </c>
      <c r="F767">
        <v>64</v>
      </c>
      <c r="G767">
        <v>2.7</v>
      </c>
      <c r="H767" t="s">
        <v>60</v>
      </c>
    </row>
    <row r="768" spans="1:8" x14ac:dyDescent="0.25">
      <c r="A768" t="str">
        <f t="shared" si="11"/>
        <v>C81regs2007AllEthMale</v>
      </c>
      <c r="B768">
        <v>2007</v>
      </c>
      <c r="C768" t="s">
        <v>210</v>
      </c>
      <c r="D768" t="s">
        <v>211</v>
      </c>
      <c r="E768" t="s">
        <v>214</v>
      </c>
      <c r="F768">
        <v>48</v>
      </c>
      <c r="G768">
        <v>2.2000000000000002</v>
      </c>
      <c r="H768" t="s">
        <v>62</v>
      </c>
    </row>
    <row r="769" spans="1:8" x14ac:dyDescent="0.25">
      <c r="A769" t="str">
        <f t="shared" si="11"/>
        <v>C82-C86, C96regs2007AllEthMale</v>
      </c>
      <c r="B769">
        <v>2007</v>
      </c>
      <c r="C769" t="s">
        <v>210</v>
      </c>
      <c r="D769" t="s">
        <v>211</v>
      </c>
      <c r="E769" t="s">
        <v>214</v>
      </c>
      <c r="F769">
        <v>376</v>
      </c>
      <c r="G769">
        <v>14.1</v>
      </c>
      <c r="H769" t="s">
        <v>178</v>
      </c>
    </row>
    <row r="770" spans="1:8" x14ac:dyDescent="0.25">
      <c r="A770" t="str">
        <f t="shared" ref="A770:A833" si="12">H770&amp;C770&amp;B770&amp;D770&amp;E770</f>
        <v>C90regs2007AllEthMale</v>
      </c>
      <c r="B770">
        <v>2007</v>
      </c>
      <c r="C770" t="s">
        <v>210</v>
      </c>
      <c r="D770" t="s">
        <v>211</v>
      </c>
      <c r="E770" t="s">
        <v>214</v>
      </c>
      <c r="F770">
        <v>153</v>
      </c>
      <c r="G770">
        <v>5.5</v>
      </c>
      <c r="H770" t="s">
        <v>65</v>
      </c>
    </row>
    <row r="771" spans="1:8" x14ac:dyDescent="0.25">
      <c r="A771" t="str">
        <f t="shared" si="12"/>
        <v>C91-C95regs2007AllEthMale</v>
      </c>
      <c r="B771">
        <v>2007</v>
      </c>
      <c r="C771" t="s">
        <v>210</v>
      </c>
      <c r="D771" t="s">
        <v>211</v>
      </c>
      <c r="E771" t="s">
        <v>214</v>
      </c>
      <c r="F771">
        <v>318</v>
      </c>
      <c r="G771">
        <v>12.2</v>
      </c>
      <c r="H771" t="s">
        <v>179</v>
      </c>
    </row>
    <row r="772" spans="1:8" x14ac:dyDescent="0.25">
      <c r="A772" t="str">
        <f t="shared" si="12"/>
        <v>D45-D47regs2007AllEthMale</v>
      </c>
      <c r="B772">
        <v>2007</v>
      </c>
      <c r="C772" t="s">
        <v>210</v>
      </c>
      <c r="D772" t="s">
        <v>211</v>
      </c>
      <c r="E772" t="s">
        <v>214</v>
      </c>
      <c r="F772">
        <v>224</v>
      </c>
      <c r="G772">
        <v>7.9</v>
      </c>
      <c r="H772" t="s">
        <v>215</v>
      </c>
    </row>
    <row r="773" spans="1:8" x14ac:dyDescent="0.25">
      <c r="A773" t="str">
        <f t="shared" si="12"/>
        <v>C00-C14regs2008AllEthAllSex</v>
      </c>
      <c r="B773">
        <v>2008</v>
      </c>
      <c r="C773" t="s">
        <v>210</v>
      </c>
      <c r="D773" t="s">
        <v>211</v>
      </c>
      <c r="E773" t="s">
        <v>212</v>
      </c>
      <c r="F773">
        <v>353</v>
      </c>
      <c r="G773">
        <v>6.2</v>
      </c>
      <c r="H773" t="s">
        <v>174</v>
      </c>
    </row>
    <row r="774" spans="1:8" x14ac:dyDescent="0.25">
      <c r="A774" t="str">
        <f t="shared" si="12"/>
        <v>C15regs2008AllEthAllSex</v>
      </c>
      <c r="B774">
        <v>2008</v>
      </c>
      <c r="C774" t="s">
        <v>210</v>
      </c>
      <c r="D774" t="s">
        <v>211</v>
      </c>
      <c r="E774" t="s">
        <v>212</v>
      </c>
      <c r="F774">
        <v>284</v>
      </c>
      <c r="G774">
        <v>4.4000000000000004</v>
      </c>
      <c r="H774" t="s">
        <v>14</v>
      </c>
    </row>
    <row r="775" spans="1:8" x14ac:dyDescent="0.25">
      <c r="A775" t="str">
        <f t="shared" si="12"/>
        <v>C16regs2008AllEthAllSex</v>
      </c>
      <c r="B775">
        <v>2008</v>
      </c>
      <c r="C775" t="s">
        <v>210</v>
      </c>
      <c r="D775" t="s">
        <v>211</v>
      </c>
      <c r="E775" t="s">
        <v>212</v>
      </c>
      <c r="F775">
        <v>373</v>
      </c>
      <c r="G775">
        <v>6.1</v>
      </c>
      <c r="H775" t="s">
        <v>16</v>
      </c>
    </row>
    <row r="776" spans="1:8" x14ac:dyDescent="0.25">
      <c r="A776" t="str">
        <f t="shared" si="12"/>
        <v>C18-C21regs2008AllEthAllSex</v>
      </c>
      <c r="B776">
        <v>2008</v>
      </c>
      <c r="C776" t="s">
        <v>210</v>
      </c>
      <c r="D776" t="s">
        <v>211</v>
      </c>
      <c r="E776" t="s">
        <v>212</v>
      </c>
      <c r="F776">
        <v>2821</v>
      </c>
      <c r="G776">
        <v>44.8</v>
      </c>
      <c r="H776" t="s">
        <v>175</v>
      </c>
    </row>
    <row r="777" spans="1:8" x14ac:dyDescent="0.25">
      <c r="A777" t="str">
        <f t="shared" si="12"/>
        <v>C22regs2008AllEthAllSex</v>
      </c>
      <c r="B777">
        <v>2008</v>
      </c>
      <c r="C777" t="s">
        <v>210</v>
      </c>
      <c r="D777" t="s">
        <v>211</v>
      </c>
      <c r="E777" t="s">
        <v>212</v>
      </c>
      <c r="F777">
        <v>240</v>
      </c>
      <c r="G777">
        <v>4</v>
      </c>
      <c r="H777" t="s">
        <v>19</v>
      </c>
    </row>
    <row r="778" spans="1:8" x14ac:dyDescent="0.25">
      <c r="A778" t="str">
        <f t="shared" si="12"/>
        <v>C25regs2008AllEthAllSex</v>
      </c>
      <c r="B778">
        <v>2008</v>
      </c>
      <c r="C778" t="s">
        <v>210</v>
      </c>
      <c r="D778" t="s">
        <v>211</v>
      </c>
      <c r="E778" t="s">
        <v>212</v>
      </c>
      <c r="F778">
        <v>436</v>
      </c>
      <c r="G778">
        <v>6.9</v>
      </c>
      <c r="H778" t="s">
        <v>22</v>
      </c>
    </row>
    <row r="779" spans="1:8" x14ac:dyDescent="0.25">
      <c r="A779" t="str">
        <f t="shared" si="12"/>
        <v>C33-C34regs2008AllEthAllSex</v>
      </c>
      <c r="B779">
        <v>2008</v>
      </c>
      <c r="C779" t="s">
        <v>210</v>
      </c>
      <c r="D779" t="s">
        <v>211</v>
      </c>
      <c r="E779" t="s">
        <v>212</v>
      </c>
      <c r="F779">
        <v>1898</v>
      </c>
      <c r="G779">
        <v>30.6</v>
      </c>
      <c r="H779" t="s">
        <v>176</v>
      </c>
    </row>
    <row r="780" spans="1:8" x14ac:dyDescent="0.25">
      <c r="A780" t="str">
        <f t="shared" si="12"/>
        <v>C43regs2008AllEthAllSex</v>
      </c>
      <c r="B780">
        <v>2008</v>
      </c>
      <c r="C780" t="s">
        <v>210</v>
      </c>
      <c r="D780" t="s">
        <v>211</v>
      </c>
      <c r="E780" t="s">
        <v>212</v>
      </c>
      <c r="F780">
        <v>2258</v>
      </c>
      <c r="G780">
        <v>39.799999999999997</v>
      </c>
      <c r="H780" t="s">
        <v>26</v>
      </c>
    </row>
    <row r="781" spans="1:8" x14ac:dyDescent="0.25">
      <c r="A781" t="str">
        <f t="shared" si="12"/>
        <v>C50regs2008AllEthAllSex</v>
      </c>
      <c r="B781">
        <v>2008</v>
      </c>
      <c r="C781" t="s">
        <v>210</v>
      </c>
      <c r="D781" t="s">
        <v>211</v>
      </c>
      <c r="E781" t="s">
        <v>212</v>
      </c>
      <c r="F781">
        <v>2749</v>
      </c>
      <c r="G781">
        <v>49.1</v>
      </c>
      <c r="H781" t="s">
        <v>180</v>
      </c>
    </row>
    <row r="782" spans="1:8" x14ac:dyDescent="0.25">
      <c r="A782" t="str">
        <f t="shared" si="12"/>
        <v>C51regs2008AllEthAllSex</v>
      </c>
      <c r="B782">
        <v>2008</v>
      </c>
      <c r="C782" t="s">
        <v>210</v>
      </c>
      <c r="D782" t="s">
        <v>211</v>
      </c>
      <c r="E782" t="s">
        <v>212</v>
      </c>
      <c r="F782">
        <v>53</v>
      </c>
      <c r="G782">
        <v>0.9</v>
      </c>
      <c r="H782" t="s">
        <v>43</v>
      </c>
    </row>
    <row r="783" spans="1:8" x14ac:dyDescent="0.25">
      <c r="A783" t="str">
        <f t="shared" si="12"/>
        <v>C53regs2008AllEthAllSex</v>
      </c>
      <c r="B783">
        <v>2008</v>
      </c>
      <c r="C783" t="s">
        <v>210</v>
      </c>
      <c r="D783" t="s">
        <v>211</v>
      </c>
      <c r="E783" t="s">
        <v>212</v>
      </c>
      <c r="F783">
        <v>174</v>
      </c>
      <c r="G783">
        <v>3.7</v>
      </c>
      <c r="H783" t="s">
        <v>38</v>
      </c>
    </row>
    <row r="784" spans="1:8" x14ac:dyDescent="0.25">
      <c r="A784" t="str">
        <f t="shared" si="12"/>
        <v>C54-C55regs2008AllEthAllSex</v>
      </c>
      <c r="B784">
        <v>2008</v>
      </c>
      <c r="C784" t="s">
        <v>210</v>
      </c>
      <c r="D784" t="s">
        <v>211</v>
      </c>
      <c r="E784" t="s">
        <v>212</v>
      </c>
      <c r="F784">
        <v>426</v>
      </c>
      <c r="G784">
        <v>7.5</v>
      </c>
      <c r="H784" t="s">
        <v>181</v>
      </c>
    </row>
    <row r="785" spans="1:8" x14ac:dyDescent="0.25">
      <c r="A785" t="str">
        <f t="shared" si="12"/>
        <v>C56-C57regs2008AllEthAllSex</v>
      </c>
      <c r="B785">
        <v>2008</v>
      </c>
      <c r="C785" t="s">
        <v>210</v>
      </c>
      <c r="D785" t="s">
        <v>211</v>
      </c>
      <c r="E785" t="s">
        <v>212</v>
      </c>
      <c r="F785">
        <v>324</v>
      </c>
      <c r="G785">
        <v>5.7</v>
      </c>
      <c r="H785" t="s">
        <v>182</v>
      </c>
    </row>
    <row r="786" spans="1:8" x14ac:dyDescent="0.25">
      <c r="A786" t="str">
        <f t="shared" si="12"/>
        <v>C61regs2008AllEthAllSex</v>
      </c>
      <c r="B786">
        <v>2008</v>
      </c>
      <c r="C786" t="s">
        <v>210</v>
      </c>
      <c r="D786" t="s">
        <v>211</v>
      </c>
      <c r="E786" t="s">
        <v>212</v>
      </c>
      <c r="F786">
        <v>2984</v>
      </c>
      <c r="G786">
        <v>49.6</v>
      </c>
      <c r="H786" t="s">
        <v>48</v>
      </c>
    </row>
    <row r="787" spans="1:8" x14ac:dyDescent="0.25">
      <c r="A787" t="str">
        <f t="shared" si="12"/>
        <v>C62regs2008AllEthAllSex</v>
      </c>
      <c r="B787">
        <v>2008</v>
      </c>
      <c r="C787" t="s">
        <v>210</v>
      </c>
      <c r="D787" t="s">
        <v>211</v>
      </c>
      <c r="E787" t="s">
        <v>212</v>
      </c>
      <c r="F787">
        <v>148</v>
      </c>
      <c r="G787">
        <v>3.5</v>
      </c>
      <c r="H787" t="s">
        <v>51</v>
      </c>
    </row>
    <row r="788" spans="1:8" x14ac:dyDescent="0.25">
      <c r="A788" t="str">
        <f t="shared" si="12"/>
        <v>C64-C66, C68regs2008AllEthAllSex</v>
      </c>
      <c r="B788">
        <v>2008</v>
      </c>
      <c r="C788" t="s">
        <v>210</v>
      </c>
      <c r="D788" t="s">
        <v>211</v>
      </c>
      <c r="E788" t="s">
        <v>212</v>
      </c>
      <c r="F788">
        <v>557</v>
      </c>
      <c r="G788">
        <v>9.5</v>
      </c>
      <c r="H788" t="s">
        <v>177</v>
      </c>
    </row>
    <row r="789" spans="1:8" x14ac:dyDescent="0.25">
      <c r="A789" t="str">
        <f t="shared" si="12"/>
        <v>C67regs2008AllEthAllSex</v>
      </c>
      <c r="B789">
        <v>2008</v>
      </c>
      <c r="C789" t="s">
        <v>210</v>
      </c>
      <c r="D789" t="s">
        <v>211</v>
      </c>
      <c r="E789" t="s">
        <v>212</v>
      </c>
      <c r="F789">
        <v>357</v>
      </c>
      <c r="G789">
        <v>5.4</v>
      </c>
      <c r="H789" t="s">
        <v>55</v>
      </c>
    </row>
    <row r="790" spans="1:8" x14ac:dyDescent="0.25">
      <c r="A790" t="str">
        <f t="shared" si="12"/>
        <v>C71regs2008AllEthAllSex</v>
      </c>
      <c r="B790">
        <v>2008</v>
      </c>
      <c r="C790" t="s">
        <v>210</v>
      </c>
      <c r="D790" t="s">
        <v>211</v>
      </c>
      <c r="E790" t="s">
        <v>212</v>
      </c>
      <c r="F790">
        <v>245</v>
      </c>
      <c r="G790">
        <v>4.7</v>
      </c>
      <c r="H790" t="s">
        <v>58</v>
      </c>
    </row>
    <row r="791" spans="1:8" x14ac:dyDescent="0.25">
      <c r="A791" t="str">
        <f t="shared" si="12"/>
        <v>C73regs2008AllEthAllSex</v>
      </c>
      <c r="B791">
        <v>2008</v>
      </c>
      <c r="C791" t="s">
        <v>210</v>
      </c>
      <c r="D791" t="s">
        <v>211</v>
      </c>
      <c r="E791" t="s">
        <v>212</v>
      </c>
      <c r="F791">
        <v>235</v>
      </c>
      <c r="G791">
        <v>4.9000000000000004</v>
      </c>
      <c r="H791" t="s">
        <v>60</v>
      </c>
    </row>
    <row r="792" spans="1:8" x14ac:dyDescent="0.25">
      <c r="A792" t="str">
        <f t="shared" si="12"/>
        <v>C81regs2008AllEthAllSex</v>
      </c>
      <c r="B792">
        <v>2008</v>
      </c>
      <c r="C792" t="s">
        <v>210</v>
      </c>
      <c r="D792" t="s">
        <v>211</v>
      </c>
      <c r="E792" t="s">
        <v>212</v>
      </c>
      <c r="F792">
        <v>109</v>
      </c>
      <c r="G792">
        <v>2.5</v>
      </c>
      <c r="H792" t="s">
        <v>62</v>
      </c>
    </row>
    <row r="793" spans="1:8" x14ac:dyDescent="0.25">
      <c r="A793" t="str">
        <f t="shared" si="12"/>
        <v>C82-C86, C96regs2008AllEthAllSex</v>
      </c>
      <c r="B793">
        <v>2008</v>
      </c>
      <c r="C793" t="s">
        <v>210</v>
      </c>
      <c r="D793" t="s">
        <v>211</v>
      </c>
      <c r="E793" t="s">
        <v>212</v>
      </c>
      <c r="F793">
        <v>773</v>
      </c>
      <c r="G793">
        <v>13.3</v>
      </c>
      <c r="H793" t="s">
        <v>178</v>
      </c>
    </row>
    <row r="794" spans="1:8" x14ac:dyDescent="0.25">
      <c r="A794" t="str">
        <f t="shared" si="12"/>
        <v>C90regs2008AllEthAllSex</v>
      </c>
      <c r="B794">
        <v>2008</v>
      </c>
      <c r="C794" t="s">
        <v>210</v>
      </c>
      <c r="D794" t="s">
        <v>211</v>
      </c>
      <c r="E794" t="s">
        <v>212</v>
      </c>
      <c r="F794">
        <v>265</v>
      </c>
      <c r="G794">
        <v>4.3</v>
      </c>
      <c r="H794" t="s">
        <v>65</v>
      </c>
    </row>
    <row r="795" spans="1:8" x14ac:dyDescent="0.25">
      <c r="A795" t="str">
        <f t="shared" si="12"/>
        <v>C91-C95regs2008AllEthAllSex</v>
      </c>
      <c r="B795">
        <v>2008</v>
      </c>
      <c r="C795" t="s">
        <v>210</v>
      </c>
      <c r="D795" t="s">
        <v>211</v>
      </c>
      <c r="E795" t="s">
        <v>212</v>
      </c>
      <c r="F795">
        <v>606</v>
      </c>
      <c r="G795">
        <v>10.9</v>
      </c>
      <c r="H795" t="s">
        <v>179</v>
      </c>
    </row>
    <row r="796" spans="1:8" x14ac:dyDescent="0.25">
      <c r="A796" t="str">
        <f t="shared" si="12"/>
        <v>D45-D47regs2008AllEthAllSex</v>
      </c>
      <c r="B796">
        <v>2008</v>
      </c>
      <c r="C796" t="s">
        <v>210</v>
      </c>
      <c r="D796" t="s">
        <v>211</v>
      </c>
      <c r="E796" t="s">
        <v>212</v>
      </c>
      <c r="F796">
        <v>343</v>
      </c>
      <c r="G796">
        <v>5.0999999999999996</v>
      </c>
      <c r="H796" t="s">
        <v>215</v>
      </c>
    </row>
    <row r="797" spans="1:8" x14ac:dyDescent="0.25">
      <c r="A797" t="str">
        <f t="shared" si="12"/>
        <v>C00-C14regs2008AllEthFemale</v>
      </c>
      <c r="B797">
        <v>2008</v>
      </c>
      <c r="C797" t="s">
        <v>210</v>
      </c>
      <c r="D797" t="s">
        <v>211</v>
      </c>
      <c r="E797" t="s">
        <v>213</v>
      </c>
      <c r="F797">
        <v>115</v>
      </c>
      <c r="G797">
        <v>3.7</v>
      </c>
      <c r="H797" t="s">
        <v>174</v>
      </c>
    </row>
    <row r="798" spans="1:8" x14ac:dyDescent="0.25">
      <c r="A798" t="str">
        <f t="shared" si="12"/>
        <v>C15regs2008AllEthFemale</v>
      </c>
      <c r="B798">
        <v>2008</v>
      </c>
      <c r="C798" t="s">
        <v>210</v>
      </c>
      <c r="D798" t="s">
        <v>211</v>
      </c>
      <c r="E798" t="s">
        <v>213</v>
      </c>
      <c r="F798">
        <v>90</v>
      </c>
      <c r="G798">
        <v>2.5</v>
      </c>
      <c r="H798" t="s">
        <v>14</v>
      </c>
    </row>
    <row r="799" spans="1:8" x14ac:dyDescent="0.25">
      <c r="A799" t="str">
        <f t="shared" si="12"/>
        <v>C16regs2008AllEthFemale</v>
      </c>
      <c r="B799">
        <v>2008</v>
      </c>
      <c r="C799" t="s">
        <v>210</v>
      </c>
      <c r="D799" t="s">
        <v>211</v>
      </c>
      <c r="E799" t="s">
        <v>213</v>
      </c>
      <c r="F799">
        <v>130</v>
      </c>
      <c r="G799">
        <v>3.9</v>
      </c>
      <c r="H799" t="s">
        <v>16</v>
      </c>
    </row>
    <row r="800" spans="1:8" x14ac:dyDescent="0.25">
      <c r="A800" t="str">
        <f t="shared" si="12"/>
        <v>C18-C21regs2008AllEthFemale</v>
      </c>
      <c r="B800">
        <v>2008</v>
      </c>
      <c r="C800" t="s">
        <v>210</v>
      </c>
      <c r="D800" t="s">
        <v>211</v>
      </c>
      <c r="E800" t="s">
        <v>213</v>
      </c>
      <c r="F800">
        <v>1372</v>
      </c>
      <c r="G800">
        <v>40.200000000000003</v>
      </c>
      <c r="H800" t="s">
        <v>175</v>
      </c>
    </row>
    <row r="801" spans="1:8" x14ac:dyDescent="0.25">
      <c r="A801" t="str">
        <f t="shared" si="12"/>
        <v>C22regs2008AllEthFemale</v>
      </c>
      <c r="B801">
        <v>2008</v>
      </c>
      <c r="C801" t="s">
        <v>210</v>
      </c>
      <c r="D801" t="s">
        <v>211</v>
      </c>
      <c r="E801" t="s">
        <v>213</v>
      </c>
      <c r="F801">
        <v>79</v>
      </c>
      <c r="G801">
        <v>2.2999999999999998</v>
      </c>
      <c r="H801" t="s">
        <v>19</v>
      </c>
    </row>
    <row r="802" spans="1:8" x14ac:dyDescent="0.25">
      <c r="A802" t="str">
        <f t="shared" si="12"/>
        <v>C25regs2008AllEthFemale</v>
      </c>
      <c r="B802">
        <v>2008</v>
      </c>
      <c r="C802" t="s">
        <v>210</v>
      </c>
      <c r="D802" t="s">
        <v>211</v>
      </c>
      <c r="E802" t="s">
        <v>213</v>
      </c>
      <c r="F802">
        <v>229</v>
      </c>
      <c r="G802">
        <v>6.6</v>
      </c>
      <c r="H802" t="s">
        <v>22</v>
      </c>
    </row>
    <row r="803" spans="1:8" x14ac:dyDescent="0.25">
      <c r="A803" t="str">
        <f t="shared" si="12"/>
        <v>C33-C34regs2008AllEthFemale</v>
      </c>
      <c r="B803">
        <v>2008</v>
      </c>
      <c r="C803" t="s">
        <v>210</v>
      </c>
      <c r="D803" t="s">
        <v>211</v>
      </c>
      <c r="E803" t="s">
        <v>213</v>
      </c>
      <c r="F803">
        <v>892</v>
      </c>
      <c r="G803">
        <v>27.7</v>
      </c>
      <c r="H803" t="s">
        <v>176</v>
      </c>
    </row>
    <row r="804" spans="1:8" x14ac:dyDescent="0.25">
      <c r="A804" t="str">
        <f t="shared" si="12"/>
        <v>C43regs2008AllEthFemale</v>
      </c>
      <c r="B804">
        <v>2008</v>
      </c>
      <c r="C804" t="s">
        <v>210</v>
      </c>
      <c r="D804" t="s">
        <v>211</v>
      </c>
      <c r="E804" t="s">
        <v>213</v>
      </c>
      <c r="F804">
        <v>1073</v>
      </c>
      <c r="G804">
        <v>37.200000000000003</v>
      </c>
      <c r="H804" t="s">
        <v>26</v>
      </c>
    </row>
    <row r="805" spans="1:8" x14ac:dyDescent="0.25">
      <c r="A805" t="str">
        <f t="shared" si="12"/>
        <v>C50regs2008AllEthFemale</v>
      </c>
      <c r="B805">
        <v>2008</v>
      </c>
      <c r="C805" t="s">
        <v>210</v>
      </c>
      <c r="D805" t="s">
        <v>211</v>
      </c>
      <c r="E805" t="s">
        <v>213</v>
      </c>
      <c r="F805">
        <v>2727</v>
      </c>
      <c r="G805">
        <v>93.5</v>
      </c>
      <c r="H805" t="s">
        <v>180</v>
      </c>
    </row>
    <row r="806" spans="1:8" x14ac:dyDescent="0.25">
      <c r="A806" t="str">
        <f t="shared" si="12"/>
        <v>C51regs2008AllEthFemale</v>
      </c>
      <c r="B806">
        <v>2008</v>
      </c>
      <c r="C806" t="s">
        <v>210</v>
      </c>
      <c r="D806" t="s">
        <v>211</v>
      </c>
      <c r="E806" t="s">
        <v>213</v>
      </c>
      <c r="F806">
        <v>53</v>
      </c>
      <c r="G806">
        <v>1.6</v>
      </c>
      <c r="H806" t="s">
        <v>43</v>
      </c>
    </row>
    <row r="807" spans="1:8" x14ac:dyDescent="0.25">
      <c r="A807" t="str">
        <f t="shared" si="12"/>
        <v>C53regs2008AllEthFemale</v>
      </c>
      <c r="B807">
        <v>2008</v>
      </c>
      <c r="C807" t="s">
        <v>210</v>
      </c>
      <c r="D807" t="s">
        <v>211</v>
      </c>
      <c r="E807" t="s">
        <v>213</v>
      </c>
      <c r="F807">
        <v>174</v>
      </c>
      <c r="G807">
        <v>7.1</v>
      </c>
      <c r="H807" t="s">
        <v>38</v>
      </c>
    </row>
    <row r="808" spans="1:8" x14ac:dyDescent="0.25">
      <c r="A808" t="str">
        <f t="shared" si="12"/>
        <v>C54-C55regs2008AllEthFemale</v>
      </c>
      <c r="B808">
        <v>2008</v>
      </c>
      <c r="C808" t="s">
        <v>210</v>
      </c>
      <c r="D808" t="s">
        <v>211</v>
      </c>
      <c r="E808" t="s">
        <v>213</v>
      </c>
      <c r="F808">
        <v>426</v>
      </c>
      <c r="G808">
        <v>14.5</v>
      </c>
      <c r="H808" t="s">
        <v>181</v>
      </c>
    </row>
    <row r="809" spans="1:8" x14ac:dyDescent="0.25">
      <c r="A809" t="str">
        <f t="shared" si="12"/>
        <v>C56-C57regs2008AllEthFemale</v>
      </c>
      <c r="B809">
        <v>2008</v>
      </c>
      <c r="C809" t="s">
        <v>210</v>
      </c>
      <c r="D809" t="s">
        <v>211</v>
      </c>
      <c r="E809" t="s">
        <v>213</v>
      </c>
      <c r="F809">
        <v>324</v>
      </c>
      <c r="G809">
        <v>10.8</v>
      </c>
      <c r="H809" t="s">
        <v>182</v>
      </c>
    </row>
    <row r="810" spans="1:8" x14ac:dyDescent="0.25">
      <c r="A810" t="str">
        <f t="shared" si="12"/>
        <v>C64-C66, C68regs2008AllEthFemale</v>
      </c>
      <c r="B810">
        <v>2008</v>
      </c>
      <c r="C810" t="s">
        <v>210</v>
      </c>
      <c r="D810" t="s">
        <v>211</v>
      </c>
      <c r="E810" t="s">
        <v>213</v>
      </c>
      <c r="F810">
        <v>197</v>
      </c>
      <c r="G810">
        <v>6.3</v>
      </c>
      <c r="H810" t="s">
        <v>177</v>
      </c>
    </row>
    <row r="811" spans="1:8" x14ac:dyDescent="0.25">
      <c r="A811" t="str">
        <f t="shared" si="12"/>
        <v>C67regs2008AllEthFemale</v>
      </c>
      <c r="B811">
        <v>2008</v>
      </c>
      <c r="C811" t="s">
        <v>210</v>
      </c>
      <c r="D811" t="s">
        <v>211</v>
      </c>
      <c r="E811" t="s">
        <v>213</v>
      </c>
      <c r="F811">
        <v>115</v>
      </c>
      <c r="G811">
        <v>3.1</v>
      </c>
      <c r="H811" t="s">
        <v>55</v>
      </c>
    </row>
    <row r="812" spans="1:8" x14ac:dyDescent="0.25">
      <c r="A812" t="str">
        <f t="shared" si="12"/>
        <v>C71regs2008AllEthFemale</v>
      </c>
      <c r="B812">
        <v>2008</v>
      </c>
      <c r="C812" t="s">
        <v>210</v>
      </c>
      <c r="D812" t="s">
        <v>211</v>
      </c>
      <c r="E812" t="s">
        <v>213</v>
      </c>
      <c r="F812">
        <v>108</v>
      </c>
      <c r="G812">
        <v>4</v>
      </c>
      <c r="H812" t="s">
        <v>58</v>
      </c>
    </row>
    <row r="813" spans="1:8" x14ac:dyDescent="0.25">
      <c r="A813" t="str">
        <f t="shared" si="12"/>
        <v>C73regs2008AllEthFemale</v>
      </c>
      <c r="B813">
        <v>2008</v>
      </c>
      <c r="C813" t="s">
        <v>210</v>
      </c>
      <c r="D813" t="s">
        <v>211</v>
      </c>
      <c r="E813" t="s">
        <v>213</v>
      </c>
      <c r="F813">
        <v>184</v>
      </c>
      <c r="G813">
        <v>7.5</v>
      </c>
      <c r="H813" t="s">
        <v>60</v>
      </c>
    </row>
    <row r="814" spans="1:8" x14ac:dyDescent="0.25">
      <c r="A814" t="str">
        <f t="shared" si="12"/>
        <v>C81regs2008AllEthFemale</v>
      </c>
      <c r="B814">
        <v>2008</v>
      </c>
      <c r="C814" t="s">
        <v>210</v>
      </c>
      <c r="D814" t="s">
        <v>211</v>
      </c>
      <c r="E814" t="s">
        <v>213</v>
      </c>
      <c r="F814">
        <v>44</v>
      </c>
      <c r="G814">
        <v>2.1</v>
      </c>
      <c r="H814" t="s">
        <v>62</v>
      </c>
    </row>
    <row r="815" spans="1:8" x14ac:dyDescent="0.25">
      <c r="A815" t="str">
        <f t="shared" si="12"/>
        <v>C82-C86, C96regs2008AllEthFemale</v>
      </c>
      <c r="B815">
        <v>2008</v>
      </c>
      <c r="C815" t="s">
        <v>210</v>
      </c>
      <c r="D815" t="s">
        <v>211</v>
      </c>
      <c r="E815" t="s">
        <v>213</v>
      </c>
      <c r="F815">
        <v>353</v>
      </c>
      <c r="G815">
        <v>11.4</v>
      </c>
      <c r="H815" t="s">
        <v>178</v>
      </c>
    </row>
    <row r="816" spans="1:8" x14ac:dyDescent="0.25">
      <c r="A816" t="str">
        <f t="shared" si="12"/>
        <v>C90regs2008AllEthFemale</v>
      </c>
      <c r="B816">
        <v>2008</v>
      </c>
      <c r="C816" t="s">
        <v>210</v>
      </c>
      <c r="D816" t="s">
        <v>211</v>
      </c>
      <c r="E816" t="s">
        <v>213</v>
      </c>
      <c r="F816">
        <v>117</v>
      </c>
      <c r="G816">
        <v>3.5</v>
      </c>
      <c r="H816" t="s">
        <v>65</v>
      </c>
    </row>
    <row r="817" spans="1:8" x14ac:dyDescent="0.25">
      <c r="A817" t="str">
        <f t="shared" si="12"/>
        <v>C91-C95regs2008AllEthFemale</v>
      </c>
      <c r="B817">
        <v>2008</v>
      </c>
      <c r="C817" t="s">
        <v>210</v>
      </c>
      <c r="D817" t="s">
        <v>211</v>
      </c>
      <c r="E817" t="s">
        <v>213</v>
      </c>
      <c r="F817">
        <v>257</v>
      </c>
      <c r="G817">
        <v>8.8000000000000007</v>
      </c>
      <c r="H817" t="s">
        <v>179</v>
      </c>
    </row>
    <row r="818" spans="1:8" x14ac:dyDescent="0.25">
      <c r="A818" t="str">
        <f t="shared" si="12"/>
        <v>D45-D47regs2008AllEthFemale</v>
      </c>
      <c r="B818">
        <v>2008</v>
      </c>
      <c r="C818" t="s">
        <v>210</v>
      </c>
      <c r="D818" t="s">
        <v>211</v>
      </c>
      <c r="E818" t="s">
        <v>213</v>
      </c>
      <c r="F818">
        <v>138</v>
      </c>
      <c r="G818">
        <v>3.8</v>
      </c>
      <c r="H818" t="s">
        <v>215</v>
      </c>
    </row>
    <row r="819" spans="1:8" x14ac:dyDescent="0.25">
      <c r="A819" t="str">
        <f t="shared" si="12"/>
        <v>C00-C14regs2008AllEthMale</v>
      </c>
      <c r="B819">
        <v>2008</v>
      </c>
      <c r="C819" t="s">
        <v>210</v>
      </c>
      <c r="D819" t="s">
        <v>211</v>
      </c>
      <c r="E819" t="s">
        <v>214</v>
      </c>
      <c r="F819">
        <v>238</v>
      </c>
      <c r="G819">
        <v>8.9</v>
      </c>
      <c r="H819" t="s">
        <v>174</v>
      </c>
    </row>
    <row r="820" spans="1:8" x14ac:dyDescent="0.25">
      <c r="A820" t="str">
        <f t="shared" si="12"/>
        <v>C15regs2008AllEthMale</v>
      </c>
      <c r="B820">
        <v>2008</v>
      </c>
      <c r="C820" t="s">
        <v>210</v>
      </c>
      <c r="D820" t="s">
        <v>211</v>
      </c>
      <c r="E820" t="s">
        <v>214</v>
      </c>
      <c r="F820">
        <v>194</v>
      </c>
      <c r="G820">
        <v>6.6</v>
      </c>
      <c r="H820" t="s">
        <v>14</v>
      </c>
    </row>
    <row r="821" spans="1:8" x14ac:dyDescent="0.25">
      <c r="A821" t="str">
        <f t="shared" si="12"/>
        <v>C16regs2008AllEthMale</v>
      </c>
      <c r="B821">
        <v>2008</v>
      </c>
      <c r="C821" t="s">
        <v>210</v>
      </c>
      <c r="D821" t="s">
        <v>211</v>
      </c>
      <c r="E821" t="s">
        <v>214</v>
      </c>
      <c r="F821">
        <v>243</v>
      </c>
      <c r="G821">
        <v>8.6999999999999993</v>
      </c>
      <c r="H821" t="s">
        <v>16</v>
      </c>
    </row>
    <row r="822" spans="1:8" x14ac:dyDescent="0.25">
      <c r="A822" t="str">
        <f t="shared" si="12"/>
        <v>C18-C21regs2008AllEthMale</v>
      </c>
      <c r="B822">
        <v>2008</v>
      </c>
      <c r="C822" t="s">
        <v>210</v>
      </c>
      <c r="D822" t="s">
        <v>211</v>
      </c>
      <c r="E822" t="s">
        <v>214</v>
      </c>
      <c r="F822">
        <v>1449</v>
      </c>
      <c r="G822">
        <v>50.3</v>
      </c>
      <c r="H822" t="s">
        <v>175</v>
      </c>
    </row>
    <row r="823" spans="1:8" x14ac:dyDescent="0.25">
      <c r="A823" t="str">
        <f t="shared" si="12"/>
        <v>C22regs2008AllEthMale</v>
      </c>
      <c r="B823">
        <v>2008</v>
      </c>
      <c r="C823" t="s">
        <v>210</v>
      </c>
      <c r="D823" t="s">
        <v>211</v>
      </c>
      <c r="E823" t="s">
        <v>214</v>
      </c>
      <c r="F823">
        <v>161</v>
      </c>
      <c r="G823">
        <v>5.8</v>
      </c>
      <c r="H823" t="s">
        <v>19</v>
      </c>
    </row>
    <row r="824" spans="1:8" x14ac:dyDescent="0.25">
      <c r="A824" t="str">
        <f t="shared" si="12"/>
        <v>C25regs2008AllEthMale</v>
      </c>
      <c r="B824">
        <v>2008</v>
      </c>
      <c r="C824" t="s">
        <v>210</v>
      </c>
      <c r="D824" t="s">
        <v>211</v>
      </c>
      <c r="E824" t="s">
        <v>214</v>
      </c>
      <c r="F824">
        <v>207</v>
      </c>
      <c r="G824">
        <v>7.3</v>
      </c>
      <c r="H824" t="s">
        <v>22</v>
      </c>
    </row>
    <row r="825" spans="1:8" x14ac:dyDescent="0.25">
      <c r="A825" t="str">
        <f t="shared" si="12"/>
        <v>C33-C34regs2008AllEthMale</v>
      </c>
      <c r="B825">
        <v>2008</v>
      </c>
      <c r="C825" t="s">
        <v>210</v>
      </c>
      <c r="D825" t="s">
        <v>211</v>
      </c>
      <c r="E825" t="s">
        <v>214</v>
      </c>
      <c r="F825">
        <v>1006</v>
      </c>
      <c r="G825">
        <v>34.5</v>
      </c>
      <c r="H825" t="s">
        <v>176</v>
      </c>
    </row>
    <row r="826" spans="1:8" x14ac:dyDescent="0.25">
      <c r="A826" t="str">
        <f t="shared" si="12"/>
        <v>C43regs2008AllEthMale</v>
      </c>
      <c r="B826">
        <v>2008</v>
      </c>
      <c r="C826" t="s">
        <v>210</v>
      </c>
      <c r="D826" t="s">
        <v>211</v>
      </c>
      <c r="E826" t="s">
        <v>214</v>
      </c>
      <c r="F826">
        <v>1185</v>
      </c>
      <c r="G826">
        <v>43.3</v>
      </c>
      <c r="H826" t="s">
        <v>26</v>
      </c>
    </row>
    <row r="827" spans="1:8" x14ac:dyDescent="0.25">
      <c r="A827" t="str">
        <f t="shared" si="12"/>
        <v>C50regs2008AllEthMale</v>
      </c>
      <c r="B827">
        <v>2008</v>
      </c>
      <c r="C827" t="s">
        <v>210</v>
      </c>
      <c r="D827" t="s">
        <v>211</v>
      </c>
      <c r="E827" t="s">
        <v>214</v>
      </c>
      <c r="F827">
        <v>22</v>
      </c>
      <c r="G827">
        <v>0.8</v>
      </c>
      <c r="H827" t="s">
        <v>180</v>
      </c>
    </row>
    <row r="828" spans="1:8" x14ac:dyDescent="0.25">
      <c r="A828" t="str">
        <f t="shared" si="12"/>
        <v>C61regs2008AllEthMale</v>
      </c>
      <c r="B828">
        <v>2008</v>
      </c>
      <c r="C828" t="s">
        <v>210</v>
      </c>
      <c r="D828" t="s">
        <v>211</v>
      </c>
      <c r="E828" t="s">
        <v>214</v>
      </c>
      <c r="F828">
        <v>2984</v>
      </c>
      <c r="G828">
        <v>105</v>
      </c>
      <c r="H828" t="s">
        <v>48</v>
      </c>
    </row>
    <row r="829" spans="1:8" x14ac:dyDescent="0.25">
      <c r="A829" t="str">
        <f t="shared" si="12"/>
        <v>C62regs2008AllEthMale</v>
      </c>
      <c r="B829">
        <v>2008</v>
      </c>
      <c r="C829" t="s">
        <v>210</v>
      </c>
      <c r="D829" t="s">
        <v>211</v>
      </c>
      <c r="E829" t="s">
        <v>214</v>
      </c>
      <c r="F829">
        <v>148</v>
      </c>
      <c r="G829">
        <v>7.2</v>
      </c>
      <c r="H829" t="s">
        <v>51</v>
      </c>
    </row>
    <row r="830" spans="1:8" x14ac:dyDescent="0.25">
      <c r="A830" t="str">
        <f t="shared" si="12"/>
        <v>C64-C66, C68regs2008AllEthMale</v>
      </c>
      <c r="B830">
        <v>2008</v>
      </c>
      <c r="C830" t="s">
        <v>210</v>
      </c>
      <c r="D830" t="s">
        <v>211</v>
      </c>
      <c r="E830" t="s">
        <v>214</v>
      </c>
      <c r="F830">
        <v>360</v>
      </c>
      <c r="G830">
        <v>13</v>
      </c>
      <c r="H830" t="s">
        <v>177</v>
      </c>
    </row>
    <row r="831" spans="1:8" x14ac:dyDescent="0.25">
      <c r="A831" t="str">
        <f t="shared" si="12"/>
        <v>C67regs2008AllEthMale</v>
      </c>
      <c r="B831">
        <v>2008</v>
      </c>
      <c r="C831" t="s">
        <v>210</v>
      </c>
      <c r="D831" t="s">
        <v>211</v>
      </c>
      <c r="E831" t="s">
        <v>214</v>
      </c>
      <c r="F831">
        <v>242</v>
      </c>
      <c r="G831">
        <v>8.1999999999999993</v>
      </c>
      <c r="H831" t="s">
        <v>55</v>
      </c>
    </row>
    <row r="832" spans="1:8" x14ac:dyDescent="0.25">
      <c r="A832" t="str">
        <f t="shared" si="12"/>
        <v>C71regs2008AllEthMale</v>
      </c>
      <c r="B832">
        <v>2008</v>
      </c>
      <c r="C832" t="s">
        <v>210</v>
      </c>
      <c r="D832" t="s">
        <v>211</v>
      </c>
      <c r="E832" t="s">
        <v>214</v>
      </c>
      <c r="F832">
        <v>137</v>
      </c>
      <c r="G832">
        <v>5.5</v>
      </c>
      <c r="H832" t="s">
        <v>58</v>
      </c>
    </row>
    <row r="833" spans="1:8" x14ac:dyDescent="0.25">
      <c r="A833" t="str">
        <f t="shared" si="12"/>
        <v>C73regs2008AllEthMale</v>
      </c>
      <c r="B833">
        <v>2008</v>
      </c>
      <c r="C833" t="s">
        <v>210</v>
      </c>
      <c r="D833" t="s">
        <v>211</v>
      </c>
      <c r="E833" t="s">
        <v>214</v>
      </c>
      <c r="F833">
        <v>51</v>
      </c>
      <c r="G833">
        <v>2</v>
      </c>
      <c r="H833" t="s">
        <v>60</v>
      </c>
    </row>
    <row r="834" spans="1:8" x14ac:dyDescent="0.25">
      <c r="A834" t="str">
        <f t="shared" ref="A834:A897" si="13">H834&amp;C834&amp;B834&amp;D834&amp;E834</f>
        <v>C81regs2008AllEthMale</v>
      </c>
      <c r="B834">
        <v>2008</v>
      </c>
      <c r="C834" t="s">
        <v>210</v>
      </c>
      <c r="D834" t="s">
        <v>211</v>
      </c>
      <c r="E834" t="s">
        <v>214</v>
      </c>
      <c r="F834">
        <v>65</v>
      </c>
      <c r="G834">
        <v>3.1</v>
      </c>
      <c r="H834" t="s">
        <v>62</v>
      </c>
    </row>
    <row r="835" spans="1:8" x14ac:dyDescent="0.25">
      <c r="A835" t="str">
        <f t="shared" si="13"/>
        <v>C82-C86, C96regs2008AllEthMale</v>
      </c>
      <c r="B835">
        <v>2008</v>
      </c>
      <c r="C835" t="s">
        <v>210</v>
      </c>
      <c r="D835" t="s">
        <v>211</v>
      </c>
      <c r="E835" t="s">
        <v>214</v>
      </c>
      <c r="F835">
        <v>420</v>
      </c>
      <c r="G835">
        <v>15.6</v>
      </c>
      <c r="H835" t="s">
        <v>178</v>
      </c>
    </row>
    <row r="836" spans="1:8" x14ac:dyDescent="0.25">
      <c r="A836" t="str">
        <f t="shared" si="13"/>
        <v>C90regs2008AllEthMale</v>
      </c>
      <c r="B836">
        <v>2008</v>
      </c>
      <c r="C836" t="s">
        <v>210</v>
      </c>
      <c r="D836" t="s">
        <v>211</v>
      </c>
      <c r="E836" t="s">
        <v>214</v>
      </c>
      <c r="F836">
        <v>148</v>
      </c>
      <c r="G836">
        <v>5.2</v>
      </c>
      <c r="H836" t="s">
        <v>65</v>
      </c>
    </row>
    <row r="837" spans="1:8" x14ac:dyDescent="0.25">
      <c r="A837" t="str">
        <f t="shared" si="13"/>
        <v>C91-C95regs2008AllEthMale</v>
      </c>
      <c r="B837">
        <v>2008</v>
      </c>
      <c r="C837" t="s">
        <v>210</v>
      </c>
      <c r="D837" t="s">
        <v>211</v>
      </c>
      <c r="E837" t="s">
        <v>214</v>
      </c>
      <c r="F837">
        <v>349</v>
      </c>
      <c r="G837">
        <v>13.3</v>
      </c>
      <c r="H837" t="s">
        <v>179</v>
      </c>
    </row>
    <row r="838" spans="1:8" x14ac:dyDescent="0.25">
      <c r="A838" t="str">
        <f t="shared" si="13"/>
        <v>D45-D47regs2008AllEthMale</v>
      </c>
      <c r="B838">
        <v>2008</v>
      </c>
      <c r="C838" t="s">
        <v>210</v>
      </c>
      <c r="D838" t="s">
        <v>211</v>
      </c>
      <c r="E838" t="s">
        <v>214</v>
      </c>
      <c r="F838">
        <v>205</v>
      </c>
      <c r="G838">
        <v>6.9</v>
      </c>
      <c r="H838" t="s">
        <v>215</v>
      </c>
    </row>
    <row r="839" spans="1:8" x14ac:dyDescent="0.25">
      <c r="A839" t="str">
        <f t="shared" si="13"/>
        <v>C00-C14regs2009AllEthAllSex</v>
      </c>
      <c r="B839">
        <v>2009</v>
      </c>
      <c r="C839" t="s">
        <v>210</v>
      </c>
      <c r="D839" t="s">
        <v>211</v>
      </c>
      <c r="E839" t="s">
        <v>212</v>
      </c>
      <c r="F839">
        <v>349</v>
      </c>
      <c r="G839">
        <v>6</v>
      </c>
      <c r="H839" t="s">
        <v>174</v>
      </c>
    </row>
    <row r="840" spans="1:8" x14ac:dyDescent="0.25">
      <c r="A840" t="str">
        <f t="shared" si="13"/>
        <v>C15regs2009AllEthAllSex</v>
      </c>
      <c r="B840">
        <v>2009</v>
      </c>
      <c r="C840" t="s">
        <v>210</v>
      </c>
      <c r="D840" t="s">
        <v>211</v>
      </c>
      <c r="E840" t="s">
        <v>212</v>
      </c>
      <c r="F840">
        <v>260</v>
      </c>
      <c r="G840">
        <v>4</v>
      </c>
      <c r="H840" t="s">
        <v>14</v>
      </c>
    </row>
    <row r="841" spans="1:8" x14ac:dyDescent="0.25">
      <c r="A841" t="str">
        <f t="shared" si="13"/>
        <v>C16regs2009AllEthAllSex</v>
      </c>
      <c r="B841">
        <v>2009</v>
      </c>
      <c r="C841" t="s">
        <v>210</v>
      </c>
      <c r="D841" t="s">
        <v>211</v>
      </c>
      <c r="E841" t="s">
        <v>212</v>
      </c>
      <c r="F841">
        <v>371</v>
      </c>
      <c r="G841">
        <v>5.9</v>
      </c>
      <c r="H841" t="s">
        <v>16</v>
      </c>
    </row>
    <row r="842" spans="1:8" x14ac:dyDescent="0.25">
      <c r="A842" t="str">
        <f t="shared" si="13"/>
        <v>C18-C21regs2009AllEthAllSex</v>
      </c>
      <c r="B842">
        <v>2009</v>
      </c>
      <c r="C842" t="s">
        <v>210</v>
      </c>
      <c r="D842" t="s">
        <v>211</v>
      </c>
      <c r="E842" t="s">
        <v>212</v>
      </c>
      <c r="F842">
        <v>2850</v>
      </c>
      <c r="G842">
        <v>44.7</v>
      </c>
      <c r="H842" t="s">
        <v>175</v>
      </c>
    </row>
    <row r="843" spans="1:8" x14ac:dyDescent="0.25">
      <c r="A843" t="str">
        <f t="shared" si="13"/>
        <v>C22regs2009AllEthAllSex</v>
      </c>
      <c r="B843">
        <v>2009</v>
      </c>
      <c r="C843" t="s">
        <v>210</v>
      </c>
      <c r="D843" t="s">
        <v>211</v>
      </c>
      <c r="E843" t="s">
        <v>212</v>
      </c>
      <c r="F843">
        <v>262</v>
      </c>
      <c r="G843">
        <v>4.2</v>
      </c>
      <c r="H843" t="s">
        <v>19</v>
      </c>
    </row>
    <row r="844" spans="1:8" x14ac:dyDescent="0.25">
      <c r="A844" t="str">
        <f t="shared" si="13"/>
        <v>C25regs2009AllEthAllSex</v>
      </c>
      <c r="B844">
        <v>2009</v>
      </c>
      <c r="C844" t="s">
        <v>210</v>
      </c>
      <c r="D844" t="s">
        <v>211</v>
      </c>
      <c r="E844" t="s">
        <v>212</v>
      </c>
      <c r="F844">
        <v>476</v>
      </c>
      <c r="G844">
        <v>7.2</v>
      </c>
      <c r="H844" t="s">
        <v>22</v>
      </c>
    </row>
    <row r="845" spans="1:8" x14ac:dyDescent="0.25">
      <c r="A845" t="str">
        <f t="shared" si="13"/>
        <v>C33-C34regs2009AllEthAllSex</v>
      </c>
      <c r="B845">
        <v>2009</v>
      </c>
      <c r="C845" t="s">
        <v>210</v>
      </c>
      <c r="D845" t="s">
        <v>211</v>
      </c>
      <c r="E845" t="s">
        <v>212</v>
      </c>
      <c r="F845">
        <v>2032</v>
      </c>
      <c r="G845">
        <v>31.7</v>
      </c>
      <c r="H845" t="s">
        <v>176</v>
      </c>
    </row>
    <row r="846" spans="1:8" x14ac:dyDescent="0.25">
      <c r="A846" t="str">
        <f t="shared" si="13"/>
        <v>C43regs2009AllEthAllSex</v>
      </c>
      <c r="B846">
        <v>2009</v>
      </c>
      <c r="C846" t="s">
        <v>210</v>
      </c>
      <c r="D846" t="s">
        <v>211</v>
      </c>
      <c r="E846" t="s">
        <v>212</v>
      </c>
      <c r="F846">
        <v>2213</v>
      </c>
      <c r="G846">
        <v>37.9</v>
      </c>
      <c r="H846" t="s">
        <v>26</v>
      </c>
    </row>
    <row r="847" spans="1:8" x14ac:dyDescent="0.25">
      <c r="A847" t="str">
        <f t="shared" si="13"/>
        <v>C50regs2009AllEthAllSex</v>
      </c>
      <c r="B847">
        <v>2009</v>
      </c>
      <c r="C847" t="s">
        <v>210</v>
      </c>
      <c r="D847" t="s">
        <v>211</v>
      </c>
      <c r="E847" t="s">
        <v>212</v>
      </c>
      <c r="F847">
        <v>2800</v>
      </c>
      <c r="G847">
        <v>49</v>
      </c>
      <c r="H847" t="s">
        <v>180</v>
      </c>
    </row>
    <row r="848" spans="1:8" x14ac:dyDescent="0.25">
      <c r="A848" t="str">
        <f t="shared" si="13"/>
        <v>C51regs2009AllEthAllSex</v>
      </c>
      <c r="B848">
        <v>2009</v>
      </c>
      <c r="C848" t="s">
        <v>210</v>
      </c>
      <c r="D848" t="s">
        <v>211</v>
      </c>
      <c r="E848" t="s">
        <v>212</v>
      </c>
      <c r="F848">
        <v>51</v>
      </c>
      <c r="G848">
        <v>0.8</v>
      </c>
      <c r="H848" t="s">
        <v>43</v>
      </c>
    </row>
    <row r="849" spans="1:8" x14ac:dyDescent="0.25">
      <c r="A849" t="str">
        <f t="shared" si="13"/>
        <v>C53regs2009AllEthAllSex</v>
      </c>
      <c r="B849">
        <v>2009</v>
      </c>
      <c r="C849" t="s">
        <v>210</v>
      </c>
      <c r="D849" t="s">
        <v>211</v>
      </c>
      <c r="E849" t="s">
        <v>212</v>
      </c>
      <c r="F849">
        <v>142</v>
      </c>
      <c r="G849">
        <v>2.8</v>
      </c>
      <c r="H849" t="s">
        <v>38</v>
      </c>
    </row>
    <row r="850" spans="1:8" x14ac:dyDescent="0.25">
      <c r="A850" t="str">
        <f t="shared" si="13"/>
        <v>C54-C55regs2009AllEthAllSex</v>
      </c>
      <c r="B850">
        <v>2009</v>
      </c>
      <c r="C850" t="s">
        <v>210</v>
      </c>
      <c r="D850" t="s">
        <v>211</v>
      </c>
      <c r="E850" t="s">
        <v>212</v>
      </c>
      <c r="F850">
        <v>439</v>
      </c>
      <c r="G850">
        <v>7.6</v>
      </c>
      <c r="H850" t="s">
        <v>181</v>
      </c>
    </row>
    <row r="851" spans="1:8" x14ac:dyDescent="0.25">
      <c r="A851" t="str">
        <f t="shared" si="13"/>
        <v>C56-C57regs2009AllEthAllSex</v>
      </c>
      <c r="B851">
        <v>2009</v>
      </c>
      <c r="C851" t="s">
        <v>210</v>
      </c>
      <c r="D851" t="s">
        <v>211</v>
      </c>
      <c r="E851" t="s">
        <v>212</v>
      </c>
      <c r="F851">
        <v>331</v>
      </c>
      <c r="G851">
        <v>5.5</v>
      </c>
      <c r="H851" t="s">
        <v>182</v>
      </c>
    </row>
    <row r="852" spans="1:8" x14ac:dyDescent="0.25">
      <c r="A852" t="str">
        <f t="shared" si="13"/>
        <v>C61regs2009AllEthAllSex</v>
      </c>
      <c r="B852">
        <v>2009</v>
      </c>
      <c r="C852" t="s">
        <v>210</v>
      </c>
      <c r="D852" t="s">
        <v>211</v>
      </c>
      <c r="E852" t="s">
        <v>212</v>
      </c>
      <c r="F852">
        <v>3415</v>
      </c>
      <c r="G852">
        <v>55.6</v>
      </c>
      <c r="H852" t="s">
        <v>48</v>
      </c>
    </row>
    <row r="853" spans="1:8" x14ac:dyDescent="0.25">
      <c r="A853" t="str">
        <f t="shared" si="13"/>
        <v>C62regs2009AllEthAllSex</v>
      </c>
      <c r="B853">
        <v>2009</v>
      </c>
      <c r="C853" t="s">
        <v>210</v>
      </c>
      <c r="D853" t="s">
        <v>211</v>
      </c>
      <c r="E853" t="s">
        <v>212</v>
      </c>
      <c r="F853">
        <v>167</v>
      </c>
      <c r="G853">
        <v>4</v>
      </c>
      <c r="H853" t="s">
        <v>51</v>
      </c>
    </row>
    <row r="854" spans="1:8" x14ac:dyDescent="0.25">
      <c r="A854" t="str">
        <f t="shared" si="13"/>
        <v>C64-C66, C68regs2009AllEthAllSex</v>
      </c>
      <c r="B854">
        <v>2009</v>
      </c>
      <c r="C854" t="s">
        <v>210</v>
      </c>
      <c r="D854" t="s">
        <v>211</v>
      </c>
      <c r="E854" t="s">
        <v>212</v>
      </c>
      <c r="F854">
        <v>527</v>
      </c>
      <c r="G854">
        <v>8.8000000000000007</v>
      </c>
      <c r="H854" t="s">
        <v>177</v>
      </c>
    </row>
    <row r="855" spans="1:8" x14ac:dyDescent="0.25">
      <c r="A855" t="str">
        <f t="shared" si="13"/>
        <v>C67regs2009AllEthAllSex</v>
      </c>
      <c r="B855">
        <v>2009</v>
      </c>
      <c r="C855" t="s">
        <v>210</v>
      </c>
      <c r="D855" t="s">
        <v>211</v>
      </c>
      <c r="E855" t="s">
        <v>212</v>
      </c>
      <c r="F855">
        <v>364</v>
      </c>
      <c r="G855">
        <v>5.3</v>
      </c>
      <c r="H855" t="s">
        <v>55</v>
      </c>
    </row>
    <row r="856" spans="1:8" x14ac:dyDescent="0.25">
      <c r="A856" t="str">
        <f t="shared" si="13"/>
        <v>C71regs2009AllEthAllSex</v>
      </c>
      <c r="B856">
        <v>2009</v>
      </c>
      <c r="C856" t="s">
        <v>210</v>
      </c>
      <c r="D856" t="s">
        <v>211</v>
      </c>
      <c r="E856" t="s">
        <v>212</v>
      </c>
      <c r="F856">
        <v>278</v>
      </c>
      <c r="G856">
        <v>5.2</v>
      </c>
      <c r="H856" t="s">
        <v>58</v>
      </c>
    </row>
    <row r="857" spans="1:8" x14ac:dyDescent="0.25">
      <c r="A857" t="str">
        <f t="shared" si="13"/>
        <v>C73regs2009AllEthAllSex</v>
      </c>
      <c r="B857">
        <v>2009</v>
      </c>
      <c r="C857" t="s">
        <v>210</v>
      </c>
      <c r="D857" t="s">
        <v>211</v>
      </c>
      <c r="E857" t="s">
        <v>212</v>
      </c>
      <c r="F857">
        <v>225</v>
      </c>
      <c r="G857">
        <v>4.4000000000000004</v>
      </c>
      <c r="H857" t="s">
        <v>60</v>
      </c>
    </row>
    <row r="858" spans="1:8" x14ac:dyDescent="0.25">
      <c r="A858" t="str">
        <f t="shared" si="13"/>
        <v>C81regs2009AllEthAllSex</v>
      </c>
      <c r="B858">
        <v>2009</v>
      </c>
      <c r="C858" t="s">
        <v>210</v>
      </c>
      <c r="D858" t="s">
        <v>211</v>
      </c>
      <c r="E858" t="s">
        <v>212</v>
      </c>
      <c r="F858">
        <v>103</v>
      </c>
      <c r="G858">
        <v>2.2999999999999998</v>
      </c>
      <c r="H858" t="s">
        <v>62</v>
      </c>
    </row>
    <row r="859" spans="1:8" x14ac:dyDescent="0.25">
      <c r="A859" t="str">
        <f t="shared" si="13"/>
        <v>C82-C86, C96regs2009AllEthAllSex</v>
      </c>
      <c r="B859">
        <v>2009</v>
      </c>
      <c r="C859" t="s">
        <v>210</v>
      </c>
      <c r="D859" t="s">
        <v>211</v>
      </c>
      <c r="E859" t="s">
        <v>212</v>
      </c>
      <c r="F859">
        <v>764</v>
      </c>
      <c r="G859">
        <v>12.9</v>
      </c>
      <c r="H859" t="s">
        <v>178</v>
      </c>
    </row>
    <row r="860" spans="1:8" x14ac:dyDescent="0.25">
      <c r="A860" t="str">
        <f t="shared" si="13"/>
        <v>C90regs2009AllEthAllSex</v>
      </c>
      <c r="B860">
        <v>2009</v>
      </c>
      <c r="C860" t="s">
        <v>210</v>
      </c>
      <c r="D860" t="s">
        <v>211</v>
      </c>
      <c r="E860" t="s">
        <v>212</v>
      </c>
      <c r="F860">
        <v>293</v>
      </c>
      <c r="G860">
        <v>4.5999999999999996</v>
      </c>
      <c r="H860" t="s">
        <v>65</v>
      </c>
    </row>
    <row r="861" spans="1:8" x14ac:dyDescent="0.25">
      <c r="A861" t="str">
        <f t="shared" si="13"/>
        <v>C91-C95regs2009AllEthAllSex</v>
      </c>
      <c r="B861">
        <v>2009</v>
      </c>
      <c r="C861" t="s">
        <v>210</v>
      </c>
      <c r="D861" t="s">
        <v>211</v>
      </c>
      <c r="E861" t="s">
        <v>212</v>
      </c>
      <c r="F861">
        <v>595</v>
      </c>
      <c r="G861">
        <v>10.4</v>
      </c>
      <c r="H861" t="s">
        <v>179</v>
      </c>
    </row>
    <row r="862" spans="1:8" x14ac:dyDescent="0.25">
      <c r="A862" t="str">
        <f t="shared" si="13"/>
        <v>D45-D47regs2009AllEthAllSex</v>
      </c>
      <c r="B862">
        <v>2009</v>
      </c>
      <c r="C862" t="s">
        <v>210</v>
      </c>
      <c r="D862" t="s">
        <v>211</v>
      </c>
      <c r="E862" t="s">
        <v>212</v>
      </c>
      <c r="F862">
        <v>335</v>
      </c>
      <c r="G862">
        <v>4.9000000000000004</v>
      </c>
      <c r="H862" t="s">
        <v>215</v>
      </c>
    </row>
    <row r="863" spans="1:8" x14ac:dyDescent="0.25">
      <c r="A863" t="str">
        <f t="shared" si="13"/>
        <v>C00-C14regs2009AllEthFemale</v>
      </c>
      <c r="B863">
        <v>2009</v>
      </c>
      <c r="C863" t="s">
        <v>210</v>
      </c>
      <c r="D863" t="s">
        <v>211</v>
      </c>
      <c r="E863" t="s">
        <v>213</v>
      </c>
      <c r="F863">
        <v>110</v>
      </c>
      <c r="G863">
        <v>3.5</v>
      </c>
      <c r="H863" t="s">
        <v>174</v>
      </c>
    </row>
    <row r="864" spans="1:8" x14ac:dyDescent="0.25">
      <c r="A864" t="str">
        <f t="shared" si="13"/>
        <v>C15regs2009AllEthFemale</v>
      </c>
      <c r="B864">
        <v>2009</v>
      </c>
      <c r="C864" t="s">
        <v>210</v>
      </c>
      <c r="D864" t="s">
        <v>211</v>
      </c>
      <c r="E864" t="s">
        <v>213</v>
      </c>
      <c r="F864">
        <v>86</v>
      </c>
      <c r="G864">
        <v>2.2999999999999998</v>
      </c>
      <c r="H864" t="s">
        <v>14</v>
      </c>
    </row>
    <row r="865" spans="1:8" x14ac:dyDescent="0.25">
      <c r="A865" t="str">
        <f t="shared" si="13"/>
        <v>C16regs2009AllEthFemale</v>
      </c>
      <c r="B865">
        <v>2009</v>
      </c>
      <c r="C865" t="s">
        <v>210</v>
      </c>
      <c r="D865" t="s">
        <v>211</v>
      </c>
      <c r="E865" t="s">
        <v>213</v>
      </c>
      <c r="F865">
        <v>129</v>
      </c>
      <c r="G865">
        <v>3.8</v>
      </c>
      <c r="H865" t="s">
        <v>16</v>
      </c>
    </row>
    <row r="866" spans="1:8" x14ac:dyDescent="0.25">
      <c r="A866" t="str">
        <f t="shared" si="13"/>
        <v>C18-C21regs2009AllEthFemale</v>
      </c>
      <c r="B866">
        <v>2009</v>
      </c>
      <c r="C866" t="s">
        <v>210</v>
      </c>
      <c r="D866" t="s">
        <v>211</v>
      </c>
      <c r="E866" t="s">
        <v>213</v>
      </c>
      <c r="F866">
        <v>1377</v>
      </c>
      <c r="G866">
        <v>39.6</v>
      </c>
      <c r="H866" t="s">
        <v>175</v>
      </c>
    </row>
    <row r="867" spans="1:8" x14ac:dyDescent="0.25">
      <c r="A867" t="str">
        <f t="shared" si="13"/>
        <v>C22regs2009AllEthFemale</v>
      </c>
      <c r="B867">
        <v>2009</v>
      </c>
      <c r="C867" t="s">
        <v>210</v>
      </c>
      <c r="D867" t="s">
        <v>211</v>
      </c>
      <c r="E867" t="s">
        <v>213</v>
      </c>
      <c r="F867">
        <v>85</v>
      </c>
      <c r="G867">
        <v>2.2999999999999998</v>
      </c>
      <c r="H867" t="s">
        <v>19</v>
      </c>
    </row>
    <row r="868" spans="1:8" x14ac:dyDescent="0.25">
      <c r="A868" t="str">
        <f t="shared" si="13"/>
        <v>C25regs2009AllEthFemale</v>
      </c>
      <c r="B868">
        <v>2009</v>
      </c>
      <c r="C868" t="s">
        <v>210</v>
      </c>
      <c r="D868" t="s">
        <v>211</v>
      </c>
      <c r="E868" t="s">
        <v>213</v>
      </c>
      <c r="F868">
        <v>242</v>
      </c>
      <c r="G868">
        <v>6.6</v>
      </c>
      <c r="H868" t="s">
        <v>22</v>
      </c>
    </row>
    <row r="869" spans="1:8" x14ac:dyDescent="0.25">
      <c r="A869" t="str">
        <f t="shared" si="13"/>
        <v>C33-C34regs2009AllEthFemale</v>
      </c>
      <c r="B869">
        <v>2009</v>
      </c>
      <c r="C869" t="s">
        <v>210</v>
      </c>
      <c r="D869" t="s">
        <v>211</v>
      </c>
      <c r="E869" t="s">
        <v>213</v>
      </c>
      <c r="F869">
        <v>918</v>
      </c>
      <c r="G869">
        <v>27.5</v>
      </c>
      <c r="H869" t="s">
        <v>176</v>
      </c>
    </row>
    <row r="870" spans="1:8" x14ac:dyDescent="0.25">
      <c r="A870" t="str">
        <f t="shared" si="13"/>
        <v>C43regs2009AllEthFemale</v>
      </c>
      <c r="B870">
        <v>2009</v>
      </c>
      <c r="C870" t="s">
        <v>210</v>
      </c>
      <c r="D870" t="s">
        <v>211</v>
      </c>
      <c r="E870" t="s">
        <v>213</v>
      </c>
      <c r="F870">
        <v>1015</v>
      </c>
      <c r="G870">
        <v>33.700000000000003</v>
      </c>
      <c r="H870" t="s">
        <v>26</v>
      </c>
    </row>
    <row r="871" spans="1:8" x14ac:dyDescent="0.25">
      <c r="A871" t="str">
        <f t="shared" si="13"/>
        <v>C50regs2009AllEthFemale</v>
      </c>
      <c r="B871">
        <v>2009</v>
      </c>
      <c r="C871" t="s">
        <v>210</v>
      </c>
      <c r="D871" t="s">
        <v>211</v>
      </c>
      <c r="E871" t="s">
        <v>213</v>
      </c>
      <c r="F871">
        <v>2778</v>
      </c>
      <c r="G871">
        <v>93.4</v>
      </c>
      <c r="H871" t="s">
        <v>180</v>
      </c>
    </row>
    <row r="872" spans="1:8" x14ac:dyDescent="0.25">
      <c r="A872" t="str">
        <f t="shared" si="13"/>
        <v>C51regs2009AllEthFemale</v>
      </c>
      <c r="B872">
        <v>2009</v>
      </c>
      <c r="C872" t="s">
        <v>210</v>
      </c>
      <c r="D872" t="s">
        <v>211</v>
      </c>
      <c r="E872" t="s">
        <v>213</v>
      </c>
      <c r="F872">
        <v>51</v>
      </c>
      <c r="G872">
        <v>1.6</v>
      </c>
      <c r="H872" t="s">
        <v>43</v>
      </c>
    </row>
    <row r="873" spans="1:8" x14ac:dyDescent="0.25">
      <c r="A873" t="str">
        <f t="shared" si="13"/>
        <v>C53regs2009AllEthFemale</v>
      </c>
      <c r="B873">
        <v>2009</v>
      </c>
      <c r="C873" t="s">
        <v>210</v>
      </c>
      <c r="D873" t="s">
        <v>211</v>
      </c>
      <c r="E873" t="s">
        <v>213</v>
      </c>
      <c r="F873">
        <v>142</v>
      </c>
      <c r="G873">
        <v>5.4</v>
      </c>
      <c r="H873" t="s">
        <v>38</v>
      </c>
    </row>
    <row r="874" spans="1:8" x14ac:dyDescent="0.25">
      <c r="A874" t="str">
        <f t="shared" si="13"/>
        <v>C54-C55regs2009AllEthFemale</v>
      </c>
      <c r="B874">
        <v>2009</v>
      </c>
      <c r="C874" t="s">
        <v>210</v>
      </c>
      <c r="D874" t="s">
        <v>211</v>
      </c>
      <c r="E874" t="s">
        <v>213</v>
      </c>
      <c r="F874">
        <v>439</v>
      </c>
      <c r="G874">
        <v>14.7</v>
      </c>
      <c r="H874" t="s">
        <v>181</v>
      </c>
    </row>
    <row r="875" spans="1:8" x14ac:dyDescent="0.25">
      <c r="A875" t="str">
        <f t="shared" si="13"/>
        <v>C56-C57regs2009AllEthFemale</v>
      </c>
      <c r="B875">
        <v>2009</v>
      </c>
      <c r="C875" t="s">
        <v>210</v>
      </c>
      <c r="D875" t="s">
        <v>211</v>
      </c>
      <c r="E875" t="s">
        <v>213</v>
      </c>
      <c r="F875">
        <v>331</v>
      </c>
      <c r="G875">
        <v>10.6</v>
      </c>
      <c r="H875" t="s">
        <v>182</v>
      </c>
    </row>
    <row r="876" spans="1:8" x14ac:dyDescent="0.25">
      <c r="A876" t="str">
        <f t="shared" si="13"/>
        <v>C64-C66, C68regs2009AllEthFemale</v>
      </c>
      <c r="B876">
        <v>2009</v>
      </c>
      <c r="C876" t="s">
        <v>210</v>
      </c>
      <c r="D876" t="s">
        <v>211</v>
      </c>
      <c r="E876" t="s">
        <v>213</v>
      </c>
      <c r="F876">
        <v>192</v>
      </c>
      <c r="G876">
        <v>6.1</v>
      </c>
      <c r="H876" t="s">
        <v>177</v>
      </c>
    </row>
    <row r="877" spans="1:8" x14ac:dyDescent="0.25">
      <c r="A877" t="str">
        <f t="shared" si="13"/>
        <v>C67regs2009AllEthFemale</v>
      </c>
      <c r="B877">
        <v>2009</v>
      </c>
      <c r="C877" t="s">
        <v>210</v>
      </c>
      <c r="D877" t="s">
        <v>211</v>
      </c>
      <c r="E877" t="s">
        <v>213</v>
      </c>
      <c r="F877">
        <v>111</v>
      </c>
      <c r="G877">
        <v>2.9</v>
      </c>
      <c r="H877" t="s">
        <v>55</v>
      </c>
    </row>
    <row r="878" spans="1:8" x14ac:dyDescent="0.25">
      <c r="A878" t="str">
        <f t="shared" si="13"/>
        <v>C71regs2009AllEthFemale</v>
      </c>
      <c r="B878">
        <v>2009</v>
      </c>
      <c r="C878" t="s">
        <v>210</v>
      </c>
      <c r="D878" t="s">
        <v>211</v>
      </c>
      <c r="E878" t="s">
        <v>213</v>
      </c>
      <c r="F878">
        <v>116</v>
      </c>
      <c r="G878">
        <v>4</v>
      </c>
      <c r="H878" t="s">
        <v>58</v>
      </c>
    </row>
    <row r="879" spans="1:8" x14ac:dyDescent="0.25">
      <c r="A879" t="str">
        <f t="shared" si="13"/>
        <v>C73regs2009AllEthFemale</v>
      </c>
      <c r="B879">
        <v>2009</v>
      </c>
      <c r="C879" t="s">
        <v>210</v>
      </c>
      <c r="D879" t="s">
        <v>211</v>
      </c>
      <c r="E879" t="s">
        <v>213</v>
      </c>
      <c r="F879">
        <v>152</v>
      </c>
      <c r="G879">
        <v>5.9</v>
      </c>
      <c r="H879" t="s">
        <v>60</v>
      </c>
    </row>
    <row r="880" spans="1:8" x14ac:dyDescent="0.25">
      <c r="A880" t="str">
        <f t="shared" si="13"/>
        <v>C81regs2009AllEthFemale</v>
      </c>
      <c r="B880">
        <v>2009</v>
      </c>
      <c r="C880" t="s">
        <v>210</v>
      </c>
      <c r="D880" t="s">
        <v>211</v>
      </c>
      <c r="E880" t="s">
        <v>213</v>
      </c>
      <c r="F880">
        <v>46</v>
      </c>
      <c r="G880">
        <v>2.1</v>
      </c>
      <c r="H880" t="s">
        <v>62</v>
      </c>
    </row>
    <row r="881" spans="1:8" x14ac:dyDescent="0.25">
      <c r="A881" t="str">
        <f t="shared" si="13"/>
        <v>C82-C86, C96regs2009AllEthFemale</v>
      </c>
      <c r="B881">
        <v>2009</v>
      </c>
      <c r="C881" t="s">
        <v>210</v>
      </c>
      <c r="D881" t="s">
        <v>211</v>
      </c>
      <c r="E881" t="s">
        <v>213</v>
      </c>
      <c r="F881">
        <v>328</v>
      </c>
      <c r="G881">
        <v>10.1</v>
      </c>
      <c r="H881" t="s">
        <v>178</v>
      </c>
    </row>
    <row r="882" spans="1:8" x14ac:dyDescent="0.25">
      <c r="A882" t="str">
        <f t="shared" si="13"/>
        <v>C90regs2009AllEthFemale</v>
      </c>
      <c r="B882">
        <v>2009</v>
      </c>
      <c r="C882" t="s">
        <v>210</v>
      </c>
      <c r="D882" t="s">
        <v>211</v>
      </c>
      <c r="E882" t="s">
        <v>213</v>
      </c>
      <c r="F882">
        <v>131</v>
      </c>
      <c r="G882">
        <v>3.7</v>
      </c>
      <c r="H882" t="s">
        <v>65</v>
      </c>
    </row>
    <row r="883" spans="1:8" x14ac:dyDescent="0.25">
      <c r="A883" t="str">
        <f t="shared" si="13"/>
        <v>C91-C95regs2009AllEthFemale</v>
      </c>
      <c r="B883">
        <v>2009</v>
      </c>
      <c r="C883" t="s">
        <v>210</v>
      </c>
      <c r="D883" t="s">
        <v>211</v>
      </c>
      <c r="E883" t="s">
        <v>213</v>
      </c>
      <c r="F883">
        <v>257</v>
      </c>
      <c r="G883">
        <v>8.1</v>
      </c>
      <c r="H883" t="s">
        <v>179</v>
      </c>
    </row>
    <row r="884" spans="1:8" x14ac:dyDescent="0.25">
      <c r="A884" t="str">
        <f t="shared" si="13"/>
        <v>D45-D47regs2009AllEthFemale</v>
      </c>
      <c r="B884">
        <v>2009</v>
      </c>
      <c r="C884" t="s">
        <v>210</v>
      </c>
      <c r="D884" t="s">
        <v>211</v>
      </c>
      <c r="E884" t="s">
        <v>213</v>
      </c>
      <c r="F884">
        <v>138</v>
      </c>
      <c r="G884">
        <v>3.7</v>
      </c>
      <c r="H884" t="s">
        <v>215</v>
      </c>
    </row>
    <row r="885" spans="1:8" x14ac:dyDescent="0.25">
      <c r="A885" t="str">
        <f t="shared" si="13"/>
        <v>C00-C14regs2009AllEthMale</v>
      </c>
      <c r="B885">
        <v>2009</v>
      </c>
      <c r="C885" t="s">
        <v>210</v>
      </c>
      <c r="D885" t="s">
        <v>211</v>
      </c>
      <c r="E885" t="s">
        <v>214</v>
      </c>
      <c r="F885">
        <v>239</v>
      </c>
      <c r="G885">
        <v>8.6999999999999993</v>
      </c>
      <c r="H885" t="s">
        <v>174</v>
      </c>
    </row>
    <row r="886" spans="1:8" x14ac:dyDescent="0.25">
      <c r="A886" t="str">
        <f t="shared" si="13"/>
        <v>C15regs2009AllEthMale</v>
      </c>
      <c r="B886">
        <v>2009</v>
      </c>
      <c r="C886" t="s">
        <v>210</v>
      </c>
      <c r="D886" t="s">
        <v>211</v>
      </c>
      <c r="E886" t="s">
        <v>214</v>
      </c>
      <c r="F886">
        <v>174</v>
      </c>
      <c r="G886">
        <v>5.8</v>
      </c>
      <c r="H886" t="s">
        <v>14</v>
      </c>
    </row>
    <row r="887" spans="1:8" x14ac:dyDescent="0.25">
      <c r="A887" t="str">
        <f t="shared" si="13"/>
        <v>C16regs2009AllEthMale</v>
      </c>
      <c r="B887">
        <v>2009</v>
      </c>
      <c r="C887" t="s">
        <v>210</v>
      </c>
      <c r="D887" t="s">
        <v>211</v>
      </c>
      <c r="E887" t="s">
        <v>214</v>
      </c>
      <c r="F887">
        <v>242</v>
      </c>
      <c r="G887">
        <v>8.3000000000000007</v>
      </c>
      <c r="H887" t="s">
        <v>16</v>
      </c>
    </row>
    <row r="888" spans="1:8" x14ac:dyDescent="0.25">
      <c r="A888" t="str">
        <f t="shared" si="13"/>
        <v>C18-C21regs2009AllEthMale</v>
      </c>
      <c r="B888">
        <v>2009</v>
      </c>
      <c r="C888" t="s">
        <v>210</v>
      </c>
      <c r="D888" t="s">
        <v>211</v>
      </c>
      <c r="E888" t="s">
        <v>214</v>
      </c>
      <c r="F888">
        <v>1473</v>
      </c>
      <c r="G888">
        <v>50.2</v>
      </c>
      <c r="H888" t="s">
        <v>175</v>
      </c>
    </row>
    <row r="889" spans="1:8" x14ac:dyDescent="0.25">
      <c r="A889" t="str">
        <f t="shared" si="13"/>
        <v>C22regs2009AllEthMale</v>
      </c>
      <c r="B889">
        <v>2009</v>
      </c>
      <c r="C889" t="s">
        <v>210</v>
      </c>
      <c r="D889" t="s">
        <v>211</v>
      </c>
      <c r="E889" t="s">
        <v>214</v>
      </c>
      <c r="F889">
        <v>177</v>
      </c>
      <c r="G889">
        <v>6.3</v>
      </c>
      <c r="H889" t="s">
        <v>19</v>
      </c>
    </row>
    <row r="890" spans="1:8" x14ac:dyDescent="0.25">
      <c r="A890" t="str">
        <f t="shared" si="13"/>
        <v>C25regs2009AllEthMale</v>
      </c>
      <c r="B890">
        <v>2009</v>
      </c>
      <c r="C890" t="s">
        <v>210</v>
      </c>
      <c r="D890" t="s">
        <v>211</v>
      </c>
      <c r="E890" t="s">
        <v>214</v>
      </c>
      <c r="F890">
        <v>234</v>
      </c>
      <c r="G890">
        <v>7.8</v>
      </c>
      <c r="H890" t="s">
        <v>22</v>
      </c>
    </row>
    <row r="891" spans="1:8" x14ac:dyDescent="0.25">
      <c r="A891" t="str">
        <f t="shared" si="13"/>
        <v>C33-C34regs2009AllEthMale</v>
      </c>
      <c r="B891">
        <v>2009</v>
      </c>
      <c r="C891" t="s">
        <v>210</v>
      </c>
      <c r="D891" t="s">
        <v>211</v>
      </c>
      <c r="E891" t="s">
        <v>214</v>
      </c>
      <c r="F891">
        <v>1114</v>
      </c>
      <c r="G891">
        <v>37.200000000000003</v>
      </c>
      <c r="H891" t="s">
        <v>176</v>
      </c>
    </row>
    <row r="892" spans="1:8" x14ac:dyDescent="0.25">
      <c r="A892" t="str">
        <f t="shared" si="13"/>
        <v>C43regs2009AllEthMale</v>
      </c>
      <c r="B892">
        <v>2009</v>
      </c>
      <c r="C892" t="s">
        <v>210</v>
      </c>
      <c r="D892" t="s">
        <v>211</v>
      </c>
      <c r="E892" t="s">
        <v>214</v>
      </c>
      <c r="F892">
        <v>1198</v>
      </c>
      <c r="G892">
        <v>43</v>
      </c>
      <c r="H892" t="s">
        <v>26</v>
      </c>
    </row>
    <row r="893" spans="1:8" x14ac:dyDescent="0.25">
      <c r="A893" t="str">
        <f t="shared" si="13"/>
        <v>C50regs2009AllEthMale</v>
      </c>
      <c r="B893">
        <v>2009</v>
      </c>
      <c r="C893" t="s">
        <v>210</v>
      </c>
      <c r="D893" t="s">
        <v>211</v>
      </c>
      <c r="E893" t="s">
        <v>214</v>
      </c>
      <c r="F893">
        <v>22</v>
      </c>
      <c r="G893">
        <v>0.7</v>
      </c>
      <c r="H893" t="s">
        <v>180</v>
      </c>
    </row>
    <row r="894" spans="1:8" x14ac:dyDescent="0.25">
      <c r="A894" t="str">
        <f t="shared" si="13"/>
        <v>C61regs2009AllEthMale</v>
      </c>
      <c r="B894">
        <v>2009</v>
      </c>
      <c r="C894" t="s">
        <v>210</v>
      </c>
      <c r="D894" t="s">
        <v>211</v>
      </c>
      <c r="E894" t="s">
        <v>214</v>
      </c>
      <c r="F894">
        <v>3415</v>
      </c>
      <c r="G894">
        <v>117.2</v>
      </c>
      <c r="H894" t="s">
        <v>48</v>
      </c>
    </row>
    <row r="895" spans="1:8" x14ac:dyDescent="0.25">
      <c r="A895" t="str">
        <f t="shared" si="13"/>
        <v>C62regs2009AllEthMale</v>
      </c>
      <c r="B895">
        <v>2009</v>
      </c>
      <c r="C895" t="s">
        <v>210</v>
      </c>
      <c r="D895" t="s">
        <v>211</v>
      </c>
      <c r="E895" t="s">
        <v>214</v>
      </c>
      <c r="F895">
        <v>167</v>
      </c>
      <c r="G895">
        <v>8.1999999999999993</v>
      </c>
      <c r="H895" t="s">
        <v>51</v>
      </c>
    </row>
    <row r="896" spans="1:8" x14ac:dyDescent="0.25">
      <c r="A896" t="str">
        <f t="shared" si="13"/>
        <v>C64-C66, C68regs2009AllEthMale</v>
      </c>
      <c r="B896">
        <v>2009</v>
      </c>
      <c r="C896" t="s">
        <v>210</v>
      </c>
      <c r="D896" t="s">
        <v>211</v>
      </c>
      <c r="E896" t="s">
        <v>214</v>
      </c>
      <c r="F896">
        <v>335</v>
      </c>
      <c r="G896">
        <v>11.9</v>
      </c>
      <c r="H896" t="s">
        <v>177</v>
      </c>
    </row>
    <row r="897" spans="1:8" x14ac:dyDescent="0.25">
      <c r="A897" t="str">
        <f t="shared" si="13"/>
        <v>C67regs2009AllEthMale</v>
      </c>
      <c r="B897">
        <v>2009</v>
      </c>
      <c r="C897" t="s">
        <v>210</v>
      </c>
      <c r="D897" t="s">
        <v>211</v>
      </c>
      <c r="E897" t="s">
        <v>214</v>
      </c>
      <c r="F897">
        <v>253</v>
      </c>
      <c r="G897">
        <v>8.1999999999999993</v>
      </c>
      <c r="H897" t="s">
        <v>55</v>
      </c>
    </row>
    <row r="898" spans="1:8" x14ac:dyDescent="0.25">
      <c r="A898" t="str">
        <f t="shared" ref="A898:A961" si="14">H898&amp;C898&amp;B898&amp;D898&amp;E898</f>
        <v>C71regs2009AllEthMale</v>
      </c>
      <c r="B898">
        <v>2009</v>
      </c>
      <c r="C898" t="s">
        <v>210</v>
      </c>
      <c r="D898" t="s">
        <v>211</v>
      </c>
      <c r="E898" t="s">
        <v>214</v>
      </c>
      <c r="F898">
        <v>162</v>
      </c>
      <c r="G898">
        <v>6.4</v>
      </c>
      <c r="H898" t="s">
        <v>58</v>
      </c>
    </row>
    <row r="899" spans="1:8" x14ac:dyDescent="0.25">
      <c r="A899" t="str">
        <f t="shared" si="14"/>
        <v>C73regs2009AllEthMale</v>
      </c>
      <c r="B899">
        <v>2009</v>
      </c>
      <c r="C899" t="s">
        <v>210</v>
      </c>
      <c r="D899" t="s">
        <v>211</v>
      </c>
      <c r="E899" t="s">
        <v>214</v>
      </c>
      <c r="F899">
        <v>73</v>
      </c>
      <c r="G899">
        <v>2.9</v>
      </c>
      <c r="H899" t="s">
        <v>60</v>
      </c>
    </row>
    <row r="900" spans="1:8" x14ac:dyDescent="0.25">
      <c r="A900" t="str">
        <f t="shared" si="14"/>
        <v>C81regs2009AllEthMale</v>
      </c>
      <c r="B900">
        <v>2009</v>
      </c>
      <c r="C900" t="s">
        <v>210</v>
      </c>
      <c r="D900" t="s">
        <v>211</v>
      </c>
      <c r="E900" t="s">
        <v>214</v>
      </c>
      <c r="F900">
        <v>57</v>
      </c>
      <c r="G900">
        <v>2.5</v>
      </c>
      <c r="H900" t="s">
        <v>62</v>
      </c>
    </row>
    <row r="901" spans="1:8" x14ac:dyDescent="0.25">
      <c r="A901" t="str">
        <f t="shared" si="14"/>
        <v>C82-C86, C96regs2009AllEthMale</v>
      </c>
      <c r="B901">
        <v>2009</v>
      </c>
      <c r="C901" t="s">
        <v>210</v>
      </c>
      <c r="D901" t="s">
        <v>211</v>
      </c>
      <c r="E901" t="s">
        <v>214</v>
      </c>
      <c r="F901">
        <v>436</v>
      </c>
      <c r="G901">
        <v>15.9</v>
      </c>
      <c r="H901" t="s">
        <v>178</v>
      </c>
    </row>
    <row r="902" spans="1:8" x14ac:dyDescent="0.25">
      <c r="A902" t="str">
        <f t="shared" si="14"/>
        <v>C90regs2009AllEthMale</v>
      </c>
      <c r="B902">
        <v>2009</v>
      </c>
      <c r="C902" t="s">
        <v>210</v>
      </c>
      <c r="D902" t="s">
        <v>211</v>
      </c>
      <c r="E902" t="s">
        <v>214</v>
      </c>
      <c r="F902">
        <v>162</v>
      </c>
      <c r="G902">
        <v>5.6</v>
      </c>
      <c r="H902" t="s">
        <v>65</v>
      </c>
    </row>
    <row r="903" spans="1:8" x14ac:dyDescent="0.25">
      <c r="A903" t="str">
        <f t="shared" si="14"/>
        <v>C91-C95regs2009AllEthMale</v>
      </c>
      <c r="B903">
        <v>2009</v>
      </c>
      <c r="C903" t="s">
        <v>210</v>
      </c>
      <c r="D903" t="s">
        <v>211</v>
      </c>
      <c r="E903" t="s">
        <v>214</v>
      </c>
      <c r="F903">
        <v>338</v>
      </c>
      <c r="G903">
        <v>12.8</v>
      </c>
      <c r="H903" t="s">
        <v>179</v>
      </c>
    </row>
    <row r="904" spans="1:8" x14ac:dyDescent="0.25">
      <c r="A904" t="str">
        <f t="shared" si="14"/>
        <v>D45-D47regs2009AllEthMale</v>
      </c>
      <c r="B904">
        <v>2009</v>
      </c>
      <c r="C904" t="s">
        <v>210</v>
      </c>
      <c r="D904" t="s">
        <v>211</v>
      </c>
      <c r="E904" t="s">
        <v>214</v>
      </c>
      <c r="F904">
        <v>197</v>
      </c>
      <c r="G904">
        <v>6.5</v>
      </c>
      <c r="H904" t="s">
        <v>215</v>
      </c>
    </row>
    <row r="905" spans="1:8" x14ac:dyDescent="0.25">
      <c r="A905" t="str">
        <f t="shared" si="14"/>
        <v>C00-C14regs2010AllEthAllSex</v>
      </c>
      <c r="B905">
        <v>2010</v>
      </c>
      <c r="C905" t="s">
        <v>210</v>
      </c>
      <c r="D905" t="s">
        <v>211</v>
      </c>
      <c r="E905" t="s">
        <v>212</v>
      </c>
      <c r="F905">
        <v>426</v>
      </c>
      <c r="G905">
        <v>7.2</v>
      </c>
      <c r="H905" t="s">
        <v>174</v>
      </c>
    </row>
    <row r="906" spans="1:8" x14ac:dyDescent="0.25">
      <c r="A906" t="str">
        <f t="shared" si="14"/>
        <v>C15regs2010AllEthAllSex</v>
      </c>
      <c r="B906">
        <v>2010</v>
      </c>
      <c r="C906" t="s">
        <v>210</v>
      </c>
      <c r="D906" t="s">
        <v>211</v>
      </c>
      <c r="E906" t="s">
        <v>212</v>
      </c>
      <c r="F906">
        <v>300</v>
      </c>
      <c r="G906">
        <v>4.5</v>
      </c>
      <c r="H906" t="s">
        <v>14</v>
      </c>
    </row>
    <row r="907" spans="1:8" x14ac:dyDescent="0.25">
      <c r="A907" t="str">
        <f t="shared" si="14"/>
        <v>C16regs2010AllEthAllSex</v>
      </c>
      <c r="B907">
        <v>2010</v>
      </c>
      <c r="C907" t="s">
        <v>210</v>
      </c>
      <c r="D907" t="s">
        <v>211</v>
      </c>
      <c r="E907" t="s">
        <v>212</v>
      </c>
      <c r="F907">
        <v>370</v>
      </c>
      <c r="G907">
        <v>5.9</v>
      </c>
      <c r="H907" t="s">
        <v>16</v>
      </c>
    </row>
    <row r="908" spans="1:8" x14ac:dyDescent="0.25">
      <c r="A908" t="str">
        <f t="shared" si="14"/>
        <v>C18-C21regs2010AllEthAllSex</v>
      </c>
      <c r="B908">
        <v>2010</v>
      </c>
      <c r="C908" t="s">
        <v>210</v>
      </c>
      <c r="D908" t="s">
        <v>211</v>
      </c>
      <c r="E908" t="s">
        <v>212</v>
      </c>
      <c r="F908">
        <v>3002</v>
      </c>
      <c r="G908">
        <v>45.5</v>
      </c>
      <c r="H908" t="s">
        <v>175</v>
      </c>
    </row>
    <row r="909" spans="1:8" x14ac:dyDescent="0.25">
      <c r="A909" t="str">
        <f t="shared" si="14"/>
        <v>C22regs2010AllEthAllSex</v>
      </c>
      <c r="B909">
        <v>2010</v>
      </c>
      <c r="C909" t="s">
        <v>210</v>
      </c>
      <c r="D909" t="s">
        <v>211</v>
      </c>
      <c r="E909" t="s">
        <v>212</v>
      </c>
      <c r="F909">
        <v>266</v>
      </c>
      <c r="G909">
        <v>4.3</v>
      </c>
      <c r="H909" t="s">
        <v>19</v>
      </c>
    </row>
    <row r="910" spans="1:8" x14ac:dyDescent="0.25">
      <c r="A910" t="str">
        <f t="shared" si="14"/>
        <v>C25regs2010AllEthAllSex</v>
      </c>
      <c r="B910">
        <v>2010</v>
      </c>
      <c r="C910" t="s">
        <v>210</v>
      </c>
      <c r="D910" t="s">
        <v>211</v>
      </c>
      <c r="E910" t="s">
        <v>212</v>
      </c>
      <c r="F910">
        <v>506</v>
      </c>
      <c r="G910">
        <v>7.5</v>
      </c>
      <c r="H910" t="s">
        <v>22</v>
      </c>
    </row>
    <row r="911" spans="1:8" x14ac:dyDescent="0.25">
      <c r="A911" t="str">
        <f t="shared" si="14"/>
        <v>C33-C34regs2010AllEthAllSex</v>
      </c>
      <c r="B911">
        <v>2010</v>
      </c>
      <c r="C911" t="s">
        <v>210</v>
      </c>
      <c r="D911" t="s">
        <v>211</v>
      </c>
      <c r="E911" t="s">
        <v>212</v>
      </c>
      <c r="F911">
        <v>1964</v>
      </c>
      <c r="G911">
        <v>29.9</v>
      </c>
      <c r="H911" t="s">
        <v>176</v>
      </c>
    </row>
    <row r="912" spans="1:8" x14ac:dyDescent="0.25">
      <c r="A912" t="str">
        <f t="shared" si="14"/>
        <v>C43regs2010AllEthAllSex</v>
      </c>
      <c r="B912">
        <v>2010</v>
      </c>
      <c r="C912" t="s">
        <v>210</v>
      </c>
      <c r="D912" t="s">
        <v>211</v>
      </c>
      <c r="E912" t="s">
        <v>212</v>
      </c>
      <c r="F912">
        <v>2348</v>
      </c>
      <c r="G912">
        <v>39.6</v>
      </c>
      <c r="H912" t="s">
        <v>26</v>
      </c>
    </row>
    <row r="913" spans="1:8" x14ac:dyDescent="0.25">
      <c r="A913" t="str">
        <f t="shared" si="14"/>
        <v>C50regs2010AllEthAllSex</v>
      </c>
      <c r="B913">
        <v>2010</v>
      </c>
      <c r="C913" t="s">
        <v>210</v>
      </c>
      <c r="D913" t="s">
        <v>211</v>
      </c>
      <c r="E913" t="s">
        <v>212</v>
      </c>
      <c r="F913">
        <v>2821</v>
      </c>
      <c r="G913">
        <v>48.4</v>
      </c>
      <c r="H913" t="s">
        <v>180</v>
      </c>
    </row>
    <row r="914" spans="1:8" x14ac:dyDescent="0.25">
      <c r="A914" t="str">
        <f t="shared" si="14"/>
        <v>C51regs2010AllEthAllSex</v>
      </c>
      <c r="B914">
        <v>2010</v>
      </c>
      <c r="C914" t="s">
        <v>210</v>
      </c>
      <c r="D914" t="s">
        <v>211</v>
      </c>
      <c r="E914" t="s">
        <v>212</v>
      </c>
      <c r="F914">
        <v>47</v>
      </c>
      <c r="G914">
        <v>0.7</v>
      </c>
      <c r="H914" t="s">
        <v>43</v>
      </c>
    </row>
    <row r="915" spans="1:8" x14ac:dyDescent="0.25">
      <c r="A915" t="str">
        <f t="shared" si="14"/>
        <v>C53regs2010AllEthAllSex</v>
      </c>
      <c r="B915">
        <v>2010</v>
      </c>
      <c r="C915" t="s">
        <v>210</v>
      </c>
      <c r="D915" t="s">
        <v>211</v>
      </c>
      <c r="E915" t="s">
        <v>212</v>
      </c>
      <c r="F915">
        <v>180</v>
      </c>
      <c r="G915">
        <v>3.7</v>
      </c>
      <c r="H915" t="s">
        <v>38</v>
      </c>
    </row>
    <row r="916" spans="1:8" x14ac:dyDescent="0.25">
      <c r="A916" t="str">
        <f t="shared" si="14"/>
        <v>C54-C55regs2010AllEthAllSex</v>
      </c>
      <c r="B916">
        <v>2010</v>
      </c>
      <c r="C916" t="s">
        <v>210</v>
      </c>
      <c r="D916" t="s">
        <v>211</v>
      </c>
      <c r="E916" t="s">
        <v>212</v>
      </c>
      <c r="F916">
        <v>503</v>
      </c>
      <c r="G916">
        <v>8.4</v>
      </c>
      <c r="H916" t="s">
        <v>181</v>
      </c>
    </row>
    <row r="917" spans="1:8" x14ac:dyDescent="0.25">
      <c r="A917" t="str">
        <f t="shared" si="14"/>
        <v>C56-C57regs2010AllEthAllSex</v>
      </c>
      <c r="B917">
        <v>2010</v>
      </c>
      <c r="C917" t="s">
        <v>210</v>
      </c>
      <c r="D917" t="s">
        <v>211</v>
      </c>
      <c r="E917" t="s">
        <v>212</v>
      </c>
      <c r="F917">
        <v>349</v>
      </c>
      <c r="G917">
        <v>5.8</v>
      </c>
      <c r="H917" t="s">
        <v>182</v>
      </c>
    </row>
    <row r="918" spans="1:8" x14ac:dyDescent="0.25">
      <c r="A918" t="str">
        <f t="shared" si="14"/>
        <v>C61regs2010AllEthAllSex</v>
      </c>
      <c r="B918">
        <v>2010</v>
      </c>
      <c r="C918" t="s">
        <v>210</v>
      </c>
      <c r="D918" t="s">
        <v>211</v>
      </c>
      <c r="E918" t="s">
        <v>212</v>
      </c>
      <c r="F918">
        <v>3042</v>
      </c>
      <c r="G918">
        <v>47.7</v>
      </c>
      <c r="H918" t="s">
        <v>48</v>
      </c>
    </row>
    <row r="919" spans="1:8" x14ac:dyDescent="0.25">
      <c r="A919" t="str">
        <f t="shared" si="14"/>
        <v>C62regs2010AllEthAllSex</v>
      </c>
      <c r="B919">
        <v>2010</v>
      </c>
      <c r="C919" t="s">
        <v>210</v>
      </c>
      <c r="D919" t="s">
        <v>211</v>
      </c>
      <c r="E919" t="s">
        <v>212</v>
      </c>
      <c r="F919">
        <v>164</v>
      </c>
      <c r="G919">
        <v>4</v>
      </c>
      <c r="H919" t="s">
        <v>51</v>
      </c>
    </row>
    <row r="920" spans="1:8" x14ac:dyDescent="0.25">
      <c r="A920" t="str">
        <f t="shared" si="14"/>
        <v>C64-C66, C68regs2010AllEthAllSex</v>
      </c>
      <c r="B920">
        <v>2010</v>
      </c>
      <c r="C920" t="s">
        <v>210</v>
      </c>
      <c r="D920" t="s">
        <v>211</v>
      </c>
      <c r="E920" t="s">
        <v>212</v>
      </c>
      <c r="F920">
        <v>601</v>
      </c>
      <c r="G920">
        <v>9.6999999999999993</v>
      </c>
      <c r="H920" t="s">
        <v>177</v>
      </c>
    </row>
    <row r="921" spans="1:8" x14ac:dyDescent="0.25">
      <c r="A921" t="str">
        <f t="shared" si="14"/>
        <v>C67regs2010AllEthAllSex</v>
      </c>
      <c r="B921">
        <v>2010</v>
      </c>
      <c r="C921" t="s">
        <v>210</v>
      </c>
      <c r="D921" t="s">
        <v>211</v>
      </c>
      <c r="E921" t="s">
        <v>212</v>
      </c>
      <c r="F921">
        <v>388</v>
      </c>
      <c r="G921">
        <v>5.4</v>
      </c>
      <c r="H921" t="s">
        <v>55</v>
      </c>
    </row>
    <row r="922" spans="1:8" x14ac:dyDescent="0.25">
      <c r="A922" t="str">
        <f t="shared" si="14"/>
        <v>C71regs2010AllEthAllSex</v>
      </c>
      <c r="B922">
        <v>2010</v>
      </c>
      <c r="C922" t="s">
        <v>210</v>
      </c>
      <c r="D922" t="s">
        <v>211</v>
      </c>
      <c r="E922" t="s">
        <v>212</v>
      </c>
      <c r="F922">
        <v>321</v>
      </c>
      <c r="G922">
        <v>5.8</v>
      </c>
      <c r="H922" t="s">
        <v>58</v>
      </c>
    </row>
    <row r="923" spans="1:8" x14ac:dyDescent="0.25">
      <c r="A923" t="str">
        <f t="shared" si="14"/>
        <v>C73regs2010AllEthAllSex</v>
      </c>
      <c r="B923">
        <v>2010</v>
      </c>
      <c r="C923" t="s">
        <v>210</v>
      </c>
      <c r="D923" t="s">
        <v>211</v>
      </c>
      <c r="E923" t="s">
        <v>212</v>
      </c>
      <c r="F923">
        <v>259</v>
      </c>
      <c r="G923">
        <v>5.2</v>
      </c>
      <c r="H923" t="s">
        <v>60</v>
      </c>
    </row>
    <row r="924" spans="1:8" x14ac:dyDescent="0.25">
      <c r="A924" t="str">
        <f t="shared" si="14"/>
        <v>C81regs2010AllEthAllSex</v>
      </c>
      <c r="B924">
        <v>2010</v>
      </c>
      <c r="C924" t="s">
        <v>210</v>
      </c>
      <c r="D924" t="s">
        <v>211</v>
      </c>
      <c r="E924" t="s">
        <v>212</v>
      </c>
      <c r="F924">
        <v>100</v>
      </c>
      <c r="G924">
        <v>2.2000000000000002</v>
      </c>
      <c r="H924" t="s">
        <v>62</v>
      </c>
    </row>
    <row r="925" spans="1:8" x14ac:dyDescent="0.25">
      <c r="A925" t="str">
        <f t="shared" si="14"/>
        <v>C82-C86, C96regs2010AllEthAllSex</v>
      </c>
      <c r="B925">
        <v>2010</v>
      </c>
      <c r="C925" t="s">
        <v>210</v>
      </c>
      <c r="D925" t="s">
        <v>211</v>
      </c>
      <c r="E925" t="s">
        <v>212</v>
      </c>
      <c r="F925">
        <v>790</v>
      </c>
      <c r="G925">
        <v>13</v>
      </c>
      <c r="H925" t="s">
        <v>178</v>
      </c>
    </row>
    <row r="926" spans="1:8" x14ac:dyDescent="0.25">
      <c r="A926" t="str">
        <f t="shared" si="14"/>
        <v>C90regs2010AllEthAllSex</v>
      </c>
      <c r="B926">
        <v>2010</v>
      </c>
      <c r="C926" t="s">
        <v>210</v>
      </c>
      <c r="D926" t="s">
        <v>211</v>
      </c>
      <c r="E926" t="s">
        <v>212</v>
      </c>
      <c r="F926">
        <v>316</v>
      </c>
      <c r="G926">
        <v>4.8</v>
      </c>
      <c r="H926" t="s">
        <v>65</v>
      </c>
    </row>
    <row r="927" spans="1:8" x14ac:dyDescent="0.25">
      <c r="A927" t="str">
        <f t="shared" si="14"/>
        <v>C91-C95regs2010AllEthAllSex</v>
      </c>
      <c r="B927">
        <v>2010</v>
      </c>
      <c r="C927" t="s">
        <v>210</v>
      </c>
      <c r="D927" t="s">
        <v>211</v>
      </c>
      <c r="E927" t="s">
        <v>212</v>
      </c>
      <c r="F927">
        <v>614</v>
      </c>
      <c r="G927">
        <v>10.5</v>
      </c>
      <c r="H927" t="s">
        <v>179</v>
      </c>
    </row>
    <row r="928" spans="1:8" x14ac:dyDescent="0.25">
      <c r="A928" t="str">
        <f t="shared" si="14"/>
        <v>D45-D47regs2010AllEthAllSex</v>
      </c>
      <c r="B928">
        <v>2010</v>
      </c>
      <c r="C928" t="s">
        <v>210</v>
      </c>
      <c r="D928" t="s">
        <v>211</v>
      </c>
      <c r="E928" t="s">
        <v>212</v>
      </c>
      <c r="F928">
        <v>342</v>
      </c>
      <c r="G928">
        <v>4.9000000000000004</v>
      </c>
      <c r="H928" t="s">
        <v>215</v>
      </c>
    </row>
    <row r="929" spans="1:8" x14ac:dyDescent="0.25">
      <c r="A929" t="str">
        <f t="shared" si="14"/>
        <v>C00-C14regs2010AllEthFemale</v>
      </c>
      <c r="B929">
        <v>2010</v>
      </c>
      <c r="C929" t="s">
        <v>210</v>
      </c>
      <c r="D929" t="s">
        <v>211</v>
      </c>
      <c r="E929" t="s">
        <v>213</v>
      </c>
      <c r="F929">
        <v>127</v>
      </c>
      <c r="G929">
        <v>4</v>
      </c>
      <c r="H929" t="s">
        <v>174</v>
      </c>
    </row>
    <row r="930" spans="1:8" x14ac:dyDescent="0.25">
      <c r="A930" t="str">
        <f t="shared" si="14"/>
        <v>C15regs2010AllEthFemale</v>
      </c>
      <c r="B930">
        <v>2010</v>
      </c>
      <c r="C930" t="s">
        <v>210</v>
      </c>
      <c r="D930" t="s">
        <v>211</v>
      </c>
      <c r="E930" t="s">
        <v>213</v>
      </c>
      <c r="F930">
        <v>96</v>
      </c>
      <c r="G930">
        <v>2.5</v>
      </c>
      <c r="H930" t="s">
        <v>14</v>
      </c>
    </row>
    <row r="931" spans="1:8" x14ac:dyDescent="0.25">
      <c r="A931" t="str">
        <f t="shared" si="14"/>
        <v>C16regs2010AllEthFemale</v>
      </c>
      <c r="B931">
        <v>2010</v>
      </c>
      <c r="C931" t="s">
        <v>210</v>
      </c>
      <c r="D931" t="s">
        <v>211</v>
      </c>
      <c r="E931" t="s">
        <v>213</v>
      </c>
      <c r="F931">
        <v>136</v>
      </c>
      <c r="G931">
        <v>4.0999999999999996</v>
      </c>
      <c r="H931" t="s">
        <v>16</v>
      </c>
    </row>
    <row r="932" spans="1:8" x14ac:dyDescent="0.25">
      <c r="A932" t="str">
        <f t="shared" si="14"/>
        <v>C18-C21regs2010AllEthFemale</v>
      </c>
      <c r="B932">
        <v>2010</v>
      </c>
      <c r="C932" t="s">
        <v>210</v>
      </c>
      <c r="D932" t="s">
        <v>211</v>
      </c>
      <c r="E932" t="s">
        <v>213</v>
      </c>
      <c r="F932">
        <v>1488</v>
      </c>
      <c r="G932">
        <v>41.5</v>
      </c>
      <c r="H932" t="s">
        <v>175</v>
      </c>
    </row>
    <row r="933" spans="1:8" x14ac:dyDescent="0.25">
      <c r="A933" t="str">
        <f t="shared" si="14"/>
        <v>C22regs2010AllEthFemale</v>
      </c>
      <c r="B933">
        <v>2010</v>
      </c>
      <c r="C933" t="s">
        <v>210</v>
      </c>
      <c r="D933" t="s">
        <v>211</v>
      </c>
      <c r="E933" t="s">
        <v>213</v>
      </c>
      <c r="F933">
        <v>73</v>
      </c>
      <c r="G933">
        <v>2.1</v>
      </c>
      <c r="H933" t="s">
        <v>19</v>
      </c>
    </row>
    <row r="934" spans="1:8" x14ac:dyDescent="0.25">
      <c r="A934" t="str">
        <f t="shared" si="14"/>
        <v>C25regs2010AllEthFemale</v>
      </c>
      <c r="B934">
        <v>2010</v>
      </c>
      <c r="C934" t="s">
        <v>210</v>
      </c>
      <c r="D934" t="s">
        <v>211</v>
      </c>
      <c r="E934" t="s">
        <v>213</v>
      </c>
      <c r="F934">
        <v>245</v>
      </c>
      <c r="G934">
        <v>6.6</v>
      </c>
      <c r="H934" t="s">
        <v>22</v>
      </c>
    </row>
    <row r="935" spans="1:8" x14ac:dyDescent="0.25">
      <c r="A935" t="str">
        <f t="shared" si="14"/>
        <v>C33-C34regs2010AllEthFemale</v>
      </c>
      <c r="B935">
        <v>2010</v>
      </c>
      <c r="C935" t="s">
        <v>210</v>
      </c>
      <c r="D935" t="s">
        <v>211</v>
      </c>
      <c r="E935" t="s">
        <v>213</v>
      </c>
      <c r="F935">
        <v>909</v>
      </c>
      <c r="G935">
        <v>26.2</v>
      </c>
      <c r="H935" t="s">
        <v>176</v>
      </c>
    </row>
    <row r="936" spans="1:8" x14ac:dyDescent="0.25">
      <c r="A936" t="str">
        <f t="shared" si="14"/>
        <v>C43regs2010AllEthFemale</v>
      </c>
      <c r="B936">
        <v>2010</v>
      </c>
      <c r="C936" t="s">
        <v>210</v>
      </c>
      <c r="D936" t="s">
        <v>211</v>
      </c>
      <c r="E936" t="s">
        <v>213</v>
      </c>
      <c r="F936">
        <v>1105</v>
      </c>
      <c r="G936">
        <v>36.200000000000003</v>
      </c>
      <c r="H936" t="s">
        <v>26</v>
      </c>
    </row>
    <row r="937" spans="1:8" x14ac:dyDescent="0.25">
      <c r="A937" t="str">
        <f t="shared" si="14"/>
        <v>C50regs2010AllEthFemale</v>
      </c>
      <c r="B937">
        <v>2010</v>
      </c>
      <c r="C937" t="s">
        <v>210</v>
      </c>
      <c r="D937" t="s">
        <v>211</v>
      </c>
      <c r="E937" t="s">
        <v>213</v>
      </c>
      <c r="F937">
        <v>2800</v>
      </c>
      <c r="G937">
        <v>92.2</v>
      </c>
      <c r="H937" t="s">
        <v>180</v>
      </c>
    </row>
    <row r="938" spans="1:8" x14ac:dyDescent="0.25">
      <c r="A938" t="str">
        <f t="shared" si="14"/>
        <v>C51regs2010AllEthFemale</v>
      </c>
      <c r="B938">
        <v>2010</v>
      </c>
      <c r="C938" t="s">
        <v>210</v>
      </c>
      <c r="D938" t="s">
        <v>211</v>
      </c>
      <c r="E938" t="s">
        <v>213</v>
      </c>
      <c r="F938">
        <v>47</v>
      </c>
      <c r="G938">
        <v>1.4</v>
      </c>
      <c r="H938" t="s">
        <v>43</v>
      </c>
    </row>
    <row r="939" spans="1:8" x14ac:dyDescent="0.25">
      <c r="A939" t="str">
        <f t="shared" si="14"/>
        <v>C53regs2010AllEthFemale</v>
      </c>
      <c r="B939">
        <v>2010</v>
      </c>
      <c r="C939" t="s">
        <v>210</v>
      </c>
      <c r="D939" t="s">
        <v>211</v>
      </c>
      <c r="E939" t="s">
        <v>213</v>
      </c>
      <c r="F939">
        <v>180</v>
      </c>
      <c r="G939">
        <v>7.1</v>
      </c>
      <c r="H939" t="s">
        <v>38</v>
      </c>
    </row>
    <row r="940" spans="1:8" x14ac:dyDescent="0.25">
      <c r="A940" t="str">
        <f t="shared" si="14"/>
        <v>C54-C55regs2010AllEthFemale</v>
      </c>
      <c r="B940">
        <v>2010</v>
      </c>
      <c r="C940" t="s">
        <v>210</v>
      </c>
      <c r="D940" t="s">
        <v>211</v>
      </c>
      <c r="E940" t="s">
        <v>213</v>
      </c>
      <c r="F940">
        <v>503</v>
      </c>
      <c r="G940">
        <v>16.2</v>
      </c>
      <c r="H940" t="s">
        <v>181</v>
      </c>
    </row>
    <row r="941" spans="1:8" x14ac:dyDescent="0.25">
      <c r="A941" t="str">
        <f t="shared" si="14"/>
        <v>C56-C57regs2010AllEthFemale</v>
      </c>
      <c r="B941">
        <v>2010</v>
      </c>
      <c r="C941" t="s">
        <v>210</v>
      </c>
      <c r="D941" t="s">
        <v>211</v>
      </c>
      <c r="E941" t="s">
        <v>213</v>
      </c>
      <c r="F941">
        <v>349</v>
      </c>
      <c r="G941">
        <v>11</v>
      </c>
      <c r="H941" t="s">
        <v>182</v>
      </c>
    </row>
    <row r="942" spans="1:8" x14ac:dyDescent="0.25">
      <c r="A942" t="str">
        <f t="shared" si="14"/>
        <v>C64-C66, C68regs2010AllEthFemale</v>
      </c>
      <c r="B942">
        <v>2010</v>
      </c>
      <c r="C942" t="s">
        <v>210</v>
      </c>
      <c r="D942" t="s">
        <v>211</v>
      </c>
      <c r="E942" t="s">
        <v>213</v>
      </c>
      <c r="F942">
        <v>208</v>
      </c>
      <c r="G942">
        <v>6.3</v>
      </c>
      <c r="H942" t="s">
        <v>177</v>
      </c>
    </row>
    <row r="943" spans="1:8" x14ac:dyDescent="0.25">
      <c r="A943" t="str">
        <f t="shared" si="14"/>
        <v>C67regs2010AllEthFemale</v>
      </c>
      <c r="B943">
        <v>2010</v>
      </c>
      <c r="C943" t="s">
        <v>210</v>
      </c>
      <c r="D943" t="s">
        <v>211</v>
      </c>
      <c r="E943" t="s">
        <v>213</v>
      </c>
      <c r="F943">
        <v>103</v>
      </c>
      <c r="G943">
        <v>2.6</v>
      </c>
      <c r="H943" t="s">
        <v>55</v>
      </c>
    </row>
    <row r="944" spans="1:8" x14ac:dyDescent="0.25">
      <c r="A944" t="str">
        <f t="shared" si="14"/>
        <v>C71regs2010AllEthFemale</v>
      </c>
      <c r="B944">
        <v>2010</v>
      </c>
      <c r="C944" t="s">
        <v>210</v>
      </c>
      <c r="D944" t="s">
        <v>211</v>
      </c>
      <c r="E944" t="s">
        <v>213</v>
      </c>
      <c r="F944">
        <v>133</v>
      </c>
      <c r="G944">
        <v>4.5999999999999996</v>
      </c>
      <c r="H944" t="s">
        <v>58</v>
      </c>
    </row>
    <row r="945" spans="1:8" x14ac:dyDescent="0.25">
      <c r="A945" t="str">
        <f t="shared" si="14"/>
        <v>C73regs2010AllEthFemale</v>
      </c>
      <c r="B945">
        <v>2010</v>
      </c>
      <c r="C945" t="s">
        <v>210</v>
      </c>
      <c r="D945" t="s">
        <v>211</v>
      </c>
      <c r="E945" t="s">
        <v>213</v>
      </c>
      <c r="F945">
        <v>188</v>
      </c>
      <c r="G945">
        <v>7.4</v>
      </c>
      <c r="H945" t="s">
        <v>60</v>
      </c>
    </row>
    <row r="946" spans="1:8" x14ac:dyDescent="0.25">
      <c r="A946" t="str">
        <f t="shared" si="14"/>
        <v>C81regs2010AllEthFemale</v>
      </c>
      <c r="B946">
        <v>2010</v>
      </c>
      <c r="C946" t="s">
        <v>210</v>
      </c>
      <c r="D946" t="s">
        <v>211</v>
      </c>
      <c r="E946" t="s">
        <v>213</v>
      </c>
      <c r="F946">
        <v>46</v>
      </c>
      <c r="G946">
        <v>2.1</v>
      </c>
      <c r="H946" t="s">
        <v>62</v>
      </c>
    </row>
    <row r="947" spans="1:8" x14ac:dyDescent="0.25">
      <c r="A947" t="str">
        <f t="shared" si="14"/>
        <v>C82-C86, C96regs2010AllEthFemale</v>
      </c>
      <c r="B947">
        <v>2010</v>
      </c>
      <c r="C947" t="s">
        <v>210</v>
      </c>
      <c r="D947" t="s">
        <v>211</v>
      </c>
      <c r="E947" t="s">
        <v>213</v>
      </c>
      <c r="F947">
        <v>346</v>
      </c>
      <c r="G947">
        <v>10.6</v>
      </c>
      <c r="H947" t="s">
        <v>178</v>
      </c>
    </row>
    <row r="948" spans="1:8" x14ac:dyDescent="0.25">
      <c r="A948" t="str">
        <f t="shared" si="14"/>
        <v>C90regs2010AllEthFemale</v>
      </c>
      <c r="B948">
        <v>2010</v>
      </c>
      <c r="C948" t="s">
        <v>210</v>
      </c>
      <c r="D948" t="s">
        <v>211</v>
      </c>
      <c r="E948" t="s">
        <v>213</v>
      </c>
      <c r="F948">
        <v>140</v>
      </c>
      <c r="G948">
        <v>4</v>
      </c>
      <c r="H948" t="s">
        <v>65</v>
      </c>
    </row>
    <row r="949" spans="1:8" x14ac:dyDescent="0.25">
      <c r="A949" t="str">
        <f t="shared" si="14"/>
        <v>C91-C95regs2010AllEthFemale</v>
      </c>
      <c r="B949">
        <v>2010</v>
      </c>
      <c r="C949" t="s">
        <v>210</v>
      </c>
      <c r="D949" t="s">
        <v>211</v>
      </c>
      <c r="E949" t="s">
        <v>213</v>
      </c>
      <c r="F949">
        <v>245</v>
      </c>
      <c r="G949">
        <v>7.8</v>
      </c>
      <c r="H949" t="s">
        <v>179</v>
      </c>
    </row>
    <row r="950" spans="1:8" x14ac:dyDescent="0.25">
      <c r="A950" t="str">
        <f t="shared" si="14"/>
        <v>D45-D47regs2010AllEthFemale</v>
      </c>
      <c r="B950">
        <v>2010</v>
      </c>
      <c r="C950" t="s">
        <v>210</v>
      </c>
      <c r="D950" t="s">
        <v>211</v>
      </c>
      <c r="E950" t="s">
        <v>213</v>
      </c>
      <c r="F950">
        <v>150</v>
      </c>
      <c r="G950">
        <v>4</v>
      </c>
      <c r="H950" t="s">
        <v>215</v>
      </c>
    </row>
    <row r="951" spans="1:8" x14ac:dyDescent="0.25">
      <c r="A951" t="str">
        <f t="shared" si="14"/>
        <v>C00-C14regs2010AllEthMale</v>
      </c>
      <c r="B951">
        <v>2010</v>
      </c>
      <c r="C951" t="s">
        <v>210</v>
      </c>
      <c r="D951" t="s">
        <v>211</v>
      </c>
      <c r="E951" t="s">
        <v>214</v>
      </c>
      <c r="F951">
        <v>299</v>
      </c>
      <c r="G951">
        <v>10.7</v>
      </c>
      <c r="H951" t="s">
        <v>174</v>
      </c>
    </row>
    <row r="952" spans="1:8" x14ac:dyDescent="0.25">
      <c r="A952" t="str">
        <f t="shared" si="14"/>
        <v>C15regs2010AllEthMale</v>
      </c>
      <c r="B952">
        <v>2010</v>
      </c>
      <c r="C952" t="s">
        <v>210</v>
      </c>
      <c r="D952" t="s">
        <v>211</v>
      </c>
      <c r="E952" t="s">
        <v>214</v>
      </c>
      <c r="F952">
        <v>204</v>
      </c>
      <c r="G952">
        <v>6.7</v>
      </c>
      <c r="H952" t="s">
        <v>14</v>
      </c>
    </row>
    <row r="953" spans="1:8" x14ac:dyDescent="0.25">
      <c r="A953" t="str">
        <f t="shared" si="14"/>
        <v>C16regs2010AllEthMale</v>
      </c>
      <c r="B953">
        <v>2010</v>
      </c>
      <c r="C953" t="s">
        <v>210</v>
      </c>
      <c r="D953" t="s">
        <v>211</v>
      </c>
      <c r="E953" t="s">
        <v>214</v>
      </c>
      <c r="F953">
        <v>234</v>
      </c>
      <c r="G953">
        <v>8</v>
      </c>
      <c r="H953" t="s">
        <v>16</v>
      </c>
    </row>
    <row r="954" spans="1:8" x14ac:dyDescent="0.25">
      <c r="A954" t="str">
        <f t="shared" si="14"/>
        <v>C18-C21regs2010AllEthMale</v>
      </c>
      <c r="B954">
        <v>2010</v>
      </c>
      <c r="C954" t="s">
        <v>210</v>
      </c>
      <c r="D954" t="s">
        <v>211</v>
      </c>
      <c r="E954" t="s">
        <v>214</v>
      </c>
      <c r="F954">
        <v>1514</v>
      </c>
      <c r="G954">
        <v>50</v>
      </c>
      <c r="H954" t="s">
        <v>175</v>
      </c>
    </row>
    <row r="955" spans="1:8" x14ac:dyDescent="0.25">
      <c r="A955" t="str">
        <f t="shared" si="14"/>
        <v>C22regs2010AllEthMale</v>
      </c>
      <c r="B955">
        <v>2010</v>
      </c>
      <c r="C955" t="s">
        <v>210</v>
      </c>
      <c r="D955" t="s">
        <v>211</v>
      </c>
      <c r="E955" t="s">
        <v>214</v>
      </c>
      <c r="F955">
        <v>193</v>
      </c>
      <c r="G955">
        <v>6.7</v>
      </c>
      <c r="H955" t="s">
        <v>19</v>
      </c>
    </row>
    <row r="956" spans="1:8" x14ac:dyDescent="0.25">
      <c r="A956" t="str">
        <f t="shared" si="14"/>
        <v>C25regs2010AllEthMale</v>
      </c>
      <c r="B956">
        <v>2010</v>
      </c>
      <c r="C956" t="s">
        <v>210</v>
      </c>
      <c r="D956" t="s">
        <v>211</v>
      </c>
      <c r="E956" t="s">
        <v>214</v>
      </c>
      <c r="F956">
        <v>261</v>
      </c>
      <c r="G956">
        <v>8.6</v>
      </c>
      <c r="H956" t="s">
        <v>22</v>
      </c>
    </row>
    <row r="957" spans="1:8" x14ac:dyDescent="0.25">
      <c r="A957" t="str">
        <f t="shared" si="14"/>
        <v>C33-C34regs2010AllEthMale</v>
      </c>
      <c r="B957">
        <v>2010</v>
      </c>
      <c r="C957" t="s">
        <v>210</v>
      </c>
      <c r="D957" t="s">
        <v>211</v>
      </c>
      <c r="E957" t="s">
        <v>214</v>
      </c>
      <c r="F957">
        <v>1055</v>
      </c>
      <c r="G957">
        <v>34.4</v>
      </c>
      <c r="H957" t="s">
        <v>176</v>
      </c>
    </row>
    <row r="958" spans="1:8" x14ac:dyDescent="0.25">
      <c r="A958" t="str">
        <f t="shared" si="14"/>
        <v>C43regs2010AllEthMale</v>
      </c>
      <c r="B958">
        <v>2010</v>
      </c>
      <c r="C958" t="s">
        <v>210</v>
      </c>
      <c r="D958" t="s">
        <v>211</v>
      </c>
      <c r="E958" t="s">
        <v>214</v>
      </c>
      <c r="F958">
        <v>1243</v>
      </c>
      <c r="G958">
        <v>43.7</v>
      </c>
      <c r="H958" t="s">
        <v>26</v>
      </c>
    </row>
    <row r="959" spans="1:8" x14ac:dyDescent="0.25">
      <c r="A959" t="str">
        <f t="shared" si="14"/>
        <v>C50regs2010AllEthMale</v>
      </c>
      <c r="B959">
        <v>2010</v>
      </c>
      <c r="C959" t="s">
        <v>210</v>
      </c>
      <c r="D959" t="s">
        <v>211</v>
      </c>
      <c r="E959" t="s">
        <v>214</v>
      </c>
      <c r="F959">
        <v>21</v>
      </c>
      <c r="G959">
        <v>0.7</v>
      </c>
      <c r="H959" t="s">
        <v>180</v>
      </c>
    </row>
    <row r="960" spans="1:8" x14ac:dyDescent="0.25">
      <c r="A960" t="str">
        <f t="shared" si="14"/>
        <v>C61regs2010AllEthMale</v>
      </c>
      <c r="B960">
        <v>2010</v>
      </c>
      <c r="C960" t="s">
        <v>210</v>
      </c>
      <c r="D960" t="s">
        <v>211</v>
      </c>
      <c r="E960" t="s">
        <v>214</v>
      </c>
      <c r="F960">
        <v>3042</v>
      </c>
      <c r="G960">
        <v>100.9</v>
      </c>
      <c r="H960" t="s">
        <v>48</v>
      </c>
    </row>
    <row r="961" spans="1:8" x14ac:dyDescent="0.25">
      <c r="A961" t="str">
        <f t="shared" si="14"/>
        <v>C62regs2010AllEthMale</v>
      </c>
      <c r="B961">
        <v>2010</v>
      </c>
      <c r="C961" t="s">
        <v>210</v>
      </c>
      <c r="D961" t="s">
        <v>211</v>
      </c>
      <c r="E961" t="s">
        <v>214</v>
      </c>
      <c r="F961">
        <v>164</v>
      </c>
      <c r="G961">
        <v>8.1999999999999993</v>
      </c>
      <c r="H961" t="s">
        <v>51</v>
      </c>
    </row>
    <row r="962" spans="1:8" x14ac:dyDescent="0.25">
      <c r="A962" t="str">
        <f t="shared" ref="A962:A1025" si="15">H962&amp;C962&amp;B962&amp;D962&amp;E962</f>
        <v>C64-C66, C68regs2010AllEthMale</v>
      </c>
      <c r="B962">
        <v>2010</v>
      </c>
      <c r="C962" t="s">
        <v>210</v>
      </c>
      <c r="D962" t="s">
        <v>211</v>
      </c>
      <c r="E962" t="s">
        <v>214</v>
      </c>
      <c r="F962">
        <v>393</v>
      </c>
      <c r="G962">
        <v>13.5</v>
      </c>
      <c r="H962" t="s">
        <v>177</v>
      </c>
    </row>
    <row r="963" spans="1:8" x14ac:dyDescent="0.25">
      <c r="A963" t="str">
        <f t="shared" si="15"/>
        <v>C67regs2010AllEthMale</v>
      </c>
      <c r="B963">
        <v>2010</v>
      </c>
      <c r="C963" t="s">
        <v>210</v>
      </c>
      <c r="D963" t="s">
        <v>211</v>
      </c>
      <c r="E963" t="s">
        <v>214</v>
      </c>
      <c r="F963">
        <v>285</v>
      </c>
      <c r="G963">
        <v>8.9</v>
      </c>
      <c r="H963" t="s">
        <v>55</v>
      </c>
    </row>
    <row r="964" spans="1:8" x14ac:dyDescent="0.25">
      <c r="A964" t="str">
        <f t="shared" si="15"/>
        <v>C71regs2010AllEthMale</v>
      </c>
      <c r="B964">
        <v>2010</v>
      </c>
      <c r="C964" t="s">
        <v>210</v>
      </c>
      <c r="D964" t="s">
        <v>211</v>
      </c>
      <c r="E964" t="s">
        <v>214</v>
      </c>
      <c r="F964">
        <v>188</v>
      </c>
      <c r="G964">
        <v>7.2</v>
      </c>
      <c r="H964" t="s">
        <v>58</v>
      </c>
    </row>
    <row r="965" spans="1:8" x14ac:dyDescent="0.25">
      <c r="A965" t="str">
        <f t="shared" si="15"/>
        <v>C73regs2010AllEthMale</v>
      </c>
      <c r="B965">
        <v>2010</v>
      </c>
      <c r="C965" t="s">
        <v>210</v>
      </c>
      <c r="D965" t="s">
        <v>211</v>
      </c>
      <c r="E965" t="s">
        <v>214</v>
      </c>
      <c r="F965">
        <v>71</v>
      </c>
      <c r="G965">
        <v>2.9</v>
      </c>
      <c r="H965" t="s">
        <v>60</v>
      </c>
    </row>
    <row r="966" spans="1:8" x14ac:dyDescent="0.25">
      <c r="A966" t="str">
        <f t="shared" si="15"/>
        <v>C81regs2010AllEthMale</v>
      </c>
      <c r="B966">
        <v>2010</v>
      </c>
      <c r="C966" t="s">
        <v>210</v>
      </c>
      <c r="D966" t="s">
        <v>211</v>
      </c>
      <c r="E966" t="s">
        <v>214</v>
      </c>
      <c r="F966">
        <v>54</v>
      </c>
      <c r="G966">
        <v>2.5</v>
      </c>
      <c r="H966" t="s">
        <v>62</v>
      </c>
    </row>
    <row r="967" spans="1:8" x14ac:dyDescent="0.25">
      <c r="A967" t="str">
        <f t="shared" si="15"/>
        <v>C82-C86, C96regs2010AllEthMale</v>
      </c>
      <c r="B967">
        <v>2010</v>
      </c>
      <c r="C967" t="s">
        <v>210</v>
      </c>
      <c r="D967" t="s">
        <v>211</v>
      </c>
      <c r="E967" t="s">
        <v>214</v>
      </c>
      <c r="F967">
        <v>444</v>
      </c>
      <c r="G967">
        <v>15.6</v>
      </c>
      <c r="H967" t="s">
        <v>178</v>
      </c>
    </row>
    <row r="968" spans="1:8" x14ac:dyDescent="0.25">
      <c r="A968" t="str">
        <f t="shared" si="15"/>
        <v>C90regs2010AllEthMale</v>
      </c>
      <c r="B968">
        <v>2010</v>
      </c>
      <c r="C968" t="s">
        <v>210</v>
      </c>
      <c r="D968" t="s">
        <v>211</v>
      </c>
      <c r="E968" t="s">
        <v>214</v>
      </c>
      <c r="F968">
        <v>176</v>
      </c>
      <c r="G968">
        <v>5.8</v>
      </c>
      <c r="H968" t="s">
        <v>65</v>
      </c>
    </row>
    <row r="969" spans="1:8" x14ac:dyDescent="0.25">
      <c r="A969" t="str">
        <f t="shared" si="15"/>
        <v>C91-C95regs2010AllEthMale</v>
      </c>
      <c r="B969">
        <v>2010</v>
      </c>
      <c r="C969" t="s">
        <v>210</v>
      </c>
      <c r="D969" t="s">
        <v>211</v>
      </c>
      <c r="E969" t="s">
        <v>214</v>
      </c>
      <c r="F969">
        <v>369</v>
      </c>
      <c r="G969">
        <v>13.4</v>
      </c>
      <c r="H969" t="s">
        <v>179</v>
      </c>
    </row>
    <row r="970" spans="1:8" x14ac:dyDescent="0.25">
      <c r="A970" t="str">
        <f t="shared" si="15"/>
        <v>D45-D47regs2010AllEthMale</v>
      </c>
      <c r="B970">
        <v>2010</v>
      </c>
      <c r="C970" t="s">
        <v>210</v>
      </c>
      <c r="D970" t="s">
        <v>211</v>
      </c>
      <c r="E970" t="s">
        <v>214</v>
      </c>
      <c r="F970">
        <v>192</v>
      </c>
      <c r="G970">
        <v>6.1</v>
      </c>
      <c r="H970" t="s">
        <v>215</v>
      </c>
    </row>
    <row r="971" spans="1:8" x14ac:dyDescent="0.25">
      <c r="A971" t="str">
        <f t="shared" si="15"/>
        <v>C00-C14regs2011AllEthAllSex</v>
      </c>
      <c r="B971">
        <v>2011</v>
      </c>
      <c r="C971" t="s">
        <v>210</v>
      </c>
      <c r="D971" t="s">
        <v>211</v>
      </c>
      <c r="E971" t="s">
        <v>212</v>
      </c>
      <c r="F971">
        <v>384</v>
      </c>
      <c r="G971">
        <v>6.3</v>
      </c>
      <c r="H971" t="s">
        <v>174</v>
      </c>
    </row>
    <row r="972" spans="1:8" x14ac:dyDescent="0.25">
      <c r="A972" t="str">
        <f t="shared" si="15"/>
        <v>C15regs2011AllEthAllSex</v>
      </c>
      <c r="B972">
        <v>2011</v>
      </c>
      <c r="C972" t="s">
        <v>210</v>
      </c>
      <c r="D972" t="s">
        <v>211</v>
      </c>
      <c r="E972" t="s">
        <v>212</v>
      </c>
      <c r="F972">
        <v>268</v>
      </c>
      <c r="G972">
        <v>3.9</v>
      </c>
      <c r="H972" t="s">
        <v>14</v>
      </c>
    </row>
    <row r="973" spans="1:8" x14ac:dyDescent="0.25">
      <c r="A973" t="str">
        <f t="shared" si="15"/>
        <v>C16regs2011AllEthAllSex</v>
      </c>
      <c r="B973">
        <v>2011</v>
      </c>
      <c r="C973" t="s">
        <v>210</v>
      </c>
      <c r="D973" t="s">
        <v>211</v>
      </c>
      <c r="E973" t="s">
        <v>212</v>
      </c>
      <c r="F973">
        <v>395</v>
      </c>
      <c r="G973">
        <v>6.1</v>
      </c>
      <c r="H973" t="s">
        <v>16</v>
      </c>
    </row>
    <row r="974" spans="1:8" x14ac:dyDescent="0.25">
      <c r="A974" t="str">
        <f t="shared" si="15"/>
        <v>C18-C21regs2011AllEthAllSex</v>
      </c>
      <c r="B974">
        <v>2011</v>
      </c>
      <c r="C974" t="s">
        <v>210</v>
      </c>
      <c r="D974" t="s">
        <v>211</v>
      </c>
      <c r="E974" t="s">
        <v>212</v>
      </c>
      <c r="F974">
        <v>3049</v>
      </c>
      <c r="G974">
        <v>44.8</v>
      </c>
      <c r="H974" t="s">
        <v>175</v>
      </c>
    </row>
    <row r="975" spans="1:8" x14ac:dyDescent="0.25">
      <c r="A975" t="str">
        <f t="shared" si="15"/>
        <v>C22regs2011AllEthAllSex</v>
      </c>
      <c r="B975">
        <v>2011</v>
      </c>
      <c r="C975" t="s">
        <v>210</v>
      </c>
      <c r="D975" t="s">
        <v>211</v>
      </c>
      <c r="E975" t="s">
        <v>212</v>
      </c>
      <c r="F975">
        <v>331</v>
      </c>
      <c r="G975">
        <v>5.2</v>
      </c>
      <c r="H975" t="s">
        <v>19</v>
      </c>
    </row>
    <row r="976" spans="1:8" x14ac:dyDescent="0.25">
      <c r="A976" t="str">
        <f t="shared" si="15"/>
        <v>C25regs2011AllEthAllSex</v>
      </c>
      <c r="B976">
        <v>2011</v>
      </c>
      <c r="C976" t="s">
        <v>210</v>
      </c>
      <c r="D976" t="s">
        <v>211</v>
      </c>
      <c r="E976" t="s">
        <v>212</v>
      </c>
      <c r="F976">
        <v>458</v>
      </c>
      <c r="G976">
        <v>6.6</v>
      </c>
      <c r="H976" t="s">
        <v>22</v>
      </c>
    </row>
    <row r="977" spans="1:8" x14ac:dyDescent="0.25">
      <c r="A977" t="str">
        <f t="shared" si="15"/>
        <v>C33-C34regs2011AllEthAllSex</v>
      </c>
      <c r="B977">
        <v>2011</v>
      </c>
      <c r="C977" t="s">
        <v>210</v>
      </c>
      <c r="D977" t="s">
        <v>211</v>
      </c>
      <c r="E977" t="s">
        <v>212</v>
      </c>
      <c r="F977">
        <v>2047</v>
      </c>
      <c r="G977">
        <v>30.4</v>
      </c>
      <c r="H977" t="s">
        <v>176</v>
      </c>
    </row>
    <row r="978" spans="1:8" x14ac:dyDescent="0.25">
      <c r="A978" t="str">
        <f t="shared" si="15"/>
        <v>C43regs2011AllEthAllSex</v>
      </c>
      <c r="B978">
        <v>2011</v>
      </c>
      <c r="C978" t="s">
        <v>210</v>
      </c>
      <c r="D978" t="s">
        <v>211</v>
      </c>
      <c r="E978" t="s">
        <v>212</v>
      </c>
      <c r="F978">
        <v>2211</v>
      </c>
      <c r="G978">
        <v>36.4</v>
      </c>
      <c r="H978" t="s">
        <v>26</v>
      </c>
    </row>
    <row r="979" spans="1:8" x14ac:dyDescent="0.25">
      <c r="A979" t="str">
        <f t="shared" si="15"/>
        <v>C50regs2011AllEthAllSex</v>
      </c>
      <c r="B979">
        <v>2011</v>
      </c>
      <c r="C979" t="s">
        <v>210</v>
      </c>
      <c r="D979" t="s">
        <v>211</v>
      </c>
      <c r="E979" t="s">
        <v>212</v>
      </c>
      <c r="F979">
        <v>2900</v>
      </c>
      <c r="G979">
        <v>48.6</v>
      </c>
      <c r="H979" t="s">
        <v>180</v>
      </c>
    </row>
    <row r="980" spans="1:8" x14ac:dyDescent="0.25">
      <c r="A980" t="str">
        <f t="shared" si="15"/>
        <v>C51regs2011AllEthAllSex</v>
      </c>
      <c r="B980">
        <v>2011</v>
      </c>
      <c r="C980" t="s">
        <v>210</v>
      </c>
      <c r="D980" t="s">
        <v>211</v>
      </c>
      <c r="E980" t="s">
        <v>212</v>
      </c>
      <c r="F980">
        <v>48</v>
      </c>
      <c r="G980">
        <v>0.7</v>
      </c>
      <c r="H980" t="s">
        <v>43</v>
      </c>
    </row>
    <row r="981" spans="1:8" x14ac:dyDescent="0.25">
      <c r="A981" t="str">
        <f t="shared" si="15"/>
        <v>C53regs2011AllEthAllSex</v>
      </c>
      <c r="B981">
        <v>2011</v>
      </c>
      <c r="C981" t="s">
        <v>210</v>
      </c>
      <c r="D981" t="s">
        <v>211</v>
      </c>
      <c r="E981" t="s">
        <v>212</v>
      </c>
      <c r="F981">
        <v>171</v>
      </c>
      <c r="G981">
        <v>3.6</v>
      </c>
      <c r="H981" t="s">
        <v>38</v>
      </c>
    </row>
    <row r="982" spans="1:8" x14ac:dyDescent="0.25">
      <c r="A982" t="str">
        <f t="shared" si="15"/>
        <v>C54-C55regs2011AllEthAllSex</v>
      </c>
      <c r="B982">
        <v>2011</v>
      </c>
      <c r="C982" t="s">
        <v>210</v>
      </c>
      <c r="D982" t="s">
        <v>211</v>
      </c>
      <c r="E982" t="s">
        <v>212</v>
      </c>
      <c r="F982">
        <v>455</v>
      </c>
      <c r="G982">
        <v>7.5</v>
      </c>
      <c r="H982" t="s">
        <v>181</v>
      </c>
    </row>
    <row r="983" spans="1:8" x14ac:dyDescent="0.25">
      <c r="A983" t="str">
        <f t="shared" si="15"/>
        <v>C56-C57regs2011AllEthAllSex</v>
      </c>
      <c r="B983">
        <v>2011</v>
      </c>
      <c r="C983" t="s">
        <v>210</v>
      </c>
      <c r="D983" t="s">
        <v>211</v>
      </c>
      <c r="E983" t="s">
        <v>212</v>
      </c>
      <c r="F983">
        <v>315</v>
      </c>
      <c r="G983">
        <v>5.0999999999999996</v>
      </c>
      <c r="H983" t="s">
        <v>182</v>
      </c>
    </row>
    <row r="984" spans="1:8" x14ac:dyDescent="0.25">
      <c r="A984" t="str">
        <f t="shared" si="15"/>
        <v>C61regs2011AllEthAllSex</v>
      </c>
      <c r="B984">
        <v>2011</v>
      </c>
      <c r="C984" t="s">
        <v>210</v>
      </c>
      <c r="D984" t="s">
        <v>211</v>
      </c>
      <c r="E984" t="s">
        <v>212</v>
      </c>
      <c r="F984">
        <v>3087</v>
      </c>
      <c r="G984">
        <v>47.3</v>
      </c>
      <c r="H984" t="s">
        <v>48</v>
      </c>
    </row>
    <row r="985" spans="1:8" x14ac:dyDescent="0.25">
      <c r="A985" t="str">
        <f t="shared" si="15"/>
        <v>C62regs2011AllEthAllSex</v>
      </c>
      <c r="B985">
        <v>2011</v>
      </c>
      <c r="C985" t="s">
        <v>210</v>
      </c>
      <c r="D985" t="s">
        <v>211</v>
      </c>
      <c r="E985" t="s">
        <v>212</v>
      </c>
      <c r="F985">
        <v>151</v>
      </c>
      <c r="G985">
        <v>3.6</v>
      </c>
      <c r="H985" t="s">
        <v>51</v>
      </c>
    </row>
    <row r="986" spans="1:8" x14ac:dyDescent="0.25">
      <c r="A986" t="str">
        <f t="shared" si="15"/>
        <v>C64-C66, C68regs2011AllEthAllSex</v>
      </c>
      <c r="B986">
        <v>2011</v>
      </c>
      <c r="C986" t="s">
        <v>210</v>
      </c>
      <c r="D986" t="s">
        <v>211</v>
      </c>
      <c r="E986" t="s">
        <v>212</v>
      </c>
      <c r="F986">
        <v>575</v>
      </c>
      <c r="G986">
        <v>9.1999999999999993</v>
      </c>
      <c r="H986" t="s">
        <v>177</v>
      </c>
    </row>
    <row r="987" spans="1:8" x14ac:dyDescent="0.25">
      <c r="A987" t="str">
        <f t="shared" si="15"/>
        <v>C67regs2011AllEthAllSex</v>
      </c>
      <c r="B987">
        <v>2011</v>
      </c>
      <c r="C987" t="s">
        <v>210</v>
      </c>
      <c r="D987" t="s">
        <v>211</v>
      </c>
      <c r="E987" t="s">
        <v>212</v>
      </c>
      <c r="F987">
        <v>326</v>
      </c>
      <c r="G987">
        <v>4.5999999999999996</v>
      </c>
      <c r="H987" t="s">
        <v>55</v>
      </c>
    </row>
    <row r="988" spans="1:8" x14ac:dyDescent="0.25">
      <c r="A988" t="str">
        <f t="shared" si="15"/>
        <v>C71regs2011AllEthAllSex</v>
      </c>
      <c r="B988">
        <v>2011</v>
      </c>
      <c r="C988" t="s">
        <v>210</v>
      </c>
      <c r="D988" t="s">
        <v>211</v>
      </c>
      <c r="E988" t="s">
        <v>212</v>
      </c>
      <c r="F988">
        <v>298</v>
      </c>
      <c r="G988">
        <v>5.3</v>
      </c>
      <c r="H988" t="s">
        <v>58</v>
      </c>
    </row>
    <row r="989" spans="1:8" x14ac:dyDescent="0.25">
      <c r="A989" t="str">
        <f t="shared" si="15"/>
        <v>C73regs2011AllEthAllSex</v>
      </c>
      <c r="B989">
        <v>2011</v>
      </c>
      <c r="C989" t="s">
        <v>210</v>
      </c>
      <c r="D989" t="s">
        <v>211</v>
      </c>
      <c r="E989" t="s">
        <v>212</v>
      </c>
      <c r="F989">
        <v>263</v>
      </c>
      <c r="G989">
        <v>5.0999999999999996</v>
      </c>
      <c r="H989" t="s">
        <v>60</v>
      </c>
    </row>
    <row r="990" spans="1:8" x14ac:dyDescent="0.25">
      <c r="A990" t="str">
        <f t="shared" si="15"/>
        <v>C81regs2011AllEthAllSex</v>
      </c>
      <c r="B990">
        <v>2011</v>
      </c>
      <c r="C990" t="s">
        <v>210</v>
      </c>
      <c r="D990" t="s">
        <v>211</v>
      </c>
      <c r="E990" t="s">
        <v>212</v>
      </c>
      <c r="F990">
        <v>100</v>
      </c>
      <c r="G990">
        <v>2.2000000000000002</v>
      </c>
      <c r="H990" t="s">
        <v>62</v>
      </c>
    </row>
    <row r="991" spans="1:8" x14ac:dyDescent="0.25">
      <c r="A991" t="str">
        <f t="shared" si="15"/>
        <v>C82-C86, C96regs2011AllEthAllSex</v>
      </c>
      <c r="B991">
        <v>2011</v>
      </c>
      <c r="C991" t="s">
        <v>210</v>
      </c>
      <c r="D991" t="s">
        <v>211</v>
      </c>
      <c r="E991" t="s">
        <v>212</v>
      </c>
      <c r="F991">
        <v>729</v>
      </c>
      <c r="G991">
        <v>11.6</v>
      </c>
      <c r="H991" t="s">
        <v>178</v>
      </c>
    </row>
    <row r="992" spans="1:8" x14ac:dyDescent="0.25">
      <c r="A992" t="str">
        <f t="shared" si="15"/>
        <v>C90regs2011AllEthAllSex</v>
      </c>
      <c r="B992">
        <v>2011</v>
      </c>
      <c r="C992" t="s">
        <v>210</v>
      </c>
      <c r="D992" t="s">
        <v>211</v>
      </c>
      <c r="E992" t="s">
        <v>212</v>
      </c>
      <c r="F992">
        <v>297</v>
      </c>
      <c r="G992">
        <v>4.4000000000000004</v>
      </c>
      <c r="H992" t="s">
        <v>65</v>
      </c>
    </row>
    <row r="993" spans="1:8" x14ac:dyDescent="0.25">
      <c r="A993" t="str">
        <f t="shared" si="15"/>
        <v>C91-C95regs2011AllEthAllSex</v>
      </c>
      <c r="B993">
        <v>2011</v>
      </c>
      <c r="C993" t="s">
        <v>210</v>
      </c>
      <c r="D993" t="s">
        <v>211</v>
      </c>
      <c r="E993" t="s">
        <v>212</v>
      </c>
      <c r="F993">
        <v>594</v>
      </c>
      <c r="G993">
        <v>10</v>
      </c>
      <c r="H993" t="s">
        <v>179</v>
      </c>
    </row>
    <row r="994" spans="1:8" x14ac:dyDescent="0.25">
      <c r="A994" t="str">
        <f t="shared" si="15"/>
        <v>D45-D47regs2011AllEthAllSex</v>
      </c>
      <c r="B994">
        <v>2011</v>
      </c>
      <c r="C994" t="s">
        <v>210</v>
      </c>
      <c r="D994" t="s">
        <v>211</v>
      </c>
      <c r="E994" t="s">
        <v>212</v>
      </c>
      <c r="F994">
        <v>338</v>
      </c>
      <c r="G994">
        <v>4.7</v>
      </c>
      <c r="H994" t="s">
        <v>215</v>
      </c>
    </row>
    <row r="995" spans="1:8" x14ac:dyDescent="0.25">
      <c r="A995" t="str">
        <f t="shared" si="15"/>
        <v>C00-C14regs2011AllEthFemale</v>
      </c>
      <c r="B995">
        <v>2011</v>
      </c>
      <c r="C995" t="s">
        <v>210</v>
      </c>
      <c r="D995" t="s">
        <v>211</v>
      </c>
      <c r="E995" t="s">
        <v>213</v>
      </c>
      <c r="F995">
        <v>125</v>
      </c>
      <c r="G995">
        <v>3.8</v>
      </c>
      <c r="H995" t="s">
        <v>174</v>
      </c>
    </row>
    <row r="996" spans="1:8" x14ac:dyDescent="0.25">
      <c r="A996" t="str">
        <f t="shared" si="15"/>
        <v>C15regs2011AllEthFemale</v>
      </c>
      <c r="B996">
        <v>2011</v>
      </c>
      <c r="C996" t="s">
        <v>210</v>
      </c>
      <c r="D996" t="s">
        <v>211</v>
      </c>
      <c r="E996" t="s">
        <v>213</v>
      </c>
      <c r="F996">
        <v>81</v>
      </c>
      <c r="G996">
        <v>2.1</v>
      </c>
      <c r="H996" t="s">
        <v>14</v>
      </c>
    </row>
    <row r="997" spans="1:8" x14ac:dyDescent="0.25">
      <c r="A997" t="str">
        <f t="shared" si="15"/>
        <v>C16regs2011AllEthFemale</v>
      </c>
      <c r="B997">
        <v>2011</v>
      </c>
      <c r="C997" t="s">
        <v>210</v>
      </c>
      <c r="D997" t="s">
        <v>211</v>
      </c>
      <c r="E997" t="s">
        <v>213</v>
      </c>
      <c r="F997">
        <v>145</v>
      </c>
      <c r="G997">
        <v>4.3</v>
      </c>
      <c r="H997" t="s">
        <v>16</v>
      </c>
    </row>
    <row r="998" spans="1:8" x14ac:dyDescent="0.25">
      <c r="A998" t="str">
        <f t="shared" si="15"/>
        <v>C18-C21regs2011AllEthFemale</v>
      </c>
      <c r="B998">
        <v>2011</v>
      </c>
      <c r="C998" t="s">
        <v>210</v>
      </c>
      <c r="D998" t="s">
        <v>211</v>
      </c>
      <c r="E998" t="s">
        <v>213</v>
      </c>
      <c r="F998">
        <v>1408</v>
      </c>
      <c r="G998">
        <v>37.799999999999997</v>
      </c>
      <c r="H998" t="s">
        <v>175</v>
      </c>
    </row>
    <row r="999" spans="1:8" x14ac:dyDescent="0.25">
      <c r="A999" t="str">
        <f t="shared" si="15"/>
        <v>C22regs2011AllEthFemale</v>
      </c>
      <c r="B999">
        <v>2011</v>
      </c>
      <c r="C999" t="s">
        <v>210</v>
      </c>
      <c r="D999" t="s">
        <v>211</v>
      </c>
      <c r="E999" t="s">
        <v>213</v>
      </c>
      <c r="F999">
        <v>98</v>
      </c>
      <c r="G999">
        <v>2.7</v>
      </c>
      <c r="H999" t="s">
        <v>19</v>
      </c>
    </row>
    <row r="1000" spans="1:8" x14ac:dyDescent="0.25">
      <c r="A1000" t="str">
        <f t="shared" si="15"/>
        <v>C25regs2011AllEthFemale</v>
      </c>
      <c r="B1000">
        <v>2011</v>
      </c>
      <c r="C1000" t="s">
        <v>210</v>
      </c>
      <c r="D1000" t="s">
        <v>211</v>
      </c>
      <c r="E1000" t="s">
        <v>213</v>
      </c>
      <c r="F1000">
        <v>231</v>
      </c>
      <c r="G1000">
        <v>6.3</v>
      </c>
      <c r="H1000" t="s">
        <v>22</v>
      </c>
    </row>
    <row r="1001" spans="1:8" x14ac:dyDescent="0.25">
      <c r="A1001" t="str">
        <f t="shared" si="15"/>
        <v>C33-C34regs2011AllEthFemale</v>
      </c>
      <c r="B1001">
        <v>2011</v>
      </c>
      <c r="C1001" t="s">
        <v>210</v>
      </c>
      <c r="D1001" t="s">
        <v>211</v>
      </c>
      <c r="E1001" t="s">
        <v>213</v>
      </c>
      <c r="F1001">
        <v>985</v>
      </c>
      <c r="G1001">
        <v>28</v>
      </c>
      <c r="H1001" t="s">
        <v>176</v>
      </c>
    </row>
    <row r="1002" spans="1:8" x14ac:dyDescent="0.25">
      <c r="A1002" t="str">
        <f t="shared" si="15"/>
        <v>C43regs2011AllEthFemale</v>
      </c>
      <c r="B1002">
        <v>2011</v>
      </c>
      <c r="C1002" t="s">
        <v>210</v>
      </c>
      <c r="D1002" t="s">
        <v>211</v>
      </c>
      <c r="E1002" t="s">
        <v>213</v>
      </c>
      <c r="F1002">
        <v>1006</v>
      </c>
      <c r="G1002">
        <v>33.1</v>
      </c>
      <c r="H1002" t="s">
        <v>26</v>
      </c>
    </row>
    <row r="1003" spans="1:8" x14ac:dyDescent="0.25">
      <c r="A1003" t="str">
        <f t="shared" si="15"/>
        <v>C50regs2011AllEthFemale</v>
      </c>
      <c r="B1003">
        <v>2011</v>
      </c>
      <c r="C1003" t="s">
        <v>210</v>
      </c>
      <c r="D1003" t="s">
        <v>211</v>
      </c>
      <c r="E1003" t="s">
        <v>213</v>
      </c>
      <c r="F1003">
        <v>2874</v>
      </c>
      <c r="G1003">
        <v>92.4</v>
      </c>
      <c r="H1003" t="s">
        <v>180</v>
      </c>
    </row>
    <row r="1004" spans="1:8" x14ac:dyDescent="0.25">
      <c r="A1004" t="str">
        <f t="shared" si="15"/>
        <v>C51regs2011AllEthFemale</v>
      </c>
      <c r="B1004">
        <v>2011</v>
      </c>
      <c r="C1004" t="s">
        <v>210</v>
      </c>
      <c r="D1004" t="s">
        <v>211</v>
      </c>
      <c r="E1004" t="s">
        <v>213</v>
      </c>
      <c r="F1004">
        <v>48</v>
      </c>
      <c r="G1004">
        <v>1.4</v>
      </c>
      <c r="H1004" t="s">
        <v>43</v>
      </c>
    </row>
    <row r="1005" spans="1:8" x14ac:dyDescent="0.25">
      <c r="A1005" t="str">
        <f t="shared" si="15"/>
        <v>C53regs2011AllEthFemale</v>
      </c>
      <c r="B1005">
        <v>2011</v>
      </c>
      <c r="C1005" t="s">
        <v>210</v>
      </c>
      <c r="D1005" t="s">
        <v>211</v>
      </c>
      <c r="E1005" t="s">
        <v>213</v>
      </c>
      <c r="F1005">
        <v>171</v>
      </c>
      <c r="G1005">
        <v>6.8</v>
      </c>
      <c r="H1005" t="s">
        <v>38</v>
      </c>
    </row>
    <row r="1006" spans="1:8" x14ac:dyDescent="0.25">
      <c r="A1006" t="str">
        <f t="shared" si="15"/>
        <v>C54-C55regs2011AllEthFemale</v>
      </c>
      <c r="B1006">
        <v>2011</v>
      </c>
      <c r="C1006" t="s">
        <v>210</v>
      </c>
      <c r="D1006" t="s">
        <v>211</v>
      </c>
      <c r="E1006" t="s">
        <v>213</v>
      </c>
      <c r="F1006">
        <v>455</v>
      </c>
      <c r="G1006">
        <v>14.4</v>
      </c>
      <c r="H1006" t="s">
        <v>181</v>
      </c>
    </row>
    <row r="1007" spans="1:8" x14ac:dyDescent="0.25">
      <c r="A1007" t="str">
        <f t="shared" si="15"/>
        <v>C56-C57regs2011AllEthFemale</v>
      </c>
      <c r="B1007">
        <v>2011</v>
      </c>
      <c r="C1007" t="s">
        <v>210</v>
      </c>
      <c r="D1007" t="s">
        <v>211</v>
      </c>
      <c r="E1007" t="s">
        <v>213</v>
      </c>
      <c r="F1007">
        <v>315</v>
      </c>
      <c r="G1007">
        <v>9.8000000000000007</v>
      </c>
      <c r="H1007" t="s">
        <v>182</v>
      </c>
    </row>
    <row r="1008" spans="1:8" x14ac:dyDescent="0.25">
      <c r="A1008" t="str">
        <f t="shared" si="15"/>
        <v>C64-C66, C68regs2011AllEthFemale</v>
      </c>
      <c r="B1008">
        <v>2011</v>
      </c>
      <c r="C1008" t="s">
        <v>210</v>
      </c>
      <c r="D1008" t="s">
        <v>211</v>
      </c>
      <c r="E1008" t="s">
        <v>213</v>
      </c>
      <c r="F1008">
        <v>199</v>
      </c>
      <c r="G1008">
        <v>6</v>
      </c>
      <c r="H1008" t="s">
        <v>177</v>
      </c>
    </row>
    <row r="1009" spans="1:8" x14ac:dyDescent="0.25">
      <c r="A1009" t="str">
        <f t="shared" si="15"/>
        <v>C67regs2011AllEthFemale</v>
      </c>
      <c r="B1009">
        <v>2011</v>
      </c>
      <c r="C1009" t="s">
        <v>210</v>
      </c>
      <c r="D1009" t="s">
        <v>211</v>
      </c>
      <c r="E1009" t="s">
        <v>213</v>
      </c>
      <c r="F1009">
        <v>92</v>
      </c>
      <c r="G1009">
        <v>2.2999999999999998</v>
      </c>
      <c r="H1009" t="s">
        <v>55</v>
      </c>
    </row>
    <row r="1010" spans="1:8" x14ac:dyDescent="0.25">
      <c r="A1010" t="str">
        <f t="shared" si="15"/>
        <v>C71regs2011AllEthFemale</v>
      </c>
      <c r="B1010">
        <v>2011</v>
      </c>
      <c r="C1010" t="s">
        <v>210</v>
      </c>
      <c r="D1010" t="s">
        <v>211</v>
      </c>
      <c r="E1010" t="s">
        <v>213</v>
      </c>
      <c r="F1010">
        <v>114</v>
      </c>
      <c r="G1010">
        <v>3.8</v>
      </c>
      <c r="H1010" t="s">
        <v>58</v>
      </c>
    </row>
    <row r="1011" spans="1:8" x14ac:dyDescent="0.25">
      <c r="A1011" t="str">
        <f t="shared" si="15"/>
        <v>C73regs2011AllEthFemale</v>
      </c>
      <c r="B1011">
        <v>2011</v>
      </c>
      <c r="C1011" t="s">
        <v>210</v>
      </c>
      <c r="D1011" t="s">
        <v>211</v>
      </c>
      <c r="E1011" t="s">
        <v>213</v>
      </c>
      <c r="F1011">
        <v>190</v>
      </c>
      <c r="G1011">
        <v>7.2</v>
      </c>
      <c r="H1011" t="s">
        <v>60</v>
      </c>
    </row>
    <row r="1012" spans="1:8" x14ac:dyDescent="0.25">
      <c r="A1012" t="str">
        <f t="shared" si="15"/>
        <v>C81regs2011AllEthFemale</v>
      </c>
      <c r="B1012">
        <v>2011</v>
      </c>
      <c r="C1012" t="s">
        <v>210</v>
      </c>
      <c r="D1012" t="s">
        <v>211</v>
      </c>
      <c r="E1012" t="s">
        <v>213</v>
      </c>
      <c r="F1012">
        <v>41</v>
      </c>
      <c r="G1012">
        <v>1.7</v>
      </c>
      <c r="H1012" t="s">
        <v>62</v>
      </c>
    </row>
    <row r="1013" spans="1:8" x14ac:dyDescent="0.25">
      <c r="A1013" t="str">
        <f t="shared" si="15"/>
        <v>C82-C86, C96regs2011AllEthFemale</v>
      </c>
      <c r="B1013">
        <v>2011</v>
      </c>
      <c r="C1013" t="s">
        <v>210</v>
      </c>
      <c r="D1013" t="s">
        <v>211</v>
      </c>
      <c r="E1013" t="s">
        <v>213</v>
      </c>
      <c r="F1013">
        <v>346</v>
      </c>
      <c r="G1013">
        <v>10.4</v>
      </c>
      <c r="H1013" t="s">
        <v>178</v>
      </c>
    </row>
    <row r="1014" spans="1:8" x14ac:dyDescent="0.25">
      <c r="A1014" t="str">
        <f t="shared" si="15"/>
        <v>C90regs2011AllEthFemale</v>
      </c>
      <c r="B1014">
        <v>2011</v>
      </c>
      <c r="C1014" t="s">
        <v>210</v>
      </c>
      <c r="D1014" t="s">
        <v>211</v>
      </c>
      <c r="E1014" t="s">
        <v>213</v>
      </c>
      <c r="F1014">
        <v>116</v>
      </c>
      <c r="G1014">
        <v>3.2</v>
      </c>
      <c r="H1014" t="s">
        <v>65</v>
      </c>
    </row>
    <row r="1015" spans="1:8" x14ac:dyDescent="0.25">
      <c r="A1015" t="str">
        <f t="shared" si="15"/>
        <v>C91-C95regs2011AllEthFemale</v>
      </c>
      <c r="B1015">
        <v>2011</v>
      </c>
      <c r="C1015" t="s">
        <v>210</v>
      </c>
      <c r="D1015" t="s">
        <v>211</v>
      </c>
      <c r="E1015" t="s">
        <v>213</v>
      </c>
      <c r="F1015">
        <v>250</v>
      </c>
      <c r="G1015">
        <v>8.1</v>
      </c>
      <c r="H1015" t="s">
        <v>179</v>
      </c>
    </row>
    <row r="1016" spans="1:8" x14ac:dyDescent="0.25">
      <c r="A1016" t="str">
        <f t="shared" si="15"/>
        <v>D45-D47regs2011AllEthFemale</v>
      </c>
      <c r="B1016">
        <v>2011</v>
      </c>
      <c r="C1016" t="s">
        <v>210</v>
      </c>
      <c r="D1016" t="s">
        <v>211</v>
      </c>
      <c r="E1016" t="s">
        <v>213</v>
      </c>
      <c r="F1016">
        <v>136</v>
      </c>
      <c r="G1016">
        <v>3.5</v>
      </c>
      <c r="H1016" t="s">
        <v>215</v>
      </c>
    </row>
    <row r="1017" spans="1:8" x14ac:dyDescent="0.25">
      <c r="A1017" t="str">
        <f t="shared" si="15"/>
        <v>C00-C14regs2011AllEthMale</v>
      </c>
      <c r="B1017">
        <v>2011</v>
      </c>
      <c r="C1017" t="s">
        <v>210</v>
      </c>
      <c r="D1017" t="s">
        <v>211</v>
      </c>
      <c r="E1017" t="s">
        <v>214</v>
      </c>
      <c r="F1017">
        <v>259</v>
      </c>
      <c r="G1017">
        <v>9</v>
      </c>
      <c r="H1017" t="s">
        <v>174</v>
      </c>
    </row>
    <row r="1018" spans="1:8" x14ac:dyDescent="0.25">
      <c r="A1018" t="str">
        <f t="shared" si="15"/>
        <v>C15regs2011AllEthMale</v>
      </c>
      <c r="B1018">
        <v>2011</v>
      </c>
      <c r="C1018" t="s">
        <v>210</v>
      </c>
      <c r="D1018" t="s">
        <v>211</v>
      </c>
      <c r="E1018" t="s">
        <v>214</v>
      </c>
      <c r="F1018">
        <v>187</v>
      </c>
      <c r="G1018">
        <v>5.9</v>
      </c>
      <c r="H1018" t="s">
        <v>14</v>
      </c>
    </row>
    <row r="1019" spans="1:8" x14ac:dyDescent="0.25">
      <c r="A1019" t="str">
        <f t="shared" si="15"/>
        <v>C16regs2011AllEthMale</v>
      </c>
      <c r="B1019">
        <v>2011</v>
      </c>
      <c r="C1019" t="s">
        <v>210</v>
      </c>
      <c r="D1019" t="s">
        <v>211</v>
      </c>
      <c r="E1019" t="s">
        <v>214</v>
      </c>
      <c r="F1019">
        <v>250</v>
      </c>
      <c r="G1019">
        <v>8.1</v>
      </c>
      <c r="H1019" t="s">
        <v>16</v>
      </c>
    </row>
    <row r="1020" spans="1:8" x14ac:dyDescent="0.25">
      <c r="A1020" t="str">
        <f t="shared" si="15"/>
        <v>C18-C21regs2011AllEthMale</v>
      </c>
      <c r="B1020">
        <v>2011</v>
      </c>
      <c r="C1020" t="s">
        <v>210</v>
      </c>
      <c r="D1020" t="s">
        <v>211</v>
      </c>
      <c r="E1020" t="s">
        <v>214</v>
      </c>
      <c r="F1020">
        <v>1641</v>
      </c>
      <c r="G1020">
        <v>52.6</v>
      </c>
      <c r="H1020" t="s">
        <v>175</v>
      </c>
    </row>
    <row r="1021" spans="1:8" x14ac:dyDescent="0.25">
      <c r="A1021" t="str">
        <f t="shared" si="15"/>
        <v>C22regs2011AllEthMale</v>
      </c>
      <c r="B1021">
        <v>2011</v>
      </c>
      <c r="C1021" t="s">
        <v>210</v>
      </c>
      <c r="D1021" t="s">
        <v>211</v>
      </c>
      <c r="E1021" t="s">
        <v>214</v>
      </c>
      <c r="F1021">
        <v>233</v>
      </c>
      <c r="G1021">
        <v>7.8</v>
      </c>
      <c r="H1021" t="s">
        <v>19</v>
      </c>
    </row>
    <row r="1022" spans="1:8" x14ac:dyDescent="0.25">
      <c r="A1022" t="str">
        <f t="shared" si="15"/>
        <v>C25regs2011AllEthMale</v>
      </c>
      <c r="B1022">
        <v>2011</v>
      </c>
      <c r="C1022" t="s">
        <v>210</v>
      </c>
      <c r="D1022" t="s">
        <v>211</v>
      </c>
      <c r="E1022" t="s">
        <v>214</v>
      </c>
      <c r="F1022">
        <v>227</v>
      </c>
      <c r="G1022">
        <v>7.1</v>
      </c>
      <c r="H1022" t="s">
        <v>22</v>
      </c>
    </row>
    <row r="1023" spans="1:8" x14ac:dyDescent="0.25">
      <c r="A1023" t="str">
        <f t="shared" si="15"/>
        <v>C33-C34regs2011AllEthMale</v>
      </c>
      <c r="B1023">
        <v>2011</v>
      </c>
      <c r="C1023" t="s">
        <v>210</v>
      </c>
      <c r="D1023" t="s">
        <v>211</v>
      </c>
      <c r="E1023" t="s">
        <v>214</v>
      </c>
      <c r="F1023">
        <v>1062</v>
      </c>
      <c r="G1023">
        <v>33.5</v>
      </c>
      <c r="H1023" t="s">
        <v>176</v>
      </c>
    </row>
    <row r="1024" spans="1:8" x14ac:dyDescent="0.25">
      <c r="A1024" t="str">
        <f t="shared" si="15"/>
        <v>C43regs2011AllEthMale</v>
      </c>
      <c r="B1024">
        <v>2011</v>
      </c>
      <c r="C1024" t="s">
        <v>210</v>
      </c>
      <c r="D1024" t="s">
        <v>211</v>
      </c>
      <c r="E1024" t="s">
        <v>214</v>
      </c>
      <c r="F1024">
        <v>1205</v>
      </c>
      <c r="G1024">
        <v>40.6</v>
      </c>
      <c r="H1024" t="s">
        <v>26</v>
      </c>
    </row>
    <row r="1025" spans="1:8" x14ac:dyDescent="0.25">
      <c r="A1025" t="str">
        <f t="shared" si="15"/>
        <v>C50regs2011AllEthMale</v>
      </c>
      <c r="B1025">
        <v>2011</v>
      </c>
      <c r="C1025" t="s">
        <v>210</v>
      </c>
      <c r="D1025" t="s">
        <v>211</v>
      </c>
      <c r="E1025" t="s">
        <v>214</v>
      </c>
      <c r="F1025">
        <v>26</v>
      </c>
      <c r="G1025">
        <v>0.9</v>
      </c>
      <c r="H1025" t="s">
        <v>180</v>
      </c>
    </row>
    <row r="1026" spans="1:8" x14ac:dyDescent="0.25">
      <c r="A1026" t="str">
        <f t="shared" ref="A1026:A1089" si="16">H1026&amp;C1026&amp;B1026&amp;D1026&amp;E1026</f>
        <v>C61regs2011AllEthMale</v>
      </c>
      <c r="B1026">
        <v>2011</v>
      </c>
      <c r="C1026" t="s">
        <v>210</v>
      </c>
      <c r="D1026" t="s">
        <v>211</v>
      </c>
      <c r="E1026" t="s">
        <v>214</v>
      </c>
      <c r="F1026">
        <v>3087</v>
      </c>
      <c r="G1026">
        <v>99.6</v>
      </c>
      <c r="H1026" t="s">
        <v>48</v>
      </c>
    </row>
    <row r="1027" spans="1:8" x14ac:dyDescent="0.25">
      <c r="A1027" t="str">
        <f t="shared" si="16"/>
        <v>C62regs2011AllEthMale</v>
      </c>
      <c r="B1027">
        <v>2011</v>
      </c>
      <c r="C1027" t="s">
        <v>210</v>
      </c>
      <c r="D1027" t="s">
        <v>211</v>
      </c>
      <c r="E1027" t="s">
        <v>214</v>
      </c>
      <c r="F1027">
        <v>151</v>
      </c>
      <c r="G1027">
        <v>7.5</v>
      </c>
      <c r="H1027" t="s">
        <v>51</v>
      </c>
    </row>
    <row r="1028" spans="1:8" x14ac:dyDescent="0.25">
      <c r="A1028" t="str">
        <f t="shared" si="16"/>
        <v>C64-C66, C68regs2011AllEthMale</v>
      </c>
      <c r="B1028">
        <v>2011</v>
      </c>
      <c r="C1028" t="s">
        <v>210</v>
      </c>
      <c r="D1028" t="s">
        <v>211</v>
      </c>
      <c r="E1028" t="s">
        <v>214</v>
      </c>
      <c r="F1028">
        <v>376</v>
      </c>
      <c r="G1028">
        <v>12.6</v>
      </c>
      <c r="H1028" t="s">
        <v>177</v>
      </c>
    </row>
    <row r="1029" spans="1:8" x14ac:dyDescent="0.25">
      <c r="A1029" t="str">
        <f t="shared" si="16"/>
        <v>C67regs2011AllEthMale</v>
      </c>
      <c r="B1029">
        <v>2011</v>
      </c>
      <c r="C1029" t="s">
        <v>210</v>
      </c>
      <c r="D1029" t="s">
        <v>211</v>
      </c>
      <c r="E1029" t="s">
        <v>214</v>
      </c>
      <c r="F1029">
        <v>234</v>
      </c>
      <c r="G1029">
        <v>7.3</v>
      </c>
      <c r="H1029" t="s">
        <v>55</v>
      </c>
    </row>
    <row r="1030" spans="1:8" x14ac:dyDescent="0.25">
      <c r="A1030" t="str">
        <f t="shared" si="16"/>
        <v>C71regs2011AllEthMale</v>
      </c>
      <c r="B1030">
        <v>2011</v>
      </c>
      <c r="C1030" t="s">
        <v>210</v>
      </c>
      <c r="D1030" t="s">
        <v>211</v>
      </c>
      <c r="E1030" t="s">
        <v>214</v>
      </c>
      <c r="F1030">
        <v>184</v>
      </c>
      <c r="G1030">
        <v>6.9</v>
      </c>
      <c r="H1030" t="s">
        <v>58</v>
      </c>
    </row>
    <row r="1031" spans="1:8" x14ac:dyDescent="0.25">
      <c r="A1031" t="str">
        <f t="shared" si="16"/>
        <v>C73regs2011AllEthMale</v>
      </c>
      <c r="B1031">
        <v>2011</v>
      </c>
      <c r="C1031" t="s">
        <v>210</v>
      </c>
      <c r="D1031" t="s">
        <v>211</v>
      </c>
      <c r="E1031" t="s">
        <v>214</v>
      </c>
      <c r="F1031">
        <v>73</v>
      </c>
      <c r="G1031">
        <v>2.9</v>
      </c>
      <c r="H1031" t="s">
        <v>60</v>
      </c>
    </row>
    <row r="1032" spans="1:8" x14ac:dyDescent="0.25">
      <c r="A1032" t="str">
        <f t="shared" si="16"/>
        <v>C81regs2011AllEthMale</v>
      </c>
      <c r="B1032">
        <v>2011</v>
      </c>
      <c r="C1032" t="s">
        <v>210</v>
      </c>
      <c r="D1032" t="s">
        <v>211</v>
      </c>
      <c r="E1032" t="s">
        <v>214</v>
      </c>
      <c r="F1032">
        <v>59</v>
      </c>
      <c r="G1032">
        <v>2.6</v>
      </c>
      <c r="H1032" t="s">
        <v>62</v>
      </c>
    </row>
    <row r="1033" spans="1:8" x14ac:dyDescent="0.25">
      <c r="A1033" t="str">
        <f t="shared" si="16"/>
        <v>C82-C86, C96regs2011AllEthMale</v>
      </c>
      <c r="B1033">
        <v>2011</v>
      </c>
      <c r="C1033" t="s">
        <v>210</v>
      </c>
      <c r="D1033" t="s">
        <v>211</v>
      </c>
      <c r="E1033" t="s">
        <v>214</v>
      </c>
      <c r="F1033">
        <v>383</v>
      </c>
      <c r="G1033">
        <v>13.1</v>
      </c>
      <c r="H1033" t="s">
        <v>178</v>
      </c>
    </row>
    <row r="1034" spans="1:8" x14ac:dyDescent="0.25">
      <c r="A1034" t="str">
        <f t="shared" si="16"/>
        <v>C90regs2011AllEthMale</v>
      </c>
      <c r="B1034">
        <v>2011</v>
      </c>
      <c r="C1034" t="s">
        <v>210</v>
      </c>
      <c r="D1034" t="s">
        <v>211</v>
      </c>
      <c r="E1034" t="s">
        <v>214</v>
      </c>
      <c r="F1034">
        <v>181</v>
      </c>
      <c r="G1034">
        <v>5.7</v>
      </c>
      <c r="H1034" t="s">
        <v>65</v>
      </c>
    </row>
    <row r="1035" spans="1:8" x14ac:dyDescent="0.25">
      <c r="A1035" t="str">
        <f t="shared" si="16"/>
        <v>C91-C95regs2011AllEthMale</v>
      </c>
      <c r="B1035">
        <v>2011</v>
      </c>
      <c r="C1035" t="s">
        <v>210</v>
      </c>
      <c r="D1035" t="s">
        <v>211</v>
      </c>
      <c r="E1035" t="s">
        <v>214</v>
      </c>
      <c r="F1035">
        <v>344</v>
      </c>
      <c r="G1035">
        <v>12.2</v>
      </c>
      <c r="H1035" t="s">
        <v>179</v>
      </c>
    </row>
    <row r="1036" spans="1:8" x14ac:dyDescent="0.25">
      <c r="A1036" t="str">
        <f t="shared" si="16"/>
        <v>D45-D47regs2011AllEthMale</v>
      </c>
      <c r="B1036">
        <v>2011</v>
      </c>
      <c r="C1036" t="s">
        <v>210</v>
      </c>
      <c r="D1036" t="s">
        <v>211</v>
      </c>
      <c r="E1036" t="s">
        <v>214</v>
      </c>
      <c r="F1036">
        <v>202</v>
      </c>
      <c r="G1036">
        <v>6.2</v>
      </c>
      <c r="H1036" t="s">
        <v>215</v>
      </c>
    </row>
    <row r="1037" spans="1:8" x14ac:dyDescent="0.25">
      <c r="A1037" t="str">
        <f t="shared" si="16"/>
        <v>C00-C14regs2012AllEthAllSex</v>
      </c>
      <c r="B1037">
        <v>2012</v>
      </c>
      <c r="C1037" t="s">
        <v>210</v>
      </c>
      <c r="D1037" t="s">
        <v>211</v>
      </c>
      <c r="E1037" t="s">
        <v>212</v>
      </c>
      <c r="F1037">
        <v>422</v>
      </c>
      <c r="G1037">
        <v>6.8</v>
      </c>
      <c r="H1037" t="s">
        <v>174</v>
      </c>
    </row>
    <row r="1038" spans="1:8" x14ac:dyDescent="0.25">
      <c r="A1038" t="str">
        <f t="shared" si="16"/>
        <v>C15regs2012AllEthAllSex</v>
      </c>
      <c r="B1038">
        <v>2012</v>
      </c>
      <c r="C1038" t="s">
        <v>210</v>
      </c>
      <c r="D1038" t="s">
        <v>211</v>
      </c>
      <c r="E1038" t="s">
        <v>212</v>
      </c>
      <c r="F1038">
        <v>308</v>
      </c>
      <c r="G1038">
        <v>4.4000000000000004</v>
      </c>
      <c r="H1038" t="s">
        <v>14</v>
      </c>
    </row>
    <row r="1039" spans="1:8" x14ac:dyDescent="0.25">
      <c r="A1039" t="str">
        <f t="shared" si="16"/>
        <v>C16regs2012AllEthAllSex</v>
      </c>
      <c r="B1039">
        <v>2012</v>
      </c>
      <c r="C1039" t="s">
        <v>210</v>
      </c>
      <c r="D1039" t="s">
        <v>211</v>
      </c>
      <c r="E1039" t="s">
        <v>212</v>
      </c>
      <c r="F1039">
        <v>381</v>
      </c>
      <c r="G1039">
        <v>5.6</v>
      </c>
      <c r="H1039" t="s">
        <v>16</v>
      </c>
    </row>
    <row r="1040" spans="1:8" x14ac:dyDescent="0.25">
      <c r="A1040" t="str">
        <f t="shared" si="16"/>
        <v>C18-C21regs2012AllEthAllSex</v>
      </c>
      <c r="B1040">
        <v>2012</v>
      </c>
      <c r="C1040" t="s">
        <v>210</v>
      </c>
      <c r="D1040" t="s">
        <v>211</v>
      </c>
      <c r="E1040" t="s">
        <v>212</v>
      </c>
      <c r="F1040">
        <v>3027</v>
      </c>
      <c r="G1040">
        <v>43.7</v>
      </c>
      <c r="H1040" t="s">
        <v>175</v>
      </c>
    </row>
    <row r="1041" spans="1:8" x14ac:dyDescent="0.25">
      <c r="A1041" t="str">
        <f t="shared" si="16"/>
        <v>C22regs2012AllEthAllSex</v>
      </c>
      <c r="B1041">
        <v>2012</v>
      </c>
      <c r="C1041" t="s">
        <v>210</v>
      </c>
      <c r="D1041" t="s">
        <v>211</v>
      </c>
      <c r="E1041" t="s">
        <v>212</v>
      </c>
      <c r="F1041">
        <v>314</v>
      </c>
      <c r="G1041">
        <v>4.9000000000000004</v>
      </c>
      <c r="H1041" t="s">
        <v>19</v>
      </c>
    </row>
    <row r="1042" spans="1:8" x14ac:dyDescent="0.25">
      <c r="A1042" t="str">
        <f t="shared" si="16"/>
        <v>C25regs2012AllEthAllSex</v>
      </c>
      <c r="B1042">
        <v>2012</v>
      </c>
      <c r="C1042" t="s">
        <v>210</v>
      </c>
      <c r="D1042" t="s">
        <v>211</v>
      </c>
      <c r="E1042" t="s">
        <v>212</v>
      </c>
      <c r="F1042">
        <v>553</v>
      </c>
      <c r="G1042">
        <v>7.7</v>
      </c>
      <c r="H1042" t="s">
        <v>22</v>
      </c>
    </row>
    <row r="1043" spans="1:8" x14ac:dyDescent="0.25">
      <c r="A1043" t="str">
        <f t="shared" si="16"/>
        <v>C33-C34regs2012AllEthAllSex</v>
      </c>
      <c r="B1043">
        <v>2012</v>
      </c>
      <c r="C1043" t="s">
        <v>210</v>
      </c>
      <c r="D1043" t="s">
        <v>211</v>
      </c>
      <c r="E1043" t="s">
        <v>212</v>
      </c>
      <c r="F1043">
        <v>2071</v>
      </c>
      <c r="G1043">
        <v>30</v>
      </c>
      <c r="H1043" t="s">
        <v>176</v>
      </c>
    </row>
    <row r="1044" spans="1:8" x14ac:dyDescent="0.25">
      <c r="A1044" t="str">
        <f t="shared" si="16"/>
        <v>C43regs2012AllEthAllSex</v>
      </c>
      <c r="B1044">
        <v>2012</v>
      </c>
      <c r="C1044" t="s">
        <v>210</v>
      </c>
      <c r="D1044" t="s">
        <v>211</v>
      </c>
      <c r="E1044" t="s">
        <v>212</v>
      </c>
      <c r="F1044">
        <v>2333</v>
      </c>
      <c r="G1044">
        <v>37</v>
      </c>
      <c r="H1044" t="s">
        <v>26</v>
      </c>
    </row>
    <row r="1045" spans="1:8" x14ac:dyDescent="0.25">
      <c r="A1045" t="str">
        <f t="shared" si="16"/>
        <v>C50regs2012AllEthAllSex</v>
      </c>
      <c r="B1045">
        <v>2012</v>
      </c>
      <c r="C1045" t="s">
        <v>210</v>
      </c>
      <c r="D1045" t="s">
        <v>211</v>
      </c>
      <c r="E1045" t="s">
        <v>212</v>
      </c>
      <c r="F1045">
        <v>3066</v>
      </c>
      <c r="G1045">
        <v>51.1</v>
      </c>
      <c r="H1045" t="s">
        <v>180</v>
      </c>
    </row>
    <row r="1046" spans="1:8" x14ac:dyDescent="0.25">
      <c r="A1046" t="str">
        <f t="shared" si="16"/>
        <v>C51regs2012AllEthAllSex</v>
      </c>
      <c r="B1046">
        <v>2012</v>
      </c>
      <c r="C1046" t="s">
        <v>210</v>
      </c>
      <c r="D1046" t="s">
        <v>211</v>
      </c>
      <c r="E1046" t="s">
        <v>212</v>
      </c>
      <c r="F1046">
        <v>67</v>
      </c>
      <c r="G1046">
        <v>1</v>
      </c>
      <c r="H1046" t="s">
        <v>43</v>
      </c>
    </row>
    <row r="1047" spans="1:8" x14ac:dyDescent="0.25">
      <c r="A1047" t="str">
        <f t="shared" si="16"/>
        <v>C53regs2012AllEthAllSex</v>
      </c>
      <c r="B1047">
        <v>2012</v>
      </c>
      <c r="C1047" t="s">
        <v>210</v>
      </c>
      <c r="D1047" t="s">
        <v>211</v>
      </c>
      <c r="E1047" t="s">
        <v>212</v>
      </c>
      <c r="F1047">
        <v>168</v>
      </c>
      <c r="G1047">
        <v>3.3</v>
      </c>
      <c r="H1047" t="s">
        <v>38</v>
      </c>
    </row>
    <row r="1048" spans="1:8" x14ac:dyDescent="0.25">
      <c r="A1048" t="str">
        <f t="shared" si="16"/>
        <v>C54-C55regs2012AllEthAllSex</v>
      </c>
      <c r="B1048">
        <v>2012</v>
      </c>
      <c r="C1048" t="s">
        <v>210</v>
      </c>
      <c r="D1048" t="s">
        <v>211</v>
      </c>
      <c r="E1048" t="s">
        <v>212</v>
      </c>
      <c r="F1048">
        <v>518</v>
      </c>
      <c r="G1048">
        <v>8.5</v>
      </c>
      <c r="H1048" t="s">
        <v>181</v>
      </c>
    </row>
    <row r="1049" spans="1:8" x14ac:dyDescent="0.25">
      <c r="A1049" t="str">
        <f t="shared" si="16"/>
        <v>C56-C57regs2012AllEthAllSex</v>
      </c>
      <c r="B1049">
        <v>2012</v>
      </c>
      <c r="C1049" t="s">
        <v>210</v>
      </c>
      <c r="D1049" t="s">
        <v>211</v>
      </c>
      <c r="E1049" t="s">
        <v>212</v>
      </c>
      <c r="F1049">
        <v>301</v>
      </c>
      <c r="G1049">
        <v>4.7</v>
      </c>
      <c r="H1049" t="s">
        <v>182</v>
      </c>
    </row>
    <row r="1050" spans="1:8" x14ac:dyDescent="0.25">
      <c r="A1050" t="str">
        <f t="shared" si="16"/>
        <v>C61regs2012AllEthAllSex</v>
      </c>
      <c r="B1050">
        <v>2012</v>
      </c>
      <c r="C1050" t="s">
        <v>210</v>
      </c>
      <c r="D1050" t="s">
        <v>211</v>
      </c>
      <c r="E1050" t="s">
        <v>212</v>
      </c>
      <c r="F1050">
        <v>3191</v>
      </c>
      <c r="G1050">
        <v>47.5</v>
      </c>
      <c r="H1050" t="s">
        <v>48</v>
      </c>
    </row>
    <row r="1051" spans="1:8" x14ac:dyDescent="0.25">
      <c r="A1051" t="str">
        <f t="shared" si="16"/>
        <v>C62regs2012AllEthAllSex</v>
      </c>
      <c r="B1051">
        <v>2012</v>
      </c>
      <c r="C1051" t="s">
        <v>210</v>
      </c>
      <c r="D1051" t="s">
        <v>211</v>
      </c>
      <c r="E1051" t="s">
        <v>212</v>
      </c>
      <c r="F1051">
        <v>145</v>
      </c>
      <c r="G1051">
        <v>3.5</v>
      </c>
      <c r="H1051" t="s">
        <v>51</v>
      </c>
    </row>
    <row r="1052" spans="1:8" x14ac:dyDescent="0.25">
      <c r="A1052" t="str">
        <f t="shared" si="16"/>
        <v>C64-C66, C68regs2012AllEthAllSex</v>
      </c>
      <c r="B1052">
        <v>2012</v>
      </c>
      <c r="C1052" t="s">
        <v>210</v>
      </c>
      <c r="D1052" t="s">
        <v>211</v>
      </c>
      <c r="E1052" t="s">
        <v>212</v>
      </c>
      <c r="F1052">
        <v>588</v>
      </c>
      <c r="G1052">
        <v>9.1</v>
      </c>
      <c r="H1052" t="s">
        <v>177</v>
      </c>
    </row>
    <row r="1053" spans="1:8" x14ac:dyDescent="0.25">
      <c r="A1053" t="str">
        <f t="shared" si="16"/>
        <v>C67regs2012AllEthAllSex</v>
      </c>
      <c r="B1053">
        <v>2012</v>
      </c>
      <c r="C1053" t="s">
        <v>210</v>
      </c>
      <c r="D1053" t="s">
        <v>211</v>
      </c>
      <c r="E1053" t="s">
        <v>212</v>
      </c>
      <c r="F1053">
        <v>327</v>
      </c>
      <c r="G1053">
        <v>4.4000000000000004</v>
      </c>
      <c r="H1053" t="s">
        <v>55</v>
      </c>
    </row>
    <row r="1054" spans="1:8" x14ac:dyDescent="0.25">
      <c r="A1054" t="str">
        <f t="shared" si="16"/>
        <v>C71regs2012AllEthAllSex</v>
      </c>
      <c r="B1054">
        <v>2012</v>
      </c>
      <c r="C1054" t="s">
        <v>210</v>
      </c>
      <c r="D1054" t="s">
        <v>211</v>
      </c>
      <c r="E1054" t="s">
        <v>212</v>
      </c>
      <c r="F1054">
        <v>309</v>
      </c>
      <c r="G1054">
        <v>5.5</v>
      </c>
      <c r="H1054" t="s">
        <v>58</v>
      </c>
    </row>
    <row r="1055" spans="1:8" x14ac:dyDescent="0.25">
      <c r="A1055" t="str">
        <f t="shared" si="16"/>
        <v>C73regs2012AllEthAllSex</v>
      </c>
      <c r="B1055">
        <v>2012</v>
      </c>
      <c r="C1055" t="s">
        <v>210</v>
      </c>
      <c r="D1055" t="s">
        <v>211</v>
      </c>
      <c r="E1055" t="s">
        <v>212</v>
      </c>
      <c r="F1055">
        <v>277</v>
      </c>
      <c r="G1055">
        <v>5.4</v>
      </c>
      <c r="H1055" t="s">
        <v>60</v>
      </c>
    </row>
    <row r="1056" spans="1:8" x14ac:dyDescent="0.25">
      <c r="A1056" t="str">
        <f t="shared" si="16"/>
        <v>C81regs2012AllEthAllSex</v>
      </c>
      <c r="B1056">
        <v>2012</v>
      </c>
      <c r="C1056" t="s">
        <v>210</v>
      </c>
      <c r="D1056" t="s">
        <v>211</v>
      </c>
      <c r="E1056" t="s">
        <v>212</v>
      </c>
      <c r="F1056">
        <v>90</v>
      </c>
      <c r="G1056">
        <v>1.8</v>
      </c>
      <c r="H1056" t="s">
        <v>62</v>
      </c>
    </row>
    <row r="1057" spans="1:8" x14ac:dyDescent="0.25">
      <c r="A1057" t="str">
        <f t="shared" si="16"/>
        <v>C82-C86, C96regs2012AllEthAllSex</v>
      </c>
      <c r="B1057">
        <v>2012</v>
      </c>
      <c r="C1057" t="s">
        <v>210</v>
      </c>
      <c r="D1057" t="s">
        <v>211</v>
      </c>
      <c r="E1057" t="s">
        <v>212</v>
      </c>
      <c r="F1057">
        <v>756</v>
      </c>
      <c r="G1057">
        <v>11.7</v>
      </c>
      <c r="H1057" t="s">
        <v>178</v>
      </c>
    </row>
    <row r="1058" spans="1:8" x14ac:dyDescent="0.25">
      <c r="A1058" t="str">
        <f t="shared" si="16"/>
        <v>C90regs2012AllEthAllSex</v>
      </c>
      <c r="B1058">
        <v>2012</v>
      </c>
      <c r="C1058" t="s">
        <v>210</v>
      </c>
      <c r="D1058" t="s">
        <v>211</v>
      </c>
      <c r="E1058" t="s">
        <v>212</v>
      </c>
      <c r="F1058">
        <v>365</v>
      </c>
      <c r="G1058">
        <v>5.4</v>
      </c>
      <c r="H1058" t="s">
        <v>65</v>
      </c>
    </row>
    <row r="1059" spans="1:8" x14ac:dyDescent="0.25">
      <c r="A1059" t="str">
        <f t="shared" si="16"/>
        <v>C91-C95regs2012AllEthAllSex</v>
      </c>
      <c r="B1059">
        <v>2012</v>
      </c>
      <c r="C1059" t="s">
        <v>210</v>
      </c>
      <c r="D1059" t="s">
        <v>211</v>
      </c>
      <c r="E1059" t="s">
        <v>212</v>
      </c>
      <c r="F1059">
        <v>617</v>
      </c>
      <c r="G1059">
        <v>10.1</v>
      </c>
      <c r="H1059" t="s">
        <v>179</v>
      </c>
    </row>
    <row r="1060" spans="1:8" x14ac:dyDescent="0.25">
      <c r="A1060" t="str">
        <f t="shared" si="16"/>
        <v>D45-D47regs2012AllEthAllSex</v>
      </c>
      <c r="B1060">
        <v>2012</v>
      </c>
      <c r="C1060" t="s">
        <v>210</v>
      </c>
      <c r="D1060" t="s">
        <v>211</v>
      </c>
      <c r="E1060" t="s">
        <v>212</v>
      </c>
      <c r="F1060">
        <v>333</v>
      </c>
      <c r="G1060">
        <v>4.5999999999999996</v>
      </c>
      <c r="H1060" t="s">
        <v>215</v>
      </c>
    </row>
    <row r="1061" spans="1:8" x14ac:dyDescent="0.25">
      <c r="A1061" t="str">
        <f t="shared" si="16"/>
        <v>C00-C14regs2012AllEthFemale</v>
      </c>
      <c r="B1061">
        <v>2012</v>
      </c>
      <c r="C1061" t="s">
        <v>210</v>
      </c>
      <c r="D1061" t="s">
        <v>211</v>
      </c>
      <c r="E1061" t="s">
        <v>213</v>
      </c>
      <c r="F1061">
        <v>146</v>
      </c>
      <c r="G1061">
        <v>4.4000000000000004</v>
      </c>
      <c r="H1061" t="s">
        <v>174</v>
      </c>
    </row>
    <row r="1062" spans="1:8" x14ac:dyDescent="0.25">
      <c r="A1062" t="str">
        <f t="shared" si="16"/>
        <v>C15regs2012AllEthFemale</v>
      </c>
      <c r="B1062">
        <v>2012</v>
      </c>
      <c r="C1062" t="s">
        <v>210</v>
      </c>
      <c r="D1062" t="s">
        <v>211</v>
      </c>
      <c r="E1062" t="s">
        <v>213</v>
      </c>
      <c r="F1062">
        <v>96</v>
      </c>
      <c r="G1062">
        <v>2.4</v>
      </c>
      <c r="H1062" t="s">
        <v>14</v>
      </c>
    </row>
    <row r="1063" spans="1:8" x14ac:dyDescent="0.25">
      <c r="A1063" t="str">
        <f t="shared" si="16"/>
        <v>C16regs2012AllEthFemale</v>
      </c>
      <c r="B1063">
        <v>2012</v>
      </c>
      <c r="C1063" t="s">
        <v>210</v>
      </c>
      <c r="D1063" t="s">
        <v>211</v>
      </c>
      <c r="E1063" t="s">
        <v>213</v>
      </c>
      <c r="F1063">
        <v>142</v>
      </c>
      <c r="G1063">
        <v>4.0999999999999996</v>
      </c>
      <c r="H1063" t="s">
        <v>16</v>
      </c>
    </row>
    <row r="1064" spans="1:8" x14ac:dyDescent="0.25">
      <c r="A1064" t="str">
        <f t="shared" si="16"/>
        <v>C18-C21regs2012AllEthFemale</v>
      </c>
      <c r="B1064">
        <v>2012</v>
      </c>
      <c r="C1064" t="s">
        <v>210</v>
      </c>
      <c r="D1064" t="s">
        <v>211</v>
      </c>
      <c r="E1064" t="s">
        <v>213</v>
      </c>
      <c r="F1064">
        <v>1449</v>
      </c>
      <c r="G1064">
        <v>38.700000000000003</v>
      </c>
      <c r="H1064" t="s">
        <v>175</v>
      </c>
    </row>
    <row r="1065" spans="1:8" x14ac:dyDescent="0.25">
      <c r="A1065" t="str">
        <f t="shared" si="16"/>
        <v>C22regs2012AllEthFemale</v>
      </c>
      <c r="B1065">
        <v>2012</v>
      </c>
      <c r="C1065" t="s">
        <v>210</v>
      </c>
      <c r="D1065" t="s">
        <v>211</v>
      </c>
      <c r="E1065" t="s">
        <v>213</v>
      </c>
      <c r="F1065">
        <v>84</v>
      </c>
      <c r="G1065">
        <v>2.5</v>
      </c>
      <c r="H1065" t="s">
        <v>19</v>
      </c>
    </row>
    <row r="1066" spans="1:8" x14ac:dyDescent="0.25">
      <c r="A1066" t="str">
        <f t="shared" si="16"/>
        <v>C25regs2012AllEthFemale</v>
      </c>
      <c r="B1066">
        <v>2012</v>
      </c>
      <c r="C1066" t="s">
        <v>210</v>
      </c>
      <c r="D1066" t="s">
        <v>211</v>
      </c>
      <c r="E1066" t="s">
        <v>213</v>
      </c>
      <c r="F1066">
        <v>283</v>
      </c>
      <c r="G1066">
        <v>7.2</v>
      </c>
      <c r="H1066" t="s">
        <v>22</v>
      </c>
    </row>
    <row r="1067" spans="1:8" x14ac:dyDescent="0.25">
      <c r="A1067" t="str">
        <f t="shared" si="16"/>
        <v>C33-C34regs2012AllEthFemale</v>
      </c>
      <c r="B1067">
        <v>2012</v>
      </c>
      <c r="C1067" t="s">
        <v>210</v>
      </c>
      <c r="D1067" t="s">
        <v>211</v>
      </c>
      <c r="E1067" t="s">
        <v>213</v>
      </c>
      <c r="F1067">
        <v>988</v>
      </c>
      <c r="G1067">
        <v>27.4</v>
      </c>
      <c r="H1067" t="s">
        <v>176</v>
      </c>
    </row>
    <row r="1068" spans="1:8" x14ac:dyDescent="0.25">
      <c r="A1068" t="str">
        <f t="shared" si="16"/>
        <v>C43regs2012AllEthFemale</v>
      </c>
      <c r="B1068">
        <v>2012</v>
      </c>
      <c r="C1068" t="s">
        <v>210</v>
      </c>
      <c r="D1068" t="s">
        <v>211</v>
      </c>
      <c r="E1068" t="s">
        <v>213</v>
      </c>
      <c r="F1068">
        <v>1103</v>
      </c>
      <c r="G1068">
        <v>34</v>
      </c>
      <c r="H1068" t="s">
        <v>26</v>
      </c>
    </row>
    <row r="1069" spans="1:8" x14ac:dyDescent="0.25">
      <c r="A1069" t="str">
        <f t="shared" si="16"/>
        <v>C50regs2012AllEthFemale</v>
      </c>
      <c r="B1069">
        <v>2012</v>
      </c>
      <c r="C1069" t="s">
        <v>210</v>
      </c>
      <c r="D1069" t="s">
        <v>211</v>
      </c>
      <c r="E1069" t="s">
        <v>213</v>
      </c>
      <c r="F1069">
        <v>3037</v>
      </c>
      <c r="G1069">
        <v>97.2</v>
      </c>
      <c r="H1069" t="s">
        <v>180</v>
      </c>
    </row>
    <row r="1070" spans="1:8" x14ac:dyDescent="0.25">
      <c r="A1070" t="str">
        <f t="shared" si="16"/>
        <v>C51regs2012AllEthFemale</v>
      </c>
      <c r="B1070">
        <v>2012</v>
      </c>
      <c r="C1070" t="s">
        <v>210</v>
      </c>
      <c r="D1070" t="s">
        <v>211</v>
      </c>
      <c r="E1070" t="s">
        <v>213</v>
      </c>
      <c r="F1070">
        <v>67</v>
      </c>
      <c r="G1070">
        <v>1.9</v>
      </c>
      <c r="H1070" t="s">
        <v>43</v>
      </c>
    </row>
    <row r="1071" spans="1:8" x14ac:dyDescent="0.25">
      <c r="A1071" t="str">
        <f t="shared" si="16"/>
        <v>C53regs2012AllEthFemale</v>
      </c>
      <c r="B1071">
        <v>2012</v>
      </c>
      <c r="C1071" t="s">
        <v>210</v>
      </c>
      <c r="D1071" t="s">
        <v>211</v>
      </c>
      <c r="E1071" t="s">
        <v>213</v>
      </c>
      <c r="F1071">
        <v>168</v>
      </c>
      <c r="G1071">
        <v>6.4</v>
      </c>
      <c r="H1071" t="s">
        <v>38</v>
      </c>
    </row>
    <row r="1072" spans="1:8" x14ac:dyDescent="0.25">
      <c r="A1072" t="str">
        <f t="shared" si="16"/>
        <v>C54-C55regs2012AllEthFemale</v>
      </c>
      <c r="B1072">
        <v>2012</v>
      </c>
      <c r="C1072" t="s">
        <v>210</v>
      </c>
      <c r="D1072" t="s">
        <v>211</v>
      </c>
      <c r="E1072" t="s">
        <v>213</v>
      </c>
      <c r="F1072">
        <v>518</v>
      </c>
      <c r="G1072">
        <v>16.3</v>
      </c>
      <c r="H1072" t="s">
        <v>181</v>
      </c>
    </row>
    <row r="1073" spans="1:8" x14ac:dyDescent="0.25">
      <c r="A1073" t="str">
        <f t="shared" si="16"/>
        <v>C56-C57regs2012AllEthFemale</v>
      </c>
      <c r="B1073">
        <v>2012</v>
      </c>
      <c r="C1073" t="s">
        <v>210</v>
      </c>
      <c r="D1073" t="s">
        <v>211</v>
      </c>
      <c r="E1073" t="s">
        <v>213</v>
      </c>
      <c r="F1073">
        <v>301</v>
      </c>
      <c r="G1073">
        <v>9</v>
      </c>
      <c r="H1073" t="s">
        <v>182</v>
      </c>
    </row>
    <row r="1074" spans="1:8" x14ac:dyDescent="0.25">
      <c r="A1074" t="str">
        <f t="shared" si="16"/>
        <v>C64-C66, C68regs2012AllEthFemale</v>
      </c>
      <c r="B1074">
        <v>2012</v>
      </c>
      <c r="C1074" t="s">
        <v>210</v>
      </c>
      <c r="D1074" t="s">
        <v>211</v>
      </c>
      <c r="E1074" t="s">
        <v>213</v>
      </c>
      <c r="F1074">
        <v>193</v>
      </c>
      <c r="G1074">
        <v>5.6</v>
      </c>
      <c r="H1074" t="s">
        <v>177</v>
      </c>
    </row>
    <row r="1075" spans="1:8" x14ac:dyDescent="0.25">
      <c r="A1075" t="str">
        <f t="shared" si="16"/>
        <v>C67regs2012AllEthFemale</v>
      </c>
      <c r="B1075">
        <v>2012</v>
      </c>
      <c r="C1075" t="s">
        <v>210</v>
      </c>
      <c r="D1075" t="s">
        <v>211</v>
      </c>
      <c r="E1075" t="s">
        <v>213</v>
      </c>
      <c r="F1075">
        <v>91</v>
      </c>
      <c r="G1075">
        <v>2.1</v>
      </c>
      <c r="H1075" t="s">
        <v>55</v>
      </c>
    </row>
    <row r="1076" spans="1:8" x14ac:dyDescent="0.25">
      <c r="A1076" t="str">
        <f t="shared" si="16"/>
        <v>C71regs2012AllEthFemale</v>
      </c>
      <c r="B1076">
        <v>2012</v>
      </c>
      <c r="C1076" t="s">
        <v>210</v>
      </c>
      <c r="D1076" t="s">
        <v>211</v>
      </c>
      <c r="E1076" t="s">
        <v>213</v>
      </c>
      <c r="F1076">
        <v>128</v>
      </c>
      <c r="G1076">
        <v>4.3</v>
      </c>
      <c r="H1076" t="s">
        <v>58</v>
      </c>
    </row>
    <row r="1077" spans="1:8" x14ac:dyDescent="0.25">
      <c r="A1077" t="str">
        <f t="shared" si="16"/>
        <v>C73regs2012AllEthFemale</v>
      </c>
      <c r="B1077">
        <v>2012</v>
      </c>
      <c r="C1077" t="s">
        <v>210</v>
      </c>
      <c r="D1077" t="s">
        <v>211</v>
      </c>
      <c r="E1077" t="s">
        <v>213</v>
      </c>
      <c r="F1077">
        <v>210</v>
      </c>
      <c r="G1077">
        <v>8</v>
      </c>
      <c r="H1077" t="s">
        <v>60</v>
      </c>
    </row>
    <row r="1078" spans="1:8" x14ac:dyDescent="0.25">
      <c r="A1078" t="str">
        <f t="shared" si="16"/>
        <v>C81regs2012AllEthFemale</v>
      </c>
      <c r="B1078">
        <v>2012</v>
      </c>
      <c r="C1078" t="s">
        <v>210</v>
      </c>
      <c r="D1078" t="s">
        <v>211</v>
      </c>
      <c r="E1078" t="s">
        <v>213</v>
      </c>
      <c r="F1078">
        <v>42</v>
      </c>
      <c r="G1078">
        <v>1.8</v>
      </c>
      <c r="H1078" t="s">
        <v>62</v>
      </c>
    </row>
    <row r="1079" spans="1:8" x14ac:dyDescent="0.25">
      <c r="A1079" t="str">
        <f t="shared" si="16"/>
        <v>C82-C86, C96regs2012AllEthFemale</v>
      </c>
      <c r="B1079">
        <v>2012</v>
      </c>
      <c r="C1079" t="s">
        <v>210</v>
      </c>
      <c r="D1079" t="s">
        <v>211</v>
      </c>
      <c r="E1079" t="s">
        <v>213</v>
      </c>
      <c r="F1079">
        <v>318</v>
      </c>
      <c r="G1079">
        <v>9.5</v>
      </c>
      <c r="H1079" t="s">
        <v>178</v>
      </c>
    </row>
    <row r="1080" spans="1:8" x14ac:dyDescent="0.25">
      <c r="A1080" t="str">
        <f t="shared" si="16"/>
        <v>C90regs2012AllEthFemale</v>
      </c>
      <c r="B1080">
        <v>2012</v>
      </c>
      <c r="C1080" t="s">
        <v>210</v>
      </c>
      <c r="D1080" t="s">
        <v>211</v>
      </c>
      <c r="E1080" t="s">
        <v>213</v>
      </c>
      <c r="F1080">
        <v>138</v>
      </c>
      <c r="G1080">
        <v>3.8</v>
      </c>
      <c r="H1080" t="s">
        <v>65</v>
      </c>
    </row>
    <row r="1081" spans="1:8" x14ac:dyDescent="0.25">
      <c r="A1081" t="str">
        <f t="shared" si="16"/>
        <v>C91-C95regs2012AllEthFemale</v>
      </c>
      <c r="B1081">
        <v>2012</v>
      </c>
      <c r="C1081" t="s">
        <v>210</v>
      </c>
      <c r="D1081" t="s">
        <v>211</v>
      </c>
      <c r="E1081" t="s">
        <v>213</v>
      </c>
      <c r="F1081">
        <v>251</v>
      </c>
      <c r="G1081">
        <v>7.8</v>
      </c>
      <c r="H1081" t="s">
        <v>179</v>
      </c>
    </row>
    <row r="1082" spans="1:8" x14ac:dyDescent="0.25">
      <c r="A1082" t="str">
        <f t="shared" si="16"/>
        <v>D45-D47regs2012AllEthFemale</v>
      </c>
      <c r="B1082">
        <v>2012</v>
      </c>
      <c r="C1082" t="s">
        <v>210</v>
      </c>
      <c r="D1082" t="s">
        <v>211</v>
      </c>
      <c r="E1082" t="s">
        <v>213</v>
      </c>
      <c r="F1082">
        <v>134</v>
      </c>
      <c r="G1082">
        <v>3.3</v>
      </c>
      <c r="H1082" t="s">
        <v>215</v>
      </c>
    </row>
    <row r="1083" spans="1:8" x14ac:dyDescent="0.25">
      <c r="A1083" t="str">
        <f t="shared" si="16"/>
        <v>C00-C14regs2012AllEthMale</v>
      </c>
      <c r="B1083">
        <v>2012</v>
      </c>
      <c r="C1083" t="s">
        <v>210</v>
      </c>
      <c r="D1083" t="s">
        <v>211</v>
      </c>
      <c r="E1083" t="s">
        <v>214</v>
      </c>
      <c r="F1083">
        <v>276</v>
      </c>
      <c r="G1083">
        <v>9.4</v>
      </c>
      <c r="H1083" t="s">
        <v>174</v>
      </c>
    </row>
    <row r="1084" spans="1:8" x14ac:dyDescent="0.25">
      <c r="A1084" t="str">
        <f t="shared" si="16"/>
        <v>C15regs2012AllEthMale</v>
      </c>
      <c r="B1084">
        <v>2012</v>
      </c>
      <c r="C1084" t="s">
        <v>210</v>
      </c>
      <c r="D1084" t="s">
        <v>211</v>
      </c>
      <c r="E1084" t="s">
        <v>214</v>
      </c>
      <c r="F1084">
        <v>212</v>
      </c>
      <c r="G1084">
        <v>6.6</v>
      </c>
      <c r="H1084" t="s">
        <v>14</v>
      </c>
    </row>
    <row r="1085" spans="1:8" x14ac:dyDescent="0.25">
      <c r="A1085" t="str">
        <f t="shared" si="16"/>
        <v>C16regs2012AllEthMale</v>
      </c>
      <c r="B1085">
        <v>2012</v>
      </c>
      <c r="C1085" t="s">
        <v>210</v>
      </c>
      <c r="D1085" t="s">
        <v>211</v>
      </c>
      <c r="E1085" t="s">
        <v>214</v>
      </c>
      <c r="F1085">
        <v>239</v>
      </c>
      <c r="G1085">
        <v>7.5</v>
      </c>
      <c r="H1085" t="s">
        <v>16</v>
      </c>
    </row>
    <row r="1086" spans="1:8" x14ac:dyDescent="0.25">
      <c r="A1086" t="str">
        <f t="shared" si="16"/>
        <v>C18-C21regs2012AllEthMale</v>
      </c>
      <c r="B1086">
        <v>2012</v>
      </c>
      <c r="C1086" t="s">
        <v>210</v>
      </c>
      <c r="D1086" t="s">
        <v>211</v>
      </c>
      <c r="E1086" t="s">
        <v>214</v>
      </c>
      <c r="F1086">
        <v>1578</v>
      </c>
      <c r="G1086">
        <v>49.4</v>
      </c>
      <c r="H1086" t="s">
        <v>175</v>
      </c>
    </row>
    <row r="1087" spans="1:8" x14ac:dyDescent="0.25">
      <c r="A1087" t="str">
        <f t="shared" si="16"/>
        <v>C22regs2012AllEthMale</v>
      </c>
      <c r="B1087">
        <v>2012</v>
      </c>
      <c r="C1087" t="s">
        <v>210</v>
      </c>
      <c r="D1087" t="s">
        <v>211</v>
      </c>
      <c r="E1087" t="s">
        <v>214</v>
      </c>
      <c r="F1087">
        <v>230</v>
      </c>
      <c r="G1087">
        <v>7.5</v>
      </c>
      <c r="H1087" t="s">
        <v>19</v>
      </c>
    </row>
    <row r="1088" spans="1:8" x14ac:dyDescent="0.25">
      <c r="A1088" t="str">
        <f t="shared" si="16"/>
        <v>C25regs2012AllEthMale</v>
      </c>
      <c r="B1088">
        <v>2012</v>
      </c>
      <c r="C1088" t="s">
        <v>210</v>
      </c>
      <c r="D1088" t="s">
        <v>211</v>
      </c>
      <c r="E1088" t="s">
        <v>214</v>
      </c>
      <c r="F1088">
        <v>270</v>
      </c>
      <c r="G1088">
        <v>8.3000000000000007</v>
      </c>
      <c r="H1088" t="s">
        <v>22</v>
      </c>
    </row>
    <row r="1089" spans="1:8" x14ac:dyDescent="0.25">
      <c r="A1089" t="str">
        <f t="shared" si="16"/>
        <v>C33-C34regs2012AllEthMale</v>
      </c>
      <c r="B1089">
        <v>2012</v>
      </c>
      <c r="C1089" t="s">
        <v>210</v>
      </c>
      <c r="D1089" t="s">
        <v>211</v>
      </c>
      <c r="E1089" t="s">
        <v>214</v>
      </c>
      <c r="F1089">
        <v>1083</v>
      </c>
      <c r="G1089">
        <v>33.200000000000003</v>
      </c>
      <c r="H1089" t="s">
        <v>176</v>
      </c>
    </row>
    <row r="1090" spans="1:8" x14ac:dyDescent="0.25">
      <c r="A1090" t="str">
        <f t="shared" ref="A1090:A1153" si="17">H1090&amp;C1090&amp;B1090&amp;D1090&amp;E1090</f>
        <v>C43regs2012AllEthMale</v>
      </c>
      <c r="B1090">
        <v>2012</v>
      </c>
      <c r="C1090" t="s">
        <v>210</v>
      </c>
      <c r="D1090" t="s">
        <v>211</v>
      </c>
      <c r="E1090" t="s">
        <v>214</v>
      </c>
      <c r="F1090">
        <v>1230</v>
      </c>
      <c r="G1090">
        <v>40.5</v>
      </c>
      <c r="H1090" t="s">
        <v>26</v>
      </c>
    </row>
    <row r="1091" spans="1:8" x14ac:dyDescent="0.25">
      <c r="A1091" t="str">
        <f t="shared" si="17"/>
        <v>C50regs2012AllEthMale</v>
      </c>
      <c r="B1091">
        <v>2012</v>
      </c>
      <c r="C1091" t="s">
        <v>210</v>
      </c>
      <c r="D1091" t="s">
        <v>211</v>
      </c>
      <c r="E1091" t="s">
        <v>214</v>
      </c>
      <c r="F1091">
        <v>29</v>
      </c>
      <c r="G1091">
        <v>0.9</v>
      </c>
      <c r="H1091" t="s">
        <v>180</v>
      </c>
    </row>
    <row r="1092" spans="1:8" x14ac:dyDescent="0.25">
      <c r="A1092" t="str">
        <f t="shared" si="17"/>
        <v>C61regs2012AllEthMale</v>
      </c>
      <c r="B1092">
        <v>2012</v>
      </c>
      <c r="C1092" t="s">
        <v>210</v>
      </c>
      <c r="D1092" t="s">
        <v>211</v>
      </c>
      <c r="E1092" t="s">
        <v>214</v>
      </c>
      <c r="F1092">
        <v>3191</v>
      </c>
      <c r="G1092">
        <v>99.9</v>
      </c>
      <c r="H1092" t="s">
        <v>48</v>
      </c>
    </row>
    <row r="1093" spans="1:8" x14ac:dyDescent="0.25">
      <c r="A1093" t="str">
        <f t="shared" si="17"/>
        <v>C62regs2012AllEthMale</v>
      </c>
      <c r="B1093">
        <v>2012</v>
      </c>
      <c r="C1093" t="s">
        <v>210</v>
      </c>
      <c r="D1093" t="s">
        <v>211</v>
      </c>
      <c r="E1093" t="s">
        <v>214</v>
      </c>
      <c r="F1093">
        <v>145</v>
      </c>
      <c r="G1093">
        <v>7.3</v>
      </c>
      <c r="H1093" t="s">
        <v>51</v>
      </c>
    </row>
    <row r="1094" spans="1:8" x14ac:dyDescent="0.25">
      <c r="A1094" t="str">
        <f t="shared" si="17"/>
        <v>C64-C66, C68regs2012AllEthMale</v>
      </c>
      <c r="B1094">
        <v>2012</v>
      </c>
      <c r="C1094" t="s">
        <v>210</v>
      </c>
      <c r="D1094" t="s">
        <v>211</v>
      </c>
      <c r="E1094" t="s">
        <v>214</v>
      </c>
      <c r="F1094">
        <v>395</v>
      </c>
      <c r="G1094">
        <v>13</v>
      </c>
      <c r="H1094" t="s">
        <v>177</v>
      </c>
    </row>
    <row r="1095" spans="1:8" x14ac:dyDescent="0.25">
      <c r="A1095" t="str">
        <f t="shared" si="17"/>
        <v>C67regs2012AllEthMale</v>
      </c>
      <c r="B1095">
        <v>2012</v>
      </c>
      <c r="C1095" t="s">
        <v>210</v>
      </c>
      <c r="D1095" t="s">
        <v>211</v>
      </c>
      <c r="E1095" t="s">
        <v>214</v>
      </c>
      <c r="F1095">
        <v>236</v>
      </c>
      <c r="G1095">
        <v>7.1</v>
      </c>
      <c r="H1095" t="s">
        <v>55</v>
      </c>
    </row>
    <row r="1096" spans="1:8" x14ac:dyDescent="0.25">
      <c r="A1096" t="str">
        <f t="shared" si="17"/>
        <v>C71regs2012AllEthMale</v>
      </c>
      <c r="B1096">
        <v>2012</v>
      </c>
      <c r="C1096" t="s">
        <v>210</v>
      </c>
      <c r="D1096" t="s">
        <v>211</v>
      </c>
      <c r="E1096" t="s">
        <v>214</v>
      </c>
      <c r="F1096">
        <v>181</v>
      </c>
      <c r="G1096">
        <v>6.8</v>
      </c>
      <c r="H1096" t="s">
        <v>58</v>
      </c>
    </row>
    <row r="1097" spans="1:8" x14ac:dyDescent="0.25">
      <c r="A1097" t="str">
        <f t="shared" si="17"/>
        <v>C73regs2012AllEthMale</v>
      </c>
      <c r="B1097">
        <v>2012</v>
      </c>
      <c r="C1097" t="s">
        <v>210</v>
      </c>
      <c r="D1097" t="s">
        <v>211</v>
      </c>
      <c r="E1097" t="s">
        <v>214</v>
      </c>
      <c r="F1097">
        <v>67</v>
      </c>
      <c r="G1097">
        <v>2.5</v>
      </c>
      <c r="H1097" t="s">
        <v>60</v>
      </c>
    </row>
    <row r="1098" spans="1:8" x14ac:dyDescent="0.25">
      <c r="A1098" t="str">
        <f t="shared" si="17"/>
        <v>C81regs2012AllEthMale</v>
      </c>
      <c r="B1098">
        <v>2012</v>
      </c>
      <c r="C1098" t="s">
        <v>210</v>
      </c>
      <c r="D1098" t="s">
        <v>211</v>
      </c>
      <c r="E1098" t="s">
        <v>214</v>
      </c>
      <c r="F1098">
        <v>48</v>
      </c>
      <c r="G1098">
        <v>2</v>
      </c>
      <c r="H1098" t="s">
        <v>62</v>
      </c>
    </row>
    <row r="1099" spans="1:8" x14ac:dyDescent="0.25">
      <c r="A1099" t="str">
        <f t="shared" si="17"/>
        <v>C82-C86, C96regs2012AllEthMale</v>
      </c>
      <c r="B1099">
        <v>2012</v>
      </c>
      <c r="C1099" t="s">
        <v>210</v>
      </c>
      <c r="D1099" t="s">
        <v>211</v>
      </c>
      <c r="E1099" t="s">
        <v>214</v>
      </c>
      <c r="F1099">
        <v>438</v>
      </c>
      <c r="G1099">
        <v>14.3</v>
      </c>
      <c r="H1099" t="s">
        <v>178</v>
      </c>
    </row>
    <row r="1100" spans="1:8" x14ac:dyDescent="0.25">
      <c r="A1100" t="str">
        <f t="shared" si="17"/>
        <v>C90regs2012AllEthMale</v>
      </c>
      <c r="B1100">
        <v>2012</v>
      </c>
      <c r="C1100" t="s">
        <v>210</v>
      </c>
      <c r="D1100" t="s">
        <v>211</v>
      </c>
      <c r="E1100" t="s">
        <v>214</v>
      </c>
      <c r="F1100">
        <v>227</v>
      </c>
      <c r="G1100">
        <v>7.2</v>
      </c>
      <c r="H1100" t="s">
        <v>65</v>
      </c>
    </row>
    <row r="1101" spans="1:8" x14ac:dyDescent="0.25">
      <c r="A1101" t="str">
        <f t="shared" si="17"/>
        <v>C91-C95regs2012AllEthMale</v>
      </c>
      <c r="B1101">
        <v>2012</v>
      </c>
      <c r="C1101" t="s">
        <v>210</v>
      </c>
      <c r="D1101" t="s">
        <v>211</v>
      </c>
      <c r="E1101" t="s">
        <v>214</v>
      </c>
      <c r="F1101">
        <v>366</v>
      </c>
      <c r="G1101">
        <v>12.6</v>
      </c>
      <c r="H1101" t="s">
        <v>179</v>
      </c>
    </row>
    <row r="1102" spans="1:8" x14ac:dyDescent="0.25">
      <c r="A1102" t="str">
        <f t="shared" si="17"/>
        <v>D45-D47regs2012AllEthMale</v>
      </c>
      <c r="B1102">
        <v>2012</v>
      </c>
      <c r="C1102" t="s">
        <v>210</v>
      </c>
      <c r="D1102" t="s">
        <v>211</v>
      </c>
      <c r="E1102" t="s">
        <v>214</v>
      </c>
      <c r="F1102">
        <v>199</v>
      </c>
      <c r="G1102">
        <v>6.1</v>
      </c>
      <c r="H1102" t="s">
        <v>215</v>
      </c>
    </row>
    <row r="1103" spans="1:8" x14ac:dyDescent="0.25">
      <c r="A1103" t="str">
        <f t="shared" si="17"/>
        <v>C00-C14regs2013AllEthAllSex</v>
      </c>
      <c r="B1103">
        <v>2013</v>
      </c>
      <c r="C1103" t="s">
        <v>210</v>
      </c>
      <c r="D1103" t="s">
        <v>211</v>
      </c>
      <c r="E1103" t="s">
        <v>212</v>
      </c>
      <c r="F1103">
        <v>439</v>
      </c>
      <c r="G1103">
        <v>6.8</v>
      </c>
      <c r="H1103" t="s">
        <v>174</v>
      </c>
    </row>
    <row r="1104" spans="1:8" x14ac:dyDescent="0.25">
      <c r="A1104" t="str">
        <f t="shared" si="17"/>
        <v>C15regs2013AllEthAllSex</v>
      </c>
      <c r="B1104">
        <v>2013</v>
      </c>
      <c r="C1104" t="s">
        <v>210</v>
      </c>
      <c r="D1104" t="s">
        <v>211</v>
      </c>
      <c r="E1104" t="s">
        <v>212</v>
      </c>
      <c r="F1104">
        <v>314</v>
      </c>
      <c r="G1104">
        <v>4.3</v>
      </c>
      <c r="H1104" t="s">
        <v>14</v>
      </c>
    </row>
    <row r="1105" spans="1:8" x14ac:dyDescent="0.25">
      <c r="A1105" t="str">
        <f t="shared" si="17"/>
        <v>C16regs2013AllEthAllSex</v>
      </c>
      <c r="B1105">
        <v>2013</v>
      </c>
      <c r="C1105" t="s">
        <v>210</v>
      </c>
      <c r="D1105" t="s">
        <v>211</v>
      </c>
      <c r="E1105" t="s">
        <v>212</v>
      </c>
      <c r="F1105">
        <v>374</v>
      </c>
      <c r="G1105">
        <v>5.5</v>
      </c>
      <c r="H1105" t="s">
        <v>16</v>
      </c>
    </row>
    <row r="1106" spans="1:8" x14ac:dyDescent="0.25">
      <c r="A1106" t="str">
        <f t="shared" si="17"/>
        <v>C18-C21regs2013AllEthAllSex</v>
      </c>
      <c r="B1106">
        <v>2013</v>
      </c>
      <c r="C1106" t="s">
        <v>210</v>
      </c>
      <c r="D1106" t="s">
        <v>211</v>
      </c>
      <c r="E1106" t="s">
        <v>212</v>
      </c>
      <c r="F1106">
        <v>3093</v>
      </c>
      <c r="G1106">
        <v>43.3</v>
      </c>
      <c r="H1106" t="s">
        <v>175</v>
      </c>
    </row>
    <row r="1107" spans="1:8" x14ac:dyDescent="0.25">
      <c r="A1107" t="str">
        <f t="shared" si="17"/>
        <v>C22regs2013AllEthAllSex</v>
      </c>
      <c r="B1107">
        <v>2013</v>
      </c>
      <c r="C1107" t="s">
        <v>210</v>
      </c>
      <c r="D1107" t="s">
        <v>211</v>
      </c>
      <c r="E1107" t="s">
        <v>212</v>
      </c>
      <c r="F1107">
        <v>291</v>
      </c>
      <c r="G1107">
        <v>4.4000000000000004</v>
      </c>
      <c r="H1107" t="s">
        <v>19</v>
      </c>
    </row>
    <row r="1108" spans="1:8" x14ac:dyDescent="0.25">
      <c r="A1108" t="str">
        <f t="shared" si="17"/>
        <v>C25regs2013AllEthAllSex</v>
      </c>
      <c r="B1108">
        <v>2013</v>
      </c>
      <c r="C1108" t="s">
        <v>210</v>
      </c>
      <c r="D1108" t="s">
        <v>211</v>
      </c>
      <c r="E1108" t="s">
        <v>212</v>
      </c>
      <c r="F1108">
        <v>514</v>
      </c>
      <c r="G1108">
        <v>7.1</v>
      </c>
      <c r="H1108" t="s">
        <v>22</v>
      </c>
    </row>
    <row r="1109" spans="1:8" x14ac:dyDescent="0.25">
      <c r="A1109" t="str">
        <f t="shared" si="17"/>
        <v>C33-C34regs2013AllEthAllSex</v>
      </c>
      <c r="B1109">
        <v>2013</v>
      </c>
      <c r="C1109" t="s">
        <v>210</v>
      </c>
      <c r="D1109" t="s">
        <v>211</v>
      </c>
      <c r="E1109" t="s">
        <v>212</v>
      </c>
      <c r="F1109">
        <v>2083</v>
      </c>
      <c r="G1109">
        <v>29.1</v>
      </c>
      <c r="H1109" t="s">
        <v>176</v>
      </c>
    </row>
    <row r="1110" spans="1:8" x14ac:dyDescent="0.25">
      <c r="A1110" t="str">
        <f t="shared" si="17"/>
        <v>C43regs2013AllEthAllSex</v>
      </c>
      <c r="B1110">
        <v>2013</v>
      </c>
      <c r="C1110" t="s">
        <v>210</v>
      </c>
      <c r="D1110" t="s">
        <v>211</v>
      </c>
      <c r="E1110" t="s">
        <v>212</v>
      </c>
      <c r="F1110">
        <v>2368</v>
      </c>
      <c r="G1110">
        <v>37.299999999999997</v>
      </c>
      <c r="H1110" t="s">
        <v>26</v>
      </c>
    </row>
    <row r="1111" spans="1:8" x14ac:dyDescent="0.25">
      <c r="A1111" t="str">
        <f t="shared" si="17"/>
        <v>C50regs2013AllEthAllSex</v>
      </c>
      <c r="B1111">
        <v>2013</v>
      </c>
      <c r="C1111" t="s">
        <v>210</v>
      </c>
      <c r="D1111" t="s">
        <v>211</v>
      </c>
      <c r="E1111" t="s">
        <v>212</v>
      </c>
      <c r="F1111">
        <v>3056</v>
      </c>
      <c r="G1111">
        <v>49.8</v>
      </c>
      <c r="H1111" t="s">
        <v>180</v>
      </c>
    </row>
    <row r="1112" spans="1:8" x14ac:dyDescent="0.25">
      <c r="A1112" t="str">
        <f t="shared" si="17"/>
        <v>C51regs2013AllEthAllSex</v>
      </c>
      <c r="B1112">
        <v>2013</v>
      </c>
      <c r="C1112" t="s">
        <v>210</v>
      </c>
      <c r="D1112" t="s">
        <v>211</v>
      </c>
      <c r="E1112" t="s">
        <v>212</v>
      </c>
      <c r="F1112">
        <v>59</v>
      </c>
      <c r="G1112">
        <v>0.8</v>
      </c>
      <c r="H1112" t="s">
        <v>43</v>
      </c>
    </row>
    <row r="1113" spans="1:8" x14ac:dyDescent="0.25">
      <c r="A1113" t="str">
        <f t="shared" si="17"/>
        <v>C53regs2013AllEthAllSex</v>
      </c>
      <c r="B1113">
        <v>2013</v>
      </c>
      <c r="C1113" t="s">
        <v>210</v>
      </c>
      <c r="D1113" t="s">
        <v>211</v>
      </c>
      <c r="E1113" t="s">
        <v>212</v>
      </c>
      <c r="F1113">
        <v>159</v>
      </c>
      <c r="G1113">
        <v>3.3</v>
      </c>
      <c r="H1113" t="s">
        <v>38</v>
      </c>
    </row>
    <row r="1114" spans="1:8" x14ac:dyDescent="0.25">
      <c r="A1114" t="str">
        <f t="shared" si="17"/>
        <v>C54-C55regs2013AllEthAllSex</v>
      </c>
      <c r="B1114">
        <v>2013</v>
      </c>
      <c r="C1114" t="s">
        <v>210</v>
      </c>
      <c r="D1114" t="s">
        <v>211</v>
      </c>
      <c r="E1114" t="s">
        <v>212</v>
      </c>
      <c r="F1114">
        <v>543</v>
      </c>
      <c r="G1114">
        <v>8.8000000000000007</v>
      </c>
      <c r="H1114" t="s">
        <v>181</v>
      </c>
    </row>
    <row r="1115" spans="1:8" x14ac:dyDescent="0.25">
      <c r="A1115" t="str">
        <f t="shared" si="17"/>
        <v>C56-C57regs2013AllEthAllSex</v>
      </c>
      <c r="B1115">
        <v>2013</v>
      </c>
      <c r="C1115" t="s">
        <v>210</v>
      </c>
      <c r="D1115" t="s">
        <v>211</v>
      </c>
      <c r="E1115" t="s">
        <v>212</v>
      </c>
      <c r="F1115">
        <v>348</v>
      </c>
      <c r="G1115">
        <v>5.3</v>
      </c>
      <c r="H1115" t="s">
        <v>182</v>
      </c>
    </row>
    <row r="1116" spans="1:8" x14ac:dyDescent="0.25">
      <c r="A1116" t="str">
        <f t="shared" si="17"/>
        <v>C61regs2013AllEthAllSex</v>
      </c>
      <c r="B1116">
        <v>2013</v>
      </c>
      <c r="C1116" t="s">
        <v>210</v>
      </c>
      <c r="D1116" t="s">
        <v>211</v>
      </c>
      <c r="E1116" t="s">
        <v>212</v>
      </c>
      <c r="F1116">
        <v>3193</v>
      </c>
      <c r="G1116">
        <v>46.2</v>
      </c>
      <c r="H1116" t="s">
        <v>48</v>
      </c>
    </row>
    <row r="1117" spans="1:8" x14ac:dyDescent="0.25">
      <c r="A1117" t="str">
        <f t="shared" si="17"/>
        <v>C62regs2013AllEthAllSex</v>
      </c>
      <c r="B1117">
        <v>2013</v>
      </c>
      <c r="C1117" t="s">
        <v>210</v>
      </c>
      <c r="D1117" t="s">
        <v>211</v>
      </c>
      <c r="E1117" t="s">
        <v>212</v>
      </c>
      <c r="F1117">
        <v>137</v>
      </c>
      <c r="G1117">
        <v>3.3</v>
      </c>
      <c r="H1117" t="s">
        <v>51</v>
      </c>
    </row>
    <row r="1118" spans="1:8" x14ac:dyDescent="0.25">
      <c r="A1118" t="str">
        <f t="shared" si="17"/>
        <v>C64-C66, C68regs2013AllEthAllSex</v>
      </c>
      <c r="B1118">
        <v>2013</v>
      </c>
      <c r="C1118" t="s">
        <v>210</v>
      </c>
      <c r="D1118" t="s">
        <v>211</v>
      </c>
      <c r="E1118" t="s">
        <v>212</v>
      </c>
      <c r="F1118">
        <v>623</v>
      </c>
      <c r="G1118">
        <v>9.4</v>
      </c>
      <c r="H1118" t="s">
        <v>177</v>
      </c>
    </row>
    <row r="1119" spans="1:8" x14ac:dyDescent="0.25">
      <c r="A1119" t="str">
        <f t="shared" si="17"/>
        <v>C67regs2013AllEthAllSex</v>
      </c>
      <c r="B1119">
        <v>2013</v>
      </c>
      <c r="C1119" t="s">
        <v>210</v>
      </c>
      <c r="D1119" t="s">
        <v>211</v>
      </c>
      <c r="E1119" t="s">
        <v>212</v>
      </c>
      <c r="F1119">
        <v>373</v>
      </c>
      <c r="G1119">
        <v>4.9000000000000004</v>
      </c>
      <c r="H1119" t="s">
        <v>55</v>
      </c>
    </row>
    <row r="1120" spans="1:8" x14ac:dyDescent="0.25">
      <c r="A1120" t="str">
        <f t="shared" si="17"/>
        <v>C71regs2013AllEthAllSex</v>
      </c>
      <c r="B1120">
        <v>2013</v>
      </c>
      <c r="C1120" t="s">
        <v>210</v>
      </c>
      <c r="D1120" t="s">
        <v>211</v>
      </c>
      <c r="E1120" t="s">
        <v>212</v>
      </c>
      <c r="F1120">
        <v>325</v>
      </c>
      <c r="G1120">
        <v>5.7</v>
      </c>
      <c r="H1120" t="s">
        <v>58</v>
      </c>
    </row>
    <row r="1121" spans="1:8" x14ac:dyDescent="0.25">
      <c r="A1121" t="str">
        <f t="shared" si="17"/>
        <v>C73regs2013AllEthAllSex</v>
      </c>
      <c r="B1121">
        <v>2013</v>
      </c>
      <c r="C1121" t="s">
        <v>210</v>
      </c>
      <c r="D1121" t="s">
        <v>211</v>
      </c>
      <c r="E1121" t="s">
        <v>212</v>
      </c>
      <c r="F1121">
        <v>298</v>
      </c>
      <c r="G1121">
        <v>5.8</v>
      </c>
      <c r="H1121" t="s">
        <v>60</v>
      </c>
    </row>
    <row r="1122" spans="1:8" x14ac:dyDescent="0.25">
      <c r="A1122" t="str">
        <f t="shared" si="17"/>
        <v>C81regs2013AllEthAllSex</v>
      </c>
      <c r="B1122">
        <v>2013</v>
      </c>
      <c r="C1122" t="s">
        <v>210</v>
      </c>
      <c r="D1122" t="s">
        <v>211</v>
      </c>
      <c r="E1122" t="s">
        <v>212</v>
      </c>
      <c r="F1122">
        <v>117</v>
      </c>
      <c r="G1122">
        <v>2.6</v>
      </c>
      <c r="H1122" t="s">
        <v>62</v>
      </c>
    </row>
    <row r="1123" spans="1:8" x14ac:dyDescent="0.25">
      <c r="A1123" t="str">
        <f t="shared" si="17"/>
        <v>C82-C86, C96regs2013AllEthAllSex</v>
      </c>
      <c r="B1123">
        <v>2013</v>
      </c>
      <c r="C1123" t="s">
        <v>210</v>
      </c>
      <c r="D1123" t="s">
        <v>211</v>
      </c>
      <c r="E1123" t="s">
        <v>212</v>
      </c>
      <c r="F1123">
        <v>788</v>
      </c>
      <c r="G1123">
        <v>11.7</v>
      </c>
      <c r="H1123" t="s">
        <v>178</v>
      </c>
    </row>
    <row r="1124" spans="1:8" x14ac:dyDescent="0.25">
      <c r="A1124" t="str">
        <f t="shared" si="17"/>
        <v>C90regs2013AllEthAllSex</v>
      </c>
      <c r="B1124">
        <v>2013</v>
      </c>
      <c r="C1124" t="s">
        <v>210</v>
      </c>
      <c r="D1124" t="s">
        <v>211</v>
      </c>
      <c r="E1124" t="s">
        <v>212</v>
      </c>
      <c r="F1124">
        <v>367</v>
      </c>
      <c r="G1124">
        <v>5.2</v>
      </c>
      <c r="H1124" t="s">
        <v>65</v>
      </c>
    </row>
    <row r="1125" spans="1:8" x14ac:dyDescent="0.25">
      <c r="A1125" t="str">
        <f t="shared" si="17"/>
        <v>C91-C95regs2013AllEthAllSex</v>
      </c>
      <c r="B1125">
        <v>2013</v>
      </c>
      <c r="C1125" t="s">
        <v>210</v>
      </c>
      <c r="D1125" t="s">
        <v>211</v>
      </c>
      <c r="E1125" t="s">
        <v>212</v>
      </c>
      <c r="F1125">
        <v>673</v>
      </c>
      <c r="G1125">
        <v>10.8</v>
      </c>
      <c r="H1125" t="s">
        <v>179</v>
      </c>
    </row>
    <row r="1126" spans="1:8" x14ac:dyDescent="0.25">
      <c r="A1126" t="str">
        <f t="shared" si="17"/>
        <v>D45-D47regs2013AllEthAllSex</v>
      </c>
      <c r="B1126">
        <v>2013</v>
      </c>
      <c r="C1126" t="s">
        <v>210</v>
      </c>
      <c r="D1126" t="s">
        <v>211</v>
      </c>
      <c r="E1126" t="s">
        <v>212</v>
      </c>
      <c r="F1126">
        <v>336</v>
      </c>
      <c r="G1126">
        <v>4.4000000000000004</v>
      </c>
      <c r="H1126" t="s">
        <v>215</v>
      </c>
    </row>
    <row r="1127" spans="1:8" x14ac:dyDescent="0.25">
      <c r="A1127" t="str">
        <f t="shared" si="17"/>
        <v>C00-C14regs2013AllEthFemale</v>
      </c>
      <c r="B1127">
        <v>2013</v>
      </c>
      <c r="C1127" t="s">
        <v>210</v>
      </c>
      <c r="D1127" t="s">
        <v>211</v>
      </c>
      <c r="E1127" t="s">
        <v>213</v>
      </c>
      <c r="F1127">
        <v>166</v>
      </c>
      <c r="G1127">
        <v>4.7</v>
      </c>
      <c r="H1127" t="s">
        <v>174</v>
      </c>
    </row>
    <row r="1128" spans="1:8" x14ac:dyDescent="0.25">
      <c r="A1128" t="str">
        <f t="shared" si="17"/>
        <v>C15regs2013AllEthFemale</v>
      </c>
      <c r="B1128">
        <v>2013</v>
      </c>
      <c r="C1128" t="s">
        <v>210</v>
      </c>
      <c r="D1128" t="s">
        <v>211</v>
      </c>
      <c r="E1128" t="s">
        <v>213</v>
      </c>
      <c r="F1128">
        <v>93</v>
      </c>
      <c r="G1128">
        <v>2.2999999999999998</v>
      </c>
      <c r="H1128" t="s">
        <v>14</v>
      </c>
    </row>
    <row r="1129" spans="1:8" x14ac:dyDescent="0.25">
      <c r="A1129" t="str">
        <f t="shared" si="17"/>
        <v>C16regs2013AllEthFemale</v>
      </c>
      <c r="B1129">
        <v>2013</v>
      </c>
      <c r="C1129" t="s">
        <v>210</v>
      </c>
      <c r="D1129" t="s">
        <v>211</v>
      </c>
      <c r="E1129" t="s">
        <v>213</v>
      </c>
      <c r="F1129">
        <v>141</v>
      </c>
      <c r="G1129">
        <v>4</v>
      </c>
      <c r="H1129" t="s">
        <v>16</v>
      </c>
    </row>
    <row r="1130" spans="1:8" x14ac:dyDescent="0.25">
      <c r="A1130" t="str">
        <f t="shared" si="17"/>
        <v>C18-C21regs2013AllEthFemale</v>
      </c>
      <c r="B1130">
        <v>2013</v>
      </c>
      <c r="C1130" t="s">
        <v>210</v>
      </c>
      <c r="D1130" t="s">
        <v>211</v>
      </c>
      <c r="E1130" t="s">
        <v>213</v>
      </c>
      <c r="F1130">
        <v>1460</v>
      </c>
      <c r="G1130">
        <v>38</v>
      </c>
      <c r="H1130" t="s">
        <v>175</v>
      </c>
    </row>
    <row r="1131" spans="1:8" x14ac:dyDescent="0.25">
      <c r="A1131" t="str">
        <f t="shared" si="17"/>
        <v>C22regs2013AllEthFemale</v>
      </c>
      <c r="B1131">
        <v>2013</v>
      </c>
      <c r="C1131" t="s">
        <v>210</v>
      </c>
      <c r="D1131" t="s">
        <v>211</v>
      </c>
      <c r="E1131" t="s">
        <v>213</v>
      </c>
      <c r="F1131">
        <v>85</v>
      </c>
      <c r="G1131">
        <v>2.4</v>
      </c>
      <c r="H1131" t="s">
        <v>19</v>
      </c>
    </row>
    <row r="1132" spans="1:8" x14ac:dyDescent="0.25">
      <c r="A1132" t="str">
        <f t="shared" si="17"/>
        <v>C25regs2013AllEthFemale</v>
      </c>
      <c r="B1132">
        <v>2013</v>
      </c>
      <c r="C1132" t="s">
        <v>210</v>
      </c>
      <c r="D1132" t="s">
        <v>211</v>
      </c>
      <c r="E1132" t="s">
        <v>213</v>
      </c>
      <c r="F1132">
        <v>255</v>
      </c>
      <c r="G1132">
        <v>6.5</v>
      </c>
      <c r="H1132" t="s">
        <v>22</v>
      </c>
    </row>
    <row r="1133" spans="1:8" x14ac:dyDescent="0.25">
      <c r="A1133" t="str">
        <f t="shared" si="17"/>
        <v>C33-C34regs2013AllEthFemale</v>
      </c>
      <c r="B1133">
        <v>2013</v>
      </c>
      <c r="C1133" t="s">
        <v>210</v>
      </c>
      <c r="D1133" t="s">
        <v>211</v>
      </c>
      <c r="E1133" t="s">
        <v>213</v>
      </c>
      <c r="F1133">
        <v>1032</v>
      </c>
      <c r="G1133">
        <v>27.8</v>
      </c>
      <c r="H1133" t="s">
        <v>176</v>
      </c>
    </row>
    <row r="1134" spans="1:8" x14ac:dyDescent="0.25">
      <c r="A1134" t="str">
        <f t="shared" si="17"/>
        <v>C43regs2013AllEthFemale</v>
      </c>
      <c r="B1134">
        <v>2013</v>
      </c>
      <c r="C1134" t="s">
        <v>210</v>
      </c>
      <c r="D1134" t="s">
        <v>211</v>
      </c>
      <c r="E1134" t="s">
        <v>213</v>
      </c>
      <c r="F1134">
        <v>1144</v>
      </c>
      <c r="G1134">
        <v>35.9</v>
      </c>
      <c r="H1134" t="s">
        <v>26</v>
      </c>
    </row>
    <row r="1135" spans="1:8" x14ac:dyDescent="0.25">
      <c r="A1135" t="str">
        <f t="shared" si="17"/>
        <v>C50regs2013AllEthFemale</v>
      </c>
      <c r="B1135">
        <v>2013</v>
      </c>
      <c r="C1135" t="s">
        <v>210</v>
      </c>
      <c r="D1135" t="s">
        <v>211</v>
      </c>
      <c r="E1135" t="s">
        <v>213</v>
      </c>
      <c r="F1135">
        <v>3029</v>
      </c>
      <c r="G1135">
        <v>94.7</v>
      </c>
      <c r="H1135" t="s">
        <v>180</v>
      </c>
    </row>
    <row r="1136" spans="1:8" x14ac:dyDescent="0.25">
      <c r="A1136" t="str">
        <f t="shared" si="17"/>
        <v>C51regs2013AllEthFemale</v>
      </c>
      <c r="B1136">
        <v>2013</v>
      </c>
      <c r="C1136" t="s">
        <v>210</v>
      </c>
      <c r="D1136" t="s">
        <v>211</v>
      </c>
      <c r="E1136" t="s">
        <v>213</v>
      </c>
      <c r="F1136">
        <v>59</v>
      </c>
      <c r="G1136">
        <v>1.5</v>
      </c>
      <c r="H1136" t="s">
        <v>43</v>
      </c>
    </row>
    <row r="1137" spans="1:8" x14ac:dyDescent="0.25">
      <c r="A1137" t="str">
        <f t="shared" si="17"/>
        <v>C53regs2013AllEthFemale</v>
      </c>
      <c r="B1137">
        <v>2013</v>
      </c>
      <c r="C1137" t="s">
        <v>210</v>
      </c>
      <c r="D1137" t="s">
        <v>211</v>
      </c>
      <c r="E1137" t="s">
        <v>213</v>
      </c>
      <c r="F1137">
        <v>159</v>
      </c>
      <c r="G1137">
        <v>6.3</v>
      </c>
      <c r="H1137" t="s">
        <v>38</v>
      </c>
    </row>
    <row r="1138" spans="1:8" x14ac:dyDescent="0.25">
      <c r="A1138" t="str">
        <f t="shared" si="17"/>
        <v>C54-C55regs2013AllEthFemale</v>
      </c>
      <c r="B1138">
        <v>2013</v>
      </c>
      <c r="C1138" t="s">
        <v>210</v>
      </c>
      <c r="D1138" t="s">
        <v>211</v>
      </c>
      <c r="E1138" t="s">
        <v>213</v>
      </c>
      <c r="F1138">
        <v>543</v>
      </c>
      <c r="G1138">
        <v>16.8</v>
      </c>
      <c r="H1138" t="s">
        <v>181</v>
      </c>
    </row>
    <row r="1139" spans="1:8" x14ac:dyDescent="0.25">
      <c r="A1139" t="str">
        <f t="shared" si="17"/>
        <v>C56-C57regs2013AllEthFemale</v>
      </c>
      <c r="B1139">
        <v>2013</v>
      </c>
      <c r="C1139" t="s">
        <v>210</v>
      </c>
      <c r="D1139" t="s">
        <v>211</v>
      </c>
      <c r="E1139" t="s">
        <v>213</v>
      </c>
      <c r="F1139">
        <v>348</v>
      </c>
      <c r="G1139">
        <v>10.1</v>
      </c>
      <c r="H1139" t="s">
        <v>182</v>
      </c>
    </row>
    <row r="1140" spans="1:8" x14ac:dyDescent="0.25">
      <c r="A1140" t="str">
        <f t="shared" si="17"/>
        <v>C64-C66, C68regs2013AllEthFemale</v>
      </c>
      <c r="B1140">
        <v>2013</v>
      </c>
      <c r="C1140" t="s">
        <v>210</v>
      </c>
      <c r="D1140" t="s">
        <v>211</v>
      </c>
      <c r="E1140" t="s">
        <v>213</v>
      </c>
      <c r="F1140">
        <v>201</v>
      </c>
      <c r="G1140">
        <v>5.8</v>
      </c>
      <c r="H1140" t="s">
        <v>177</v>
      </c>
    </row>
    <row r="1141" spans="1:8" x14ac:dyDescent="0.25">
      <c r="A1141" t="str">
        <f t="shared" si="17"/>
        <v>C67regs2013AllEthFemale</v>
      </c>
      <c r="B1141">
        <v>2013</v>
      </c>
      <c r="C1141" t="s">
        <v>210</v>
      </c>
      <c r="D1141" t="s">
        <v>211</v>
      </c>
      <c r="E1141" t="s">
        <v>213</v>
      </c>
      <c r="F1141">
        <v>99</v>
      </c>
      <c r="G1141">
        <v>2.4</v>
      </c>
      <c r="H1141" t="s">
        <v>55</v>
      </c>
    </row>
    <row r="1142" spans="1:8" x14ac:dyDescent="0.25">
      <c r="A1142" t="str">
        <f t="shared" si="17"/>
        <v>C71regs2013AllEthFemale</v>
      </c>
      <c r="B1142">
        <v>2013</v>
      </c>
      <c r="C1142" t="s">
        <v>210</v>
      </c>
      <c r="D1142" t="s">
        <v>211</v>
      </c>
      <c r="E1142" t="s">
        <v>213</v>
      </c>
      <c r="F1142">
        <v>140</v>
      </c>
      <c r="G1142">
        <v>4.8</v>
      </c>
      <c r="H1142" t="s">
        <v>58</v>
      </c>
    </row>
    <row r="1143" spans="1:8" x14ac:dyDescent="0.25">
      <c r="A1143" t="str">
        <f t="shared" si="17"/>
        <v>C73regs2013AllEthFemale</v>
      </c>
      <c r="B1143">
        <v>2013</v>
      </c>
      <c r="C1143" t="s">
        <v>210</v>
      </c>
      <c r="D1143" t="s">
        <v>211</v>
      </c>
      <c r="E1143" t="s">
        <v>213</v>
      </c>
      <c r="F1143">
        <v>214</v>
      </c>
      <c r="G1143">
        <v>8.3000000000000007</v>
      </c>
      <c r="H1143" t="s">
        <v>60</v>
      </c>
    </row>
    <row r="1144" spans="1:8" x14ac:dyDescent="0.25">
      <c r="A1144" t="str">
        <f t="shared" si="17"/>
        <v>C81regs2013AllEthFemale</v>
      </c>
      <c r="B1144">
        <v>2013</v>
      </c>
      <c r="C1144" t="s">
        <v>210</v>
      </c>
      <c r="D1144" t="s">
        <v>211</v>
      </c>
      <c r="E1144" t="s">
        <v>213</v>
      </c>
      <c r="F1144">
        <v>51</v>
      </c>
      <c r="G1144">
        <v>2.2999999999999998</v>
      </c>
      <c r="H1144" t="s">
        <v>62</v>
      </c>
    </row>
    <row r="1145" spans="1:8" x14ac:dyDescent="0.25">
      <c r="A1145" t="str">
        <f t="shared" si="17"/>
        <v>C82-C86, C96regs2013AllEthFemale</v>
      </c>
      <c r="B1145">
        <v>2013</v>
      </c>
      <c r="C1145" t="s">
        <v>210</v>
      </c>
      <c r="D1145" t="s">
        <v>211</v>
      </c>
      <c r="E1145" t="s">
        <v>213</v>
      </c>
      <c r="F1145">
        <v>330</v>
      </c>
      <c r="G1145">
        <v>9.1999999999999993</v>
      </c>
      <c r="H1145" t="s">
        <v>178</v>
      </c>
    </row>
    <row r="1146" spans="1:8" x14ac:dyDescent="0.25">
      <c r="A1146" t="str">
        <f t="shared" si="17"/>
        <v>C90regs2013AllEthFemale</v>
      </c>
      <c r="B1146">
        <v>2013</v>
      </c>
      <c r="C1146" t="s">
        <v>210</v>
      </c>
      <c r="D1146" t="s">
        <v>211</v>
      </c>
      <c r="E1146" t="s">
        <v>213</v>
      </c>
      <c r="F1146">
        <v>133</v>
      </c>
      <c r="G1146">
        <v>3.5</v>
      </c>
      <c r="H1146" t="s">
        <v>65</v>
      </c>
    </row>
    <row r="1147" spans="1:8" x14ac:dyDescent="0.25">
      <c r="A1147" t="str">
        <f t="shared" si="17"/>
        <v>C91-C95regs2013AllEthFemale</v>
      </c>
      <c r="B1147">
        <v>2013</v>
      </c>
      <c r="C1147" t="s">
        <v>210</v>
      </c>
      <c r="D1147" t="s">
        <v>211</v>
      </c>
      <c r="E1147" t="s">
        <v>213</v>
      </c>
      <c r="F1147">
        <v>264</v>
      </c>
      <c r="G1147">
        <v>8</v>
      </c>
      <c r="H1147" t="s">
        <v>179</v>
      </c>
    </row>
    <row r="1148" spans="1:8" x14ac:dyDescent="0.25">
      <c r="A1148" t="str">
        <f t="shared" si="17"/>
        <v>D45-D47regs2013AllEthFemale</v>
      </c>
      <c r="B1148">
        <v>2013</v>
      </c>
      <c r="C1148" t="s">
        <v>210</v>
      </c>
      <c r="D1148" t="s">
        <v>211</v>
      </c>
      <c r="E1148" t="s">
        <v>213</v>
      </c>
      <c r="F1148">
        <v>124</v>
      </c>
      <c r="G1148">
        <v>3</v>
      </c>
      <c r="H1148" t="s">
        <v>215</v>
      </c>
    </row>
    <row r="1149" spans="1:8" x14ac:dyDescent="0.25">
      <c r="A1149" t="str">
        <f t="shared" si="17"/>
        <v>C00-C14regs2013AllEthMale</v>
      </c>
      <c r="B1149">
        <v>2013</v>
      </c>
      <c r="C1149" t="s">
        <v>210</v>
      </c>
      <c r="D1149" t="s">
        <v>211</v>
      </c>
      <c r="E1149" t="s">
        <v>214</v>
      </c>
      <c r="F1149">
        <v>273</v>
      </c>
      <c r="G1149">
        <v>9.1</v>
      </c>
      <c r="H1149" t="s">
        <v>174</v>
      </c>
    </row>
    <row r="1150" spans="1:8" x14ac:dyDescent="0.25">
      <c r="A1150" t="str">
        <f t="shared" si="17"/>
        <v>C15regs2013AllEthMale</v>
      </c>
      <c r="B1150">
        <v>2013</v>
      </c>
      <c r="C1150" t="s">
        <v>210</v>
      </c>
      <c r="D1150" t="s">
        <v>211</v>
      </c>
      <c r="E1150" t="s">
        <v>214</v>
      </c>
      <c r="F1150">
        <v>221</v>
      </c>
      <c r="G1150">
        <v>6.6</v>
      </c>
      <c r="H1150" t="s">
        <v>14</v>
      </c>
    </row>
    <row r="1151" spans="1:8" x14ac:dyDescent="0.25">
      <c r="A1151" t="str">
        <f t="shared" si="17"/>
        <v>C16regs2013AllEthMale</v>
      </c>
      <c r="B1151">
        <v>2013</v>
      </c>
      <c r="C1151" t="s">
        <v>210</v>
      </c>
      <c r="D1151" t="s">
        <v>211</v>
      </c>
      <c r="E1151" t="s">
        <v>214</v>
      </c>
      <c r="F1151">
        <v>233</v>
      </c>
      <c r="G1151">
        <v>7.3</v>
      </c>
      <c r="H1151" t="s">
        <v>16</v>
      </c>
    </row>
    <row r="1152" spans="1:8" x14ac:dyDescent="0.25">
      <c r="A1152" t="str">
        <f t="shared" si="17"/>
        <v>C18-C21regs2013AllEthMale</v>
      </c>
      <c r="B1152">
        <v>2013</v>
      </c>
      <c r="C1152" t="s">
        <v>210</v>
      </c>
      <c r="D1152" t="s">
        <v>211</v>
      </c>
      <c r="E1152" t="s">
        <v>214</v>
      </c>
      <c r="F1152">
        <v>1633</v>
      </c>
      <c r="G1152">
        <v>49.3</v>
      </c>
      <c r="H1152" t="s">
        <v>175</v>
      </c>
    </row>
    <row r="1153" spans="1:8" x14ac:dyDescent="0.25">
      <c r="A1153" t="str">
        <f t="shared" si="17"/>
        <v>C22regs2013AllEthMale</v>
      </c>
      <c r="B1153">
        <v>2013</v>
      </c>
      <c r="C1153" t="s">
        <v>210</v>
      </c>
      <c r="D1153" t="s">
        <v>211</v>
      </c>
      <c r="E1153" t="s">
        <v>214</v>
      </c>
      <c r="F1153">
        <v>206</v>
      </c>
      <c r="G1153">
        <v>6.6</v>
      </c>
      <c r="H1153" t="s">
        <v>19</v>
      </c>
    </row>
    <row r="1154" spans="1:8" x14ac:dyDescent="0.25">
      <c r="A1154" t="str">
        <f t="shared" ref="A1154:A1217" si="18">H1154&amp;C1154&amp;B1154&amp;D1154&amp;E1154</f>
        <v>C25regs2013AllEthMale</v>
      </c>
      <c r="B1154">
        <v>2013</v>
      </c>
      <c r="C1154" t="s">
        <v>210</v>
      </c>
      <c r="D1154" t="s">
        <v>211</v>
      </c>
      <c r="E1154" t="s">
        <v>214</v>
      </c>
      <c r="F1154">
        <v>259</v>
      </c>
      <c r="G1154">
        <v>7.7</v>
      </c>
      <c r="H1154" t="s">
        <v>22</v>
      </c>
    </row>
    <row r="1155" spans="1:8" x14ac:dyDescent="0.25">
      <c r="A1155" t="str">
        <f t="shared" si="18"/>
        <v>C33-C34regs2013AllEthMale</v>
      </c>
      <c r="B1155">
        <v>2013</v>
      </c>
      <c r="C1155" t="s">
        <v>210</v>
      </c>
      <c r="D1155" t="s">
        <v>211</v>
      </c>
      <c r="E1155" t="s">
        <v>214</v>
      </c>
      <c r="F1155">
        <v>1051</v>
      </c>
      <c r="G1155">
        <v>31.1</v>
      </c>
      <c r="H1155" t="s">
        <v>176</v>
      </c>
    </row>
    <row r="1156" spans="1:8" x14ac:dyDescent="0.25">
      <c r="A1156" t="str">
        <f t="shared" si="18"/>
        <v>C43regs2013AllEthMale</v>
      </c>
      <c r="B1156">
        <v>2013</v>
      </c>
      <c r="C1156" t="s">
        <v>210</v>
      </c>
      <c r="D1156" t="s">
        <v>211</v>
      </c>
      <c r="E1156" t="s">
        <v>214</v>
      </c>
      <c r="F1156">
        <v>1224</v>
      </c>
      <c r="G1156">
        <v>39.299999999999997</v>
      </c>
      <c r="H1156" t="s">
        <v>26</v>
      </c>
    </row>
    <row r="1157" spans="1:8" x14ac:dyDescent="0.25">
      <c r="A1157" t="str">
        <f t="shared" si="18"/>
        <v>C50regs2013AllEthMale</v>
      </c>
      <c r="B1157">
        <v>2013</v>
      </c>
      <c r="C1157" t="s">
        <v>210</v>
      </c>
      <c r="D1157" t="s">
        <v>211</v>
      </c>
      <c r="E1157" t="s">
        <v>214</v>
      </c>
      <c r="F1157">
        <v>27</v>
      </c>
      <c r="G1157">
        <v>0.8</v>
      </c>
      <c r="H1157" t="s">
        <v>180</v>
      </c>
    </row>
    <row r="1158" spans="1:8" x14ac:dyDescent="0.25">
      <c r="A1158" t="str">
        <f t="shared" si="18"/>
        <v>C61regs2013AllEthMale</v>
      </c>
      <c r="B1158">
        <v>2013</v>
      </c>
      <c r="C1158" t="s">
        <v>210</v>
      </c>
      <c r="D1158" t="s">
        <v>211</v>
      </c>
      <c r="E1158" t="s">
        <v>214</v>
      </c>
      <c r="F1158">
        <v>3193</v>
      </c>
      <c r="G1158">
        <v>97</v>
      </c>
      <c r="H1158" t="s">
        <v>48</v>
      </c>
    </row>
    <row r="1159" spans="1:8" x14ac:dyDescent="0.25">
      <c r="A1159" t="str">
        <f t="shared" si="18"/>
        <v>C62regs2013AllEthMale</v>
      </c>
      <c r="B1159">
        <v>2013</v>
      </c>
      <c r="C1159" t="s">
        <v>210</v>
      </c>
      <c r="D1159" t="s">
        <v>211</v>
      </c>
      <c r="E1159" t="s">
        <v>214</v>
      </c>
      <c r="F1159">
        <v>137</v>
      </c>
      <c r="G1159">
        <v>6.7</v>
      </c>
      <c r="H1159" t="s">
        <v>51</v>
      </c>
    </row>
    <row r="1160" spans="1:8" x14ac:dyDescent="0.25">
      <c r="A1160" t="str">
        <f t="shared" si="18"/>
        <v>C64-C66, C68regs2013AllEthMale</v>
      </c>
      <c r="B1160">
        <v>2013</v>
      </c>
      <c r="C1160" t="s">
        <v>210</v>
      </c>
      <c r="D1160" t="s">
        <v>211</v>
      </c>
      <c r="E1160" t="s">
        <v>214</v>
      </c>
      <c r="F1160">
        <v>422</v>
      </c>
      <c r="G1160">
        <v>13.4</v>
      </c>
      <c r="H1160" t="s">
        <v>177</v>
      </c>
    </row>
    <row r="1161" spans="1:8" x14ac:dyDescent="0.25">
      <c r="A1161" t="str">
        <f t="shared" si="18"/>
        <v>C67regs2013AllEthMale</v>
      </c>
      <c r="B1161">
        <v>2013</v>
      </c>
      <c r="C1161" t="s">
        <v>210</v>
      </c>
      <c r="D1161" t="s">
        <v>211</v>
      </c>
      <c r="E1161" t="s">
        <v>214</v>
      </c>
      <c r="F1161">
        <v>274</v>
      </c>
      <c r="G1161">
        <v>7.9</v>
      </c>
      <c r="H1161" t="s">
        <v>55</v>
      </c>
    </row>
    <row r="1162" spans="1:8" x14ac:dyDescent="0.25">
      <c r="A1162" t="str">
        <f t="shared" si="18"/>
        <v>C71regs2013AllEthMale</v>
      </c>
      <c r="B1162">
        <v>2013</v>
      </c>
      <c r="C1162" t="s">
        <v>210</v>
      </c>
      <c r="D1162" t="s">
        <v>211</v>
      </c>
      <c r="E1162" t="s">
        <v>214</v>
      </c>
      <c r="F1162">
        <v>185</v>
      </c>
      <c r="G1162">
        <v>6.7</v>
      </c>
      <c r="H1162" t="s">
        <v>58</v>
      </c>
    </row>
    <row r="1163" spans="1:8" x14ac:dyDescent="0.25">
      <c r="A1163" t="str">
        <f t="shared" si="18"/>
        <v>C73regs2013AllEthMale</v>
      </c>
      <c r="B1163">
        <v>2013</v>
      </c>
      <c r="C1163" t="s">
        <v>210</v>
      </c>
      <c r="D1163" t="s">
        <v>211</v>
      </c>
      <c r="E1163" t="s">
        <v>214</v>
      </c>
      <c r="F1163">
        <v>84</v>
      </c>
      <c r="G1163">
        <v>3</v>
      </c>
      <c r="H1163" t="s">
        <v>60</v>
      </c>
    </row>
    <row r="1164" spans="1:8" x14ac:dyDescent="0.25">
      <c r="A1164" t="str">
        <f t="shared" si="18"/>
        <v>C81regs2013AllEthMale</v>
      </c>
      <c r="B1164">
        <v>2013</v>
      </c>
      <c r="C1164" t="s">
        <v>210</v>
      </c>
      <c r="D1164" t="s">
        <v>211</v>
      </c>
      <c r="E1164" t="s">
        <v>214</v>
      </c>
      <c r="F1164">
        <v>66</v>
      </c>
      <c r="G1164">
        <v>2.9</v>
      </c>
      <c r="H1164" t="s">
        <v>62</v>
      </c>
    </row>
    <row r="1165" spans="1:8" x14ac:dyDescent="0.25">
      <c r="A1165" t="str">
        <f t="shared" si="18"/>
        <v>C82-C86, C96regs2013AllEthMale</v>
      </c>
      <c r="B1165">
        <v>2013</v>
      </c>
      <c r="C1165" t="s">
        <v>210</v>
      </c>
      <c r="D1165" t="s">
        <v>211</v>
      </c>
      <c r="E1165" t="s">
        <v>214</v>
      </c>
      <c r="F1165">
        <v>458</v>
      </c>
      <c r="G1165">
        <v>14.6</v>
      </c>
      <c r="H1165" t="s">
        <v>178</v>
      </c>
    </row>
    <row r="1166" spans="1:8" x14ac:dyDescent="0.25">
      <c r="A1166" t="str">
        <f t="shared" si="18"/>
        <v>C90regs2013AllEthMale</v>
      </c>
      <c r="B1166">
        <v>2013</v>
      </c>
      <c r="C1166" t="s">
        <v>210</v>
      </c>
      <c r="D1166" t="s">
        <v>211</v>
      </c>
      <c r="E1166" t="s">
        <v>214</v>
      </c>
      <c r="F1166">
        <v>234</v>
      </c>
      <c r="G1166">
        <v>7.1</v>
      </c>
      <c r="H1166" t="s">
        <v>65</v>
      </c>
    </row>
    <row r="1167" spans="1:8" x14ac:dyDescent="0.25">
      <c r="A1167" t="str">
        <f t="shared" si="18"/>
        <v>C91-C95regs2013AllEthMale</v>
      </c>
      <c r="B1167">
        <v>2013</v>
      </c>
      <c r="C1167" t="s">
        <v>210</v>
      </c>
      <c r="D1167" t="s">
        <v>211</v>
      </c>
      <c r="E1167" t="s">
        <v>214</v>
      </c>
      <c r="F1167">
        <v>409</v>
      </c>
      <c r="G1167">
        <v>13.9</v>
      </c>
      <c r="H1167" t="s">
        <v>179</v>
      </c>
    </row>
    <row r="1168" spans="1:8" x14ac:dyDescent="0.25">
      <c r="A1168" t="str">
        <f t="shared" si="18"/>
        <v>D45-D47regs2013AllEthMale</v>
      </c>
      <c r="B1168">
        <v>2013</v>
      </c>
      <c r="C1168" t="s">
        <v>210</v>
      </c>
      <c r="D1168" t="s">
        <v>211</v>
      </c>
      <c r="E1168" t="s">
        <v>214</v>
      </c>
      <c r="F1168">
        <v>212</v>
      </c>
      <c r="G1168">
        <v>6.1</v>
      </c>
      <c r="H1168" t="s">
        <v>215</v>
      </c>
    </row>
    <row r="1169" spans="1:8" x14ac:dyDescent="0.25">
      <c r="A1169" t="str">
        <f t="shared" si="18"/>
        <v>C00-C14regs2014AllEthAllSex</v>
      </c>
      <c r="B1169">
        <v>2014</v>
      </c>
      <c r="C1169" t="s">
        <v>210</v>
      </c>
      <c r="D1169" t="s">
        <v>211</v>
      </c>
      <c r="E1169" t="s">
        <v>212</v>
      </c>
      <c r="F1169">
        <v>441</v>
      </c>
      <c r="G1169">
        <v>6.8</v>
      </c>
      <c r="H1169" t="s">
        <v>174</v>
      </c>
    </row>
    <row r="1170" spans="1:8" x14ac:dyDescent="0.25">
      <c r="A1170" t="str">
        <f t="shared" si="18"/>
        <v>C15regs2014AllEthAllSex</v>
      </c>
      <c r="B1170">
        <v>2014</v>
      </c>
      <c r="C1170" t="s">
        <v>210</v>
      </c>
      <c r="D1170" t="s">
        <v>211</v>
      </c>
      <c r="E1170" t="s">
        <v>212</v>
      </c>
      <c r="F1170">
        <v>276</v>
      </c>
      <c r="G1170">
        <v>3.6</v>
      </c>
      <c r="H1170" t="s">
        <v>14</v>
      </c>
    </row>
    <row r="1171" spans="1:8" x14ac:dyDescent="0.25">
      <c r="A1171" t="str">
        <f t="shared" si="18"/>
        <v>C16regs2014AllEthAllSex</v>
      </c>
      <c r="B1171">
        <v>2014</v>
      </c>
      <c r="C1171" t="s">
        <v>210</v>
      </c>
      <c r="D1171" t="s">
        <v>211</v>
      </c>
      <c r="E1171" t="s">
        <v>212</v>
      </c>
      <c r="F1171">
        <v>396</v>
      </c>
      <c r="G1171">
        <v>5.6</v>
      </c>
      <c r="H1171" t="s">
        <v>16</v>
      </c>
    </row>
    <row r="1172" spans="1:8" x14ac:dyDescent="0.25">
      <c r="A1172" t="str">
        <f t="shared" si="18"/>
        <v>C18-C21regs2014AllEthAllSex</v>
      </c>
      <c r="B1172">
        <v>2014</v>
      </c>
      <c r="C1172" t="s">
        <v>210</v>
      </c>
      <c r="D1172" t="s">
        <v>211</v>
      </c>
      <c r="E1172" t="s">
        <v>212</v>
      </c>
      <c r="F1172">
        <v>3300</v>
      </c>
      <c r="G1172">
        <v>45.8</v>
      </c>
      <c r="H1172" t="s">
        <v>175</v>
      </c>
    </row>
    <row r="1173" spans="1:8" x14ac:dyDescent="0.25">
      <c r="A1173" t="str">
        <f t="shared" si="18"/>
        <v>C22regs2014AllEthAllSex</v>
      </c>
      <c r="B1173">
        <v>2014</v>
      </c>
      <c r="C1173" t="s">
        <v>210</v>
      </c>
      <c r="D1173" t="s">
        <v>211</v>
      </c>
      <c r="E1173" t="s">
        <v>212</v>
      </c>
      <c r="F1173">
        <v>355</v>
      </c>
      <c r="G1173">
        <v>5.0999999999999996</v>
      </c>
      <c r="H1173" t="s">
        <v>19</v>
      </c>
    </row>
    <row r="1174" spans="1:8" x14ac:dyDescent="0.25">
      <c r="A1174" t="str">
        <f t="shared" si="18"/>
        <v>C25regs2014AllEthAllSex</v>
      </c>
      <c r="B1174">
        <v>2014</v>
      </c>
      <c r="C1174" t="s">
        <v>210</v>
      </c>
      <c r="D1174" t="s">
        <v>211</v>
      </c>
      <c r="E1174" t="s">
        <v>212</v>
      </c>
      <c r="F1174">
        <v>576</v>
      </c>
      <c r="G1174">
        <v>7.7</v>
      </c>
      <c r="H1174" t="s">
        <v>22</v>
      </c>
    </row>
    <row r="1175" spans="1:8" x14ac:dyDescent="0.25">
      <c r="A1175" t="str">
        <f t="shared" si="18"/>
        <v>C33-C34regs2014AllEthAllSex</v>
      </c>
      <c r="B1175">
        <v>2014</v>
      </c>
      <c r="C1175" t="s">
        <v>210</v>
      </c>
      <c r="D1175" t="s">
        <v>211</v>
      </c>
      <c r="E1175" t="s">
        <v>212</v>
      </c>
      <c r="F1175">
        <v>2282</v>
      </c>
      <c r="G1175">
        <v>31.1</v>
      </c>
      <c r="H1175" t="s">
        <v>176</v>
      </c>
    </row>
    <row r="1176" spans="1:8" x14ac:dyDescent="0.25">
      <c r="A1176" t="str">
        <f t="shared" si="18"/>
        <v>C43regs2014AllEthAllSex</v>
      </c>
      <c r="B1176">
        <v>2014</v>
      </c>
      <c r="C1176" t="s">
        <v>210</v>
      </c>
      <c r="D1176" t="s">
        <v>211</v>
      </c>
      <c r="E1176" t="s">
        <v>212</v>
      </c>
      <c r="F1176">
        <v>2299</v>
      </c>
      <c r="G1176">
        <v>34.9</v>
      </c>
      <c r="H1176" t="s">
        <v>26</v>
      </c>
    </row>
    <row r="1177" spans="1:8" x14ac:dyDescent="0.25">
      <c r="A1177" t="str">
        <f t="shared" si="18"/>
        <v>C50regs2014AllEthAllSex</v>
      </c>
      <c r="B1177">
        <v>2014</v>
      </c>
      <c r="C1177" t="s">
        <v>210</v>
      </c>
      <c r="D1177" t="s">
        <v>211</v>
      </c>
      <c r="E1177" t="s">
        <v>212</v>
      </c>
      <c r="F1177">
        <v>3302</v>
      </c>
      <c r="G1177">
        <v>52.9</v>
      </c>
      <c r="H1177" t="s">
        <v>180</v>
      </c>
    </row>
    <row r="1178" spans="1:8" x14ac:dyDescent="0.25">
      <c r="A1178" t="str">
        <f t="shared" si="18"/>
        <v>C51regs2014AllEthAllSex</v>
      </c>
      <c r="B1178">
        <v>2014</v>
      </c>
      <c r="C1178" t="s">
        <v>210</v>
      </c>
      <c r="D1178" t="s">
        <v>211</v>
      </c>
      <c r="E1178" t="s">
        <v>212</v>
      </c>
      <c r="F1178">
        <v>70</v>
      </c>
      <c r="G1178">
        <v>1</v>
      </c>
      <c r="H1178" t="s">
        <v>43</v>
      </c>
    </row>
    <row r="1179" spans="1:8" x14ac:dyDescent="0.25">
      <c r="A1179" t="str">
        <f t="shared" si="18"/>
        <v>C53regs2014AllEthAllSex</v>
      </c>
      <c r="B1179">
        <v>2014</v>
      </c>
      <c r="C1179" t="s">
        <v>210</v>
      </c>
      <c r="D1179" t="s">
        <v>211</v>
      </c>
      <c r="E1179" t="s">
        <v>212</v>
      </c>
      <c r="F1179">
        <v>144</v>
      </c>
      <c r="G1179">
        <v>2.9</v>
      </c>
      <c r="H1179" t="s">
        <v>38</v>
      </c>
    </row>
    <row r="1180" spans="1:8" x14ac:dyDescent="0.25">
      <c r="A1180" t="str">
        <f t="shared" si="18"/>
        <v>C54-C55regs2014AllEthAllSex</v>
      </c>
      <c r="B1180">
        <v>2014</v>
      </c>
      <c r="C1180" t="s">
        <v>210</v>
      </c>
      <c r="D1180" t="s">
        <v>211</v>
      </c>
      <c r="E1180" t="s">
        <v>212</v>
      </c>
      <c r="F1180">
        <v>526</v>
      </c>
      <c r="G1180">
        <v>8.1</v>
      </c>
      <c r="H1180" t="s">
        <v>181</v>
      </c>
    </row>
    <row r="1181" spans="1:8" x14ac:dyDescent="0.25">
      <c r="A1181" t="str">
        <f t="shared" si="18"/>
        <v>C56-C57regs2014AllEthAllSex</v>
      </c>
      <c r="B1181">
        <v>2014</v>
      </c>
      <c r="C1181" t="s">
        <v>210</v>
      </c>
      <c r="D1181" t="s">
        <v>211</v>
      </c>
      <c r="E1181" t="s">
        <v>212</v>
      </c>
      <c r="F1181">
        <v>336</v>
      </c>
      <c r="G1181">
        <v>5</v>
      </c>
      <c r="H1181" t="s">
        <v>182</v>
      </c>
    </row>
    <row r="1182" spans="1:8" x14ac:dyDescent="0.25">
      <c r="A1182" t="str">
        <f t="shared" si="18"/>
        <v>C61regs2014AllEthAllSex</v>
      </c>
      <c r="B1182">
        <v>2014</v>
      </c>
      <c r="C1182" t="s">
        <v>210</v>
      </c>
      <c r="D1182" t="s">
        <v>211</v>
      </c>
      <c r="E1182" t="s">
        <v>212</v>
      </c>
      <c r="F1182">
        <v>3194</v>
      </c>
      <c r="G1182">
        <v>44.7</v>
      </c>
      <c r="H1182" t="s">
        <v>48</v>
      </c>
    </row>
    <row r="1183" spans="1:8" x14ac:dyDescent="0.25">
      <c r="A1183" t="str">
        <f t="shared" si="18"/>
        <v>C62regs2014AllEthAllSex</v>
      </c>
      <c r="B1183">
        <v>2014</v>
      </c>
      <c r="C1183" t="s">
        <v>210</v>
      </c>
      <c r="D1183" t="s">
        <v>211</v>
      </c>
      <c r="E1183" t="s">
        <v>212</v>
      </c>
      <c r="F1183">
        <v>150</v>
      </c>
      <c r="G1183">
        <v>3.5</v>
      </c>
      <c r="H1183" t="s">
        <v>51</v>
      </c>
    </row>
    <row r="1184" spans="1:8" x14ac:dyDescent="0.25">
      <c r="A1184" t="str">
        <f t="shared" si="18"/>
        <v>C64-C66, C68regs2014AllEthAllSex</v>
      </c>
      <c r="B1184">
        <v>2014</v>
      </c>
      <c r="C1184" t="s">
        <v>210</v>
      </c>
      <c r="D1184" t="s">
        <v>211</v>
      </c>
      <c r="E1184" t="s">
        <v>212</v>
      </c>
      <c r="F1184">
        <v>690</v>
      </c>
      <c r="G1184">
        <v>10.1</v>
      </c>
      <c r="H1184" t="s">
        <v>177</v>
      </c>
    </row>
    <row r="1185" spans="1:8" x14ac:dyDescent="0.25">
      <c r="A1185" t="str">
        <f t="shared" si="18"/>
        <v>C67regs2014AllEthAllSex</v>
      </c>
      <c r="B1185">
        <v>2014</v>
      </c>
      <c r="C1185" t="s">
        <v>210</v>
      </c>
      <c r="D1185" t="s">
        <v>211</v>
      </c>
      <c r="E1185" t="s">
        <v>212</v>
      </c>
      <c r="F1185">
        <v>438</v>
      </c>
      <c r="G1185">
        <v>5.6</v>
      </c>
      <c r="H1185" t="s">
        <v>55</v>
      </c>
    </row>
    <row r="1186" spans="1:8" x14ac:dyDescent="0.25">
      <c r="A1186" t="str">
        <f t="shared" si="18"/>
        <v>C71regs2014AllEthAllSex</v>
      </c>
      <c r="B1186">
        <v>2014</v>
      </c>
      <c r="C1186" t="s">
        <v>210</v>
      </c>
      <c r="D1186" t="s">
        <v>211</v>
      </c>
      <c r="E1186" t="s">
        <v>212</v>
      </c>
      <c r="F1186">
        <v>300</v>
      </c>
      <c r="G1186">
        <v>5</v>
      </c>
      <c r="H1186" t="s">
        <v>58</v>
      </c>
    </row>
    <row r="1187" spans="1:8" x14ac:dyDescent="0.25">
      <c r="A1187" t="str">
        <f t="shared" si="18"/>
        <v>C73regs2014AllEthAllSex</v>
      </c>
      <c r="B1187">
        <v>2014</v>
      </c>
      <c r="C1187" t="s">
        <v>210</v>
      </c>
      <c r="D1187" t="s">
        <v>211</v>
      </c>
      <c r="E1187" t="s">
        <v>212</v>
      </c>
      <c r="F1187">
        <v>303</v>
      </c>
      <c r="G1187">
        <v>5.7</v>
      </c>
      <c r="H1187" t="s">
        <v>60</v>
      </c>
    </row>
    <row r="1188" spans="1:8" x14ac:dyDescent="0.25">
      <c r="A1188" t="str">
        <f t="shared" si="18"/>
        <v>C81regs2014AllEthAllSex</v>
      </c>
      <c r="B1188">
        <v>2014</v>
      </c>
      <c r="C1188" t="s">
        <v>210</v>
      </c>
      <c r="D1188" t="s">
        <v>211</v>
      </c>
      <c r="E1188" t="s">
        <v>212</v>
      </c>
      <c r="F1188">
        <v>105</v>
      </c>
      <c r="G1188">
        <v>2.1</v>
      </c>
      <c r="H1188" t="s">
        <v>62</v>
      </c>
    </row>
    <row r="1189" spans="1:8" x14ac:dyDescent="0.25">
      <c r="A1189" t="str">
        <f t="shared" si="18"/>
        <v>C82-C86, C96regs2014AllEthAllSex</v>
      </c>
      <c r="B1189">
        <v>2014</v>
      </c>
      <c r="C1189" t="s">
        <v>210</v>
      </c>
      <c r="D1189" t="s">
        <v>211</v>
      </c>
      <c r="E1189" t="s">
        <v>212</v>
      </c>
      <c r="F1189">
        <v>779</v>
      </c>
      <c r="G1189">
        <v>11.7</v>
      </c>
      <c r="H1189" t="s">
        <v>178</v>
      </c>
    </row>
    <row r="1190" spans="1:8" x14ac:dyDescent="0.25">
      <c r="A1190" t="str">
        <f t="shared" si="18"/>
        <v>C90regs2014AllEthAllSex</v>
      </c>
      <c r="B1190">
        <v>2014</v>
      </c>
      <c r="C1190" t="s">
        <v>210</v>
      </c>
      <c r="D1190" t="s">
        <v>211</v>
      </c>
      <c r="E1190" t="s">
        <v>212</v>
      </c>
      <c r="F1190">
        <v>385</v>
      </c>
      <c r="G1190">
        <v>5.4</v>
      </c>
      <c r="H1190" t="s">
        <v>65</v>
      </c>
    </row>
    <row r="1191" spans="1:8" x14ac:dyDescent="0.25">
      <c r="A1191" t="str">
        <f t="shared" si="18"/>
        <v>C91-C95regs2014AllEthAllSex</v>
      </c>
      <c r="B1191">
        <v>2014</v>
      </c>
      <c r="C1191" t="s">
        <v>210</v>
      </c>
      <c r="D1191" t="s">
        <v>211</v>
      </c>
      <c r="E1191" t="s">
        <v>212</v>
      </c>
      <c r="F1191">
        <v>664</v>
      </c>
      <c r="G1191">
        <v>10.4</v>
      </c>
      <c r="H1191" t="s">
        <v>179</v>
      </c>
    </row>
    <row r="1192" spans="1:8" x14ac:dyDescent="0.25">
      <c r="A1192" t="str">
        <f t="shared" si="18"/>
        <v>D45-D47regs2014AllEthAllSex</v>
      </c>
      <c r="B1192">
        <v>2014</v>
      </c>
      <c r="C1192" t="s">
        <v>210</v>
      </c>
      <c r="D1192" t="s">
        <v>211</v>
      </c>
      <c r="E1192" t="s">
        <v>212</v>
      </c>
      <c r="F1192">
        <v>330</v>
      </c>
      <c r="G1192">
        <v>4.2</v>
      </c>
      <c r="H1192" t="s">
        <v>215</v>
      </c>
    </row>
    <row r="1193" spans="1:8" x14ac:dyDescent="0.25">
      <c r="A1193" t="str">
        <f t="shared" si="18"/>
        <v>C00-C14regs2014AllEthFemale</v>
      </c>
      <c r="B1193">
        <v>2014</v>
      </c>
      <c r="C1193" t="s">
        <v>210</v>
      </c>
      <c r="D1193" t="s">
        <v>211</v>
      </c>
      <c r="E1193" t="s">
        <v>213</v>
      </c>
      <c r="F1193">
        <v>149</v>
      </c>
      <c r="G1193">
        <v>4.2</v>
      </c>
      <c r="H1193" t="s">
        <v>174</v>
      </c>
    </row>
    <row r="1194" spans="1:8" x14ac:dyDescent="0.25">
      <c r="A1194" t="str">
        <f t="shared" si="18"/>
        <v>C15regs2014AllEthFemale</v>
      </c>
      <c r="B1194">
        <v>2014</v>
      </c>
      <c r="C1194" t="s">
        <v>210</v>
      </c>
      <c r="D1194" t="s">
        <v>211</v>
      </c>
      <c r="E1194" t="s">
        <v>213</v>
      </c>
      <c r="F1194">
        <v>81</v>
      </c>
      <c r="G1194">
        <v>1.9</v>
      </c>
      <c r="H1194" t="s">
        <v>14</v>
      </c>
    </row>
    <row r="1195" spans="1:8" x14ac:dyDescent="0.25">
      <c r="A1195" t="str">
        <f t="shared" si="18"/>
        <v>C16regs2014AllEthFemale</v>
      </c>
      <c r="B1195">
        <v>2014</v>
      </c>
      <c r="C1195" t="s">
        <v>210</v>
      </c>
      <c r="D1195" t="s">
        <v>211</v>
      </c>
      <c r="E1195" t="s">
        <v>213</v>
      </c>
      <c r="F1195">
        <v>146</v>
      </c>
      <c r="G1195">
        <v>4.0999999999999996</v>
      </c>
      <c r="H1195" t="s">
        <v>16</v>
      </c>
    </row>
    <row r="1196" spans="1:8" x14ac:dyDescent="0.25">
      <c r="A1196" t="str">
        <f t="shared" si="18"/>
        <v>C18-C21regs2014AllEthFemale</v>
      </c>
      <c r="B1196">
        <v>2014</v>
      </c>
      <c r="C1196" t="s">
        <v>210</v>
      </c>
      <c r="D1196" t="s">
        <v>211</v>
      </c>
      <c r="E1196" t="s">
        <v>213</v>
      </c>
      <c r="F1196">
        <v>1568</v>
      </c>
      <c r="G1196">
        <v>40.200000000000003</v>
      </c>
      <c r="H1196" t="s">
        <v>175</v>
      </c>
    </row>
    <row r="1197" spans="1:8" x14ac:dyDescent="0.25">
      <c r="A1197" t="str">
        <f t="shared" si="18"/>
        <v>C22regs2014AllEthFemale</v>
      </c>
      <c r="B1197">
        <v>2014</v>
      </c>
      <c r="C1197" t="s">
        <v>210</v>
      </c>
      <c r="D1197" t="s">
        <v>211</v>
      </c>
      <c r="E1197" t="s">
        <v>213</v>
      </c>
      <c r="F1197">
        <v>115</v>
      </c>
      <c r="G1197">
        <v>3</v>
      </c>
      <c r="H1197" t="s">
        <v>19</v>
      </c>
    </row>
    <row r="1198" spans="1:8" x14ac:dyDescent="0.25">
      <c r="A1198" t="str">
        <f t="shared" si="18"/>
        <v>C25regs2014AllEthFemale</v>
      </c>
      <c r="B1198">
        <v>2014</v>
      </c>
      <c r="C1198" t="s">
        <v>210</v>
      </c>
      <c r="D1198" t="s">
        <v>211</v>
      </c>
      <c r="E1198" t="s">
        <v>213</v>
      </c>
      <c r="F1198">
        <v>296</v>
      </c>
      <c r="G1198">
        <v>7.2</v>
      </c>
      <c r="H1198" t="s">
        <v>22</v>
      </c>
    </row>
    <row r="1199" spans="1:8" x14ac:dyDescent="0.25">
      <c r="A1199" t="str">
        <f t="shared" si="18"/>
        <v>C33-C34regs2014AllEthFemale</v>
      </c>
      <c r="B1199">
        <v>2014</v>
      </c>
      <c r="C1199" t="s">
        <v>210</v>
      </c>
      <c r="D1199" t="s">
        <v>211</v>
      </c>
      <c r="E1199" t="s">
        <v>213</v>
      </c>
      <c r="F1199">
        <v>1085</v>
      </c>
      <c r="G1199">
        <v>28.2</v>
      </c>
      <c r="H1199" t="s">
        <v>176</v>
      </c>
    </row>
    <row r="1200" spans="1:8" x14ac:dyDescent="0.25">
      <c r="A1200" t="str">
        <f t="shared" si="18"/>
        <v>C43regs2014AllEthFemale</v>
      </c>
      <c r="B1200">
        <v>2014</v>
      </c>
      <c r="C1200" t="s">
        <v>210</v>
      </c>
      <c r="D1200" t="s">
        <v>211</v>
      </c>
      <c r="E1200" t="s">
        <v>213</v>
      </c>
      <c r="F1200">
        <v>1044</v>
      </c>
      <c r="G1200">
        <v>31.3</v>
      </c>
      <c r="H1200" t="s">
        <v>26</v>
      </c>
    </row>
    <row r="1201" spans="1:8" x14ac:dyDescent="0.25">
      <c r="A1201" t="str">
        <f t="shared" si="18"/>
        <v>C50regs2014AllEthFemale</v>
      </c>
      <c r="B1201">
        <v>2014</v>
      </c>
      <c r="C1201" t="s">
        <v>210</v>
      </c>
      <c r="D1201" t="s">
        <v>211</v>
      </c>
      <c r="E1201" t="s">
        <v>213</v>
      </c>
      <c r="F1201">
        <v>3282</v>
      </c>
      <c r="G1201">
        <v>101</v>
      </c>
      <c r="H1201" t="s">
        <v>180</v>
      </c>
    </row>
    <row r="1202" spans="1:8" x14ac:dyDescent="0.25">
      <c r="A1202" t="str">
        <f t="shared" si="18"/>
        <v>C51regs2014AllEthFemale</v>
      </c>
      <c r="B1202">
        <v>2014</v>
      </c>
      <c r="C1202" t="s">
        <v>210</v>
      </c>
      <c r="D1202" t="s">
        <v>211</v>
      </c>
      <c r="E1202" t="s">
        <v>213</v>
      </c>
      <c r="F1202">
        <v>70</v>
      </c>
      <c r="G1202">
        <v>2</v>
      </c>
      <c r="H1202" t="s">
        <v>43</v>
      </c>
    </row>
    <row r="1203" spans="1:8" x14ac:dyDescent="0.25">
      <c r="A1203" t="str">
        <f t="shared" si="18"/>
        <v>C53regs2014AllEthFemale</v>
      </c>
      <c r="B1203">
        <v>2014</v>
      </c>
      <c r="C1203" t="s">
        <v>210</v>
      </c>
      <c r="D1203" t="s">
        <v>211</v>
      </c>
      <c r="E1203" t="s">
        <v>213</v>
      </c>
      <c r="F1203">
        <v>144</v>
      </c>
      <c r="G1203">
        <v>5.5</v>
      </c>
      <c r="H1203" t="s">
        <v>38</v>
      </c>
    </row>
    <row r="1204" spans="1:8" x14ac:dyDescent="0.25">
      <c r="A1204" t="str">
        <f t="shared" si="18"/>
        <v>C54-C55regs2014AllEthFemale</v>
      </c>
      <c r="B1204">
        <v>2014</v>
      </c>
      <c r="C1204" t="s">
        <v>210</v>
      </c>
      <c r="D1204" t="s">
        <v>211</v>
      </c>
      <c r="E1204" t="s">
        <v>213</v>
      </c>
      <c r="F1204">
        <v>526</v>
      </c>
      <c r="G1204">
        <v>15.5</v>
      </c>
      <c r="H1204" t="s">
        <v>181</v>
      </c>
    </row>
    <row r="1205" spans="1:8" x14ac:dyDescent="0.25">
      <c r="A1205" t="str">
        <f t="shared" si="18"/>
        <v>C56-C57regs2014AllEthFemale</v>
      </c>
      <c r="B1205">
        <v>2014</v>
      </c>
      <c r="C1205" t="s">
        <v>210</v>
      </c>
      <c r="D1205" t="s">
        <v>211</v>
      </c>
      <c r="E1205" t="s">
        <v>213</v>
      </c>
      <c r="F1205">
        <v>336</v>
      </c>
      <c r="G1205">
        <v>9.5</v>
      </c>
      <c r="H1205" t="s">
        <v>182</v>
      </c>
    </row>
    <row r="1206" spans="1:8" x14ac:dyDescent="0.25">
      <c r="A1206" t="str">
        <f t="shared" si="18"/>
        <v>C64-C66, C68regs2014AllEthFemale</v>
      </c>
      <c r="B1206">
        <v>2014</v>
      </c>
      <c r="C1206" t="s">
        <v>210</v>
      </c>
      <c r="D1206" t="s">
        <v>211</v>
      </c>
      <c r="E1206" t="s">
        <v>213</v>
      </c>
      <c r="F1206">
        <v>239</v>
      </c>
      <c r="G1206">
        <v>6.8</v>
      </c>
      <c r="H1206" t="s">
        <v>177</v>
      </c>
    </row>
    <row r="1207" spans="1:8" x14ac:dyDescent="0.25">
      <c r="A1207" t="str">
        <f t="shared" si="18"/>
        <v>C67regs2014AllEthFemale</v>
      </c>
      <c r="B1207">
        <v>2014</v>
      </c>
      <c r="C1207" t="s">
        <v>210</v>
      </c>
      <c r="D1207" t="s">
        <v>211</v>
      </c>
      <c r="E1207" t="s">
        <v>213</v>
      </c>
      <c r="F1207">
        <v>116</v>
      </c>
      <c r="G1207">
        <v>2.7</v>
      </c>
      <c r="H1207" t="s">
        <v>55</v>
      </c>
    </row>
    <row r="1208" spans="1:8" x14ac:dyDescent="0.25">
      <c r="A1208" t="str">
        <f t="shared" si="18"/>
        <v>C71regs2014AllEthFemale</v>
      </c>
      <c r="B1208">
        <v>2014</v>
      </c>
      <c r="C1208" t="s">
        <v>210</v>
      </c>
      <c r="D1208" t="s">
        <v>211</v>
      </c>
      <c r="E1208" t="s">
        <v>213</v>
      </c>
      <c r="F1208">
        <v>115</v>
      </c>
      <c r="G1208">
        <v>3.7</v>
      </c>
      <c r="H1208" t="s">
        <v>58</v>
      </c>
    </row>
    <row r="1209" spans="1:8" x14ac:dyDescent="0.25">
      <c r="A1209" t="str">
        <f t="shared" si="18"/>
        <v>C73regs2014AllEthFemale</v>
      </c>
      <c r="B1209">
        <v>2014</v>
      </c>
      <c r="C1209" t="s">
        <v>210</v>
      </c>
      <c r="D1209" t="s">
        <v>211</v>
      </c>
      <c r="E1209" t="s">
        <v>213</v>
      </c>
      <c r="F1209">
        <v>207</v>
      </c>
      <c r="G1209">
        <v>7.8</v>
      </c>
      <c r="H1209" t="s">
        <v>60</v>
      </c>
    </row>
    <row r="1210" spans="1:8" x14ac:dyDescent="0.25">
      <c r="A1210" t="str">
        <f t="shared" si="18"/>
        <v>C81regs2014AllEthFemale</v>
      </c>
      <c r="B1210">
        <v>2014</v>
      </c>
      <c r="C1210" t="s">
        <v>210</v>
      </c>
      <c r="D1210" t="s">
        <v>211</v>
      </c>
      <c r="E1210" t="s">
        <v>213</v>
      </c>
      <c r="F1210">
        <v>50</v>
      </c>
      <c r="G1210">
        <v>2</v>
      </c>
      <c r="H1210" t="s">
        <v>62</v>
      </c>
    </row>
    <row r="1211" spans="1:8" x14ac:dyDescent="0.25">
      <c r="A1211" t="str">
        <f t="shared" si="18"/>
        <v>C82-C86, C96regs2014AllEthFemale</v>
      </c>
      <c r="B1211">
        <v>2014</v>
      </c>
      <c r="C1211" t="s">
        <v>210</v>
      </c>
      <c r="D1211" t="s">
        <v>211</v>
      </c>
      <c r="E1211" t="s">
        <v>213</v>
      </c>
      <c r="F1211">
        <v>330</v>
      </c>
      <c r="G1211">
        <v>9.3000000000000007</v>
      </c>
      <c r="H1211" t="s">
        <v>178</v>
      </c>
    </row>
    <row r="1212" spans="1:8" x14ac:dyDescent="0.25">
      <c r="A1212" t="str">
        <f t="shared" si="18"/>
        <v>C90regs2014AllEthFemale</v>
      </c>
      <c r="B1212">
        <v>2014</v>
      </c>
      <c r="C1212" t="s">
        <v>210</v>
      </c>
      <c r="D1212" t="s">
        <v>211</v>
      </c>
      <c r="E1212" t="s">
        <v>213</v>
      </c>
      <c r="F1212">
        <v>174</v>
      </c>
      <c r="G1212">
        <v>4.5999999999999996</v>
      </c>
      <c r="H1212" t="s">
        <v>65</v>
      </c>
    </row>
    <row r="1213" spans="1:8" x14ac:dyDescent="0.25">
      <c r="A1213" t="str">
        <f t="shared" si="18"/>
        <v>C91-C95regs2014AllEthFemale</v>
      </c>
      <c r="B1213">
        <v>2014</v>
      </c>
      <c r="C1213" t="s">
        <v>210</v>
      </c>
      <c r="D1213" t="s">
        <v>211</v>
      </c>
      <c r="E1213" t="s">
        <v>213</v>
      </c>
      <c r="F1213">
        <v>254</v>
      </c>
      <c r="G1213">
        <v>7.5</v>
      </c>
      <c r="H1213" t="s">
        <v>179</v>
      </c>
    </row>
    <row r="1214" spans="1:8" x14ac:dyDescent="0.25">
      <c r="A1214" t="str">
        <f t="shared" si="18"/>
        <v>D45-D47regs2014AllEthFemale</v>
      </c>
      <c r="B1214">
        <v>2014</v>
      </c>
      <c r="C1214" t="s">
        <v>210</v>
      </c>
      <c r="D1214" t="s">
        <v>211</v>
      </c>
      <c r="E1214" t="s">
        <v>213</v>
      </c>
      <c r="F1214">
        <v>119</v>
      </c>
      <c r="G1214">
        <v>2.7</v>
      </c>
      <c r="H1214" t="s">
        <v>215</v>
      </c>
    </row>
    <row r="1215" spans="1:8" x14ac:dyDescent="0.25">
      <c r="A1215" t="str">
        <f t="shared" si="18"/>
        <v>C00-C14regs2014AllEthMale</v>
      </c>
      <c r="B1215">
        <v>2014</v>
      </c>
      <c r="C1215" t="s">
        <v>210</v>
      </c>
      <c r="D1215" t="s">
        <v>211</v>
      </c>
      <c r="E1215" t="s">
        <v>214</v>
      </c>
      <c r="F1215">
        <v>292</v>
      </c>
      <c r="G1215">
        <v>9.5</v>
      </c>
      <c r="H1215" t="s">
        <v>174</v>
      </c>
    </row>
    <row r="1216" spans="1:8" x14ac:dyDescent="0.25">
      <c r="A1216" t="str">
        <f t="shared" si="18"/>
        <v>C15regs2014AllEthMale</v>
      </c>
      <c r="B1216">
        <v>2014</v>
      </c>
      <c r="C1216" t="s">
        <v>210</v>
      </c>
      <c r="D1216" t="s">
        <v>211</v>
      </c>
      <c r="E1216" t="s">
        <v>214</v>
      </c>
      <c r="F1216">
        <v>195</v>
      </c>
      <c r="G1216">
        <v>5.6</v>
      </c>
      <c r="H1216" t="s">
        <v>14</v>
      </c>
    </row>
    <row r="1217" spans="1:8" x14ac:dyDescent="0.25">
      <c r="A1217" t="str">
        <f t="shared" si="18"/>
        <v>C16regs2014AllEthMale</v>
      </c>
      <c r="B1217">
        <v>2014</v>
      </c>
      <c r="C1217" t="s">
        <v>210</v>
      </c>
      <c r="D1217" t="s">
        <v>211</v>
      </c>
      <c r="E1217" t="s">
        <v>214</v>
      </c>
      <c r="F1217">
        <v>250</v>
      </c>
      <c r="G1217">
        <v>7.5</v>
      </c>
      <c r="H1217" t="s">
        <v>16</v>
      </c>
    </row>
    <row r="1218" spans="1:8" x14ac:dyDescent="0.25">
      <c r="A1218" t="str">
        <f t="shared" ref="A1218:A1281" si="19">H1218&amp;C1218&amp;B1218&amp;D1218&amp;E1218</f>
        <v>C18-C21regs2014AllEthMale</v>
      </c>
      <c r="B1218">
        <v>2014</v>
      </c>
      <c r="C1218" t="s">
        <v>210</v>
      </c>
      <c r="D1218" t="s">
        <v>211</v>
      </c>
      <c r="E1218" t="s">
        <v>214</v>
      </c>
      <c r="F1218">
        <v>1732</v>
      </c>
      <c r="G1218">
        <v>51.8</v>
      </c>
      <c r="H1218" t="s">
        <v>175</v>
      </c>
    </row>
    <row r="1219" spans="1:8" x14ac:dyDescent="0.25">
      <c r="A1219" t="str">
        <f t="shared" si="19"/>
        <v>C22regs2014AllEthMale</v>
      </c>
      <c r="B1219">
        <v>2014</v>
      </c>
      <c r="C1219" t="s">
        <v>210</v>
      </c>
      <c r="D1219" t="s">
        <v>211</v>
      </c>
      <c r="E1219" t="s">
        <v>214</v>
      </c>
      <c r="F1219">
        <v>240</v>
      </c>
      <c r="G1219">
        <v>7.4</v>
      </c>
      <c r="H1219" t="s">
        <v>19</v>
      </c>
    </row>
    <row r="1220" spans="1:8" x14ac:dyDescent="0.25">
      <c r="A1220" t="str">
        <f t="shared" si="19"/>
        <v>C25regs2014AllEthMale</v>
      </c>
      <c r="B1220">
        <v>2014</v>
      </c>
      <c r="C1220" t="s">
        <v>210</v>
      </c>
      <c r="D1220" t="s">
        <v>211</v>
      </c>
      <c r="E1220" t="s">
        <v>214</v>
      </c>
      <c r="F1220">
        <v>280</v>
      </c>
      <c r="G1220">
        <v>8.1999999999999993</v>
      </c>
      <c r="H1220" t="s">
        <v>22</v>
      </c>
    </row>
    <row r="1221" spans="1:8" x14ac:dyDescent="0.25">
      <c r="A1221" t="str">
        <f t="shared" si="19"/>
        <v>C33-C34regs2014AllEthMale</v>
      </c>
      <c r="B1221">
        <v>2014</v>
      </c>
      <c r="C1221" t="s">
        <v>210</v>
      </c>
      <c r="D1221" t="s">
        <v>211</v>
      </c>
      <c r="E1221" t="s">
        <v>214</v>
      </c>
      <c r="F1221">
        <v>1197</v>
      </c>
      <c r="G1221">
        <v>34.700000000000003</v>
      </c>
      <c r="H1221" t="s">
        <v>176</v>
      </c>
    </row>
    <row r="1222" spans="1:8" x14ac:dyDescent="0.25">
      <c r="A1222" t="str">
        <f t="shared" si="19"/>
        <v>C43regs2014AllEthMale</v>
      </c>
      <c r="B1222">
        <v>2014</v>
      </c>
      <c r="C1222" t="s">
        <v>210</v>
      </c>
      <c r="D1222" t="s">
        <v>211</v>
      </c>
      <c r="E1222" t="s">
        <v>214</v>
      </c>
      <c r="F1222">
        <v>1255</v>
      </c>
      <c r="G1222">
        <v>39.1</v>
      </c>
      <c r="H1222" t="s">
        <v>26</v>
      </c>
    </row>
    <row r="1223" spans="1:8" x14ac:dyDescent="0.25">
      <c r="A1223" t="str">
        <f t="shared" si="19"/>
        <v>C50regs2014AllEthMale</v>
      </c>
      <c r="B1223">
        <v>2014</v>
      </c>
      <c r="C1223" t="s">
        <v>210</v>
      </c>
      <c r="D1223" t="s">
        <v>211</v>
      </c>
      <c r="E1223" t="s">
        <v>214</v>
      </c>
      <c r="F1223">
        <v>20</v>
      </c>
      <c r="G1223">
        <v>0.6</v>
      </c>
      <c r="H1223" t="s">
        <v>180</v>
      </c>
    </row>
    <row r="1224" spans="1:8" x14ac:dyDescent="0.25">
      <c r="A1224" t="str">
        <f t="shared" si="19"/>
        <v>C61regs2014AllEthMale</v>
      </c>
      <c r="B1224">
        <v>2014</v>
      </c>
      <c r="C1224" t="s">
        <v>210</v>
      </c>
      <c r="D1224" t="s">
        <v>211</v>
      </c>
      <c r="E1224" t="s">
        <v>214</v>
      </c>
      <c r="F1224">
        <v>3194</v>
      </c>
      <c r="G1224">
        <v>93.9</v>
      </c>
      <c r="H1224" t="s">
        <v>48</v>
      </c>
    </row>
    <row r="1225" spans="1:8" x14ac:dyDescent="0.25">
      <c r="A1225" t="str">
        <f t="shared" si="19"/>
        <v>C62regs2014AllEthMale</v>
      </c>
      <c r="B1225">
        <v>2014</v>
      </c>
      <c r="C1225" t="s">
        <v>210</v>
      </c>
      <c r="D1225" t="s">
        <v>211</v>
      </c>
      <c r="E1225" t="s">
        <v>214</v>
      </c>
      <c r="F1225">
        <v>150</v>
      </c>
      <c r="G1225">
        <v>7.2</v>
      </c>
      <c r="H1225" t="s">
        <v>51</v>
      </c>
    </row>
    <row r="1226" spans="1:8" x14ac:dyDescent="0.25">
      <c r="A1226" t="str">
        <f t="shared" si="19"/>
        <v>C64-C66, C68regs2014AllEthMale</v>
      </c>
      <c r="B1226">
        <v>2014</v>
      </c>
      <c r="C1226" t="s">
        <v>210</v>
      </c>
      <c r="D1226" t="s">
        <v>211</v>
      </c>
      <c r="E1226" t="s">
        <v>214</v>
      </c>
      <c r="F1226">
        <v>451</v>
      </c>
      <c r="G1226">
        <v>13.8</v>
      </c>
      <c r="H1226" t="s">
        <v>177</v>
      </c>
    </row>
    <row r="1227" spans="1:8" x14ac:dyDescent="0.25">
      <c r="A1227" t="str">
        <f t="shared" si="19"/>
        <v>C67regs2014AllEthMale</v>
      </c>
      <c r="B1227">
        <v>2014</v>
      </c>
      <c r="C1227" t="s">
        <v>210</v>
      </c>
      <c r="D1227" t="s">
        <v>211</v>
      </c>
      <c r="E1227" t="s">
        <v>214</v>
      </c>
      <c r="F1227">
        <v>322</v>
      </c>
      <c r="G1227">
        <v>9.1</v>
      </c>
      <c r="H1227" t="s">
        <v>55</v>
      </c>
    </row>
    <row r="1228" spans="1:8" x14ac:dyDescent="0.25">
      <c r="A1228" t="str">
        <f t="shared" si="19"/>
        <v>C71regs2014AllEthMale</v>
      </c>
      <c r="B1228">
        <v>2014</v>
      </c>
      <c r="C1228" t="s">
        <v>210</v>
      </c>
      <c r="D1228" t="s">
        <v>211</v>
      </c>
      <c r="E1228" t="s">
        <v>214</v>
      </c>
      <c r="F1228">
        <v>185</v>
      </c>
      <c r="G1228">
        <v>6.4</v>
      </c>
      <c r="H1228" t="s">
        <v>58</v>
      </c>
    </row>
    <row r="1229" spans="1:8" x14ac:dyDescent="0.25">
      <c r="A1229" t="str">
        <f t="shared" si="19"/>
        <v>C73regs2014AllEthMale</v>
      </c>
      <c r="B1229">
        <v>2014</v>
      </c>
      <c r="C1229" t="s">
        <v>210</v>
      </c>
      <c r="D1229" t="s">
        <v>211</v>
      </c>
      <c r="E1229" t="s">
        <v>214</v>
      </c>
      <c r="F1229">
        <v>96</v>
      </c>
      <c r="G1229">
        <v>3.5</v>
      </c>
      <c r="H1229" t="s">
        <v>60</v>
      </c>
    </row>
    <row r="1230" spans="1:8" x14ac:dyDescent="0.25">
      <c r="A1230" t="str">
        <f t="shared" si="19"/>
        <v>C81regs2014AllEthMale</v>
      </c>
      <c r="B1230">
        <v>2014</v>
      </c>
      <c r="C1230" t="s">
        <v>210</v>
      </c>
      <c r="D1230" t="s">
        <v>211</v>
      </c>
      <c r="E1230" t="s">
        <v>214</v>
      </c>
      <c r="F1230">
        <v>55</v>
      </c>
      <c r="G1230">
        <v>2.2999999999999998</v>
      </c>
      <c r="H1230" t="s">
        <v>62</v>
      </c>
    </row>
    <row r="1231" spans="1:8" x14ac:dyDescent="0.25">
      <c r="A1231" t="str">
        <f t="shared" si="19"/>
        <v>C82-C86, C96regs2014AllEthMale</v>
      </c>
      <c r="B1231">
        <v>2014</v>
      </c>
      <c r="C1231" t="s">
        <v>210</v>
      </c>
      <c r="D1231" t="s">
        <v>211</v>
      </c>
      <c r="E1231" t="s">
        <v>214</v>
      </c>
      <c r="F1231">
        <v>449</v>
      </c>
      <c r="G1231">
        <v>14.4</v>
      </c>
      <c r="H1231" t="s">
        <v>178</v>
      </c>
    </row>
    <row r="1232" spans="1:8" x14ac:dyDescent="0.25">
      <c r="A1232" t="str">
        <f t="shared" si="19"/>
        <v>C90regs2014AllEthMale</v>
      </c>
      <c r="B1232">
        <v>2014</v>
      </c>
      <c r="C1232" t="s">
        <v>210</v>
      </c>
      <c r="D1232" t="s">
        <v>211</v>
      </c>
      <c r="E1232" t="s">
        <v>214</v>
      </c>
      <c r="F1232">
        <v>211</v>
      </c>
      <c r="G1232">
        <v>6.3</v>
      </c>
      <c r="H1232" t="s">
        <v>65</v>
      </c>
    </row>
    <row r="1233" spans="1:8" x14ac:dyDescent="0.25">
      <c r="A1233" t="str">
        <f t="shared" si="19"/>
        <v>C91-C95regs2014AllEthMale</v>
      </c>
      <c r="B1233">
        <v>2014</v>
      </c>
      <c r="C1233" t="s">
        <v>210</v>
      </c>
      <c r="D1233" t="s">
        <v>211</v>
      </c>
      <c r="E1233" t="s">
        <v>214</v>
      </c>
      <c r="F1233">
        <v>410</v>
      </c>
      <c r="G1233">
        <v>13.7</v>
      </c>
      <c r="H1233" t="s">
        <v>179</v>
      </c>
    </row>
    <row r="1234" spans="1:8" x14ac:dyDescent="0.25">
      <c r="A1234" t="str">
        <f t="shared" si="19"/>
        <v>D45-D47regs2014AllEthMale</v>
      </c>
      <c r="B1234">
        <v>2014</v>
      </c>
      <c r="C1234" t="s">
        <v>210</v>
      </c>
      <c r="D1234" t="s">
        <v>211</v>
      </c>
      <c r="E1234" t="s">
        <v>214</v>
      </c>
      <c r="F1234">
        <v>211</v>
      </c>
      <c r="G1234">
        <v>6</v>
      </c>
      <c r="H1234" t="s">
        <v>215</v>
      </c>
    </row>
    <row r="1235" spans="1:8" x14ac:dyDescent="0.25">
      <c r="A1235" t="str">
        <f t="shared" si="19"/>
        <v>C00-C14regs2015AllEthAllSex</v>
      </c>
      <c r="B1235">
        <v>2015</v>
      </c>
      <c r="C1235" t="s">
        <v>210</v>
      </c>
      <c r="D1235" t="s">
        <v>211</v>
      </c>
      <c r="E1235" t="s">
        <v>212</v>
      </c>
      <c r="F1235">
        <v>514</v>
      </c>
      <c r="G1235">
        <v>7.8</v>
      </c>
      <c r="H1235" t="s">
        <v>174</v>
      </c>
    </row>
    <row r="1236" spans="1:8" x14ac:dyDescent="0.25">
      <c r="A1236" t="str">
        <f t="shared" si="19"/>
        <v>C15regs2015AllEthAllSex</v>
      </c>
      <c r="B1236">
        <v>2015</v>
      </c>
      <c r="C1236" t="s">
        <v>210</v>
      </c>
      <c r="D1236" t="s">
        <v>211</v>
      </c>
      <c r="E1236" t="s">
        <v>212</v>
      </c>
      <c r="F1236">
        <v>310</v>
      </c>
      <c r="G1236">
        <v>4</v>
      </c>
      <c r="H1236" t="s">
        <v>14</v>
      </c>
    </row>
    <row r="1237" spans="1:8" x14ac:dyDescent="0.25">
      <c r="A1237" t="str">
        <f t="shared" si="19"/>
        <v>C16regs2015AllEthAllSex</v>
      </c>
      <c r="B1237">
        <v>2015</v>
      </c>
      <c r="C1237" t="s">
        <v>210</v>
      </c>
      <c r="D1237" t="s">
        <v>211</v>
      </c>
      <c r="E1237" t="s">
        <v>212</v>
      </c>
      <c r="F1237">
        <v>386</v>
      </c>
      <c r="G1237">
        <v>5.3</v>
      </c>
      <c r="H1237" t="s">
        <v>16</v>
      </c>
    </row>
    <row r="1238" spans="1:8" x14ac:dyDescent="0.25">
      <c r="A1238" t="str">
        <f t="shared" si="19"/>
        <v>C18-C21regs2015AllEthAllSex</v>
      </c>
      <c r="B1238">
        <v>2015</v>
      </c>
      <c r="C1238" t="s">
        <v>210</v>
      </c>
      <c r="D1238" t="s">
        <v>211</v>
      </c>
      <c r="E1238" t="s">
        <v>212</v>
      </c>
      <c r="F1238">
        <v>3163</v>
      </c>
      <c r="G1238">
        <v>42.3</v>
      </c>
      <c r="H1238" t="s">
        <v>175</v>
      </c>
    </row>
    <row r="1239" spans="1:8" x14ac:dyDescent="0.25">
      <c r="A1239" t="str">
        <f t="shared" si="19"/>
        <v>C22regs2015AllEthAllSex</v>
      </c>
      <c r="B1239">
        <v>2015</v>
      </c>
      <c r="C1239" t="s">
        <v>210</v>
      </c>
      <c r="D1239" t="s">
        <v>211</v>
      </c>
      <c r="E1239" t="s">
        <v>212</v>
      </c>
      <c r="F1239">
        <v>366</v>
      </c>
      <c r="G1239">
        <v>5.2</v>
      </c>
      <c r="H1239" t="s">
        <v>19</v>
      </c>
    </row>
    <row r="1240" spans="1:8" x14ac:dyDescent="0.25">
      <c r="A1240" t="str">
        <f t="shared" si="19"/>
        <v>C25regs2015AllEthAllSex</v>
      </c>
      <c r="B1240">
        <v>2015</v>
      </c>
      <c r="C1240" t="s">
        <v>210</v>
      </c>
      <c r="D1240" t="s">
        <v>211</v>
      </c>
      <c r="E1240" t="s">
        <v>212</v>
      </c>
      <c r="F1240">
        <v>595</v>
      </c>
      <c r="G1240">
        <v>7.8</v>
      </c>
      <c r="H1240" t="s">
        <v>22</v>
      </c>
    </row>
    <row r="1241" spans="1:8" x14ac:dyDescent="0.25">
      <c r="A1241" t="str">
        <f t="shared" si="19"/>
        <v>C33-C34regs2015AllEthAllSex</v>
      </c>
      <c r="B1241">
        <v>2015</v>
      </c>
      <c r="C1241" t="s">
        <v>210</v>
      </c>
      <c r="D1241" t="s">
        <v>211</v>
      </c>
      <c r="E1241" t="s">
        <v>212</v>
      </c>
      <c r="F1241">
        <v>2266</v>
      </c>
      <c r="G1241">
        <v>30.1</v>
      </c>
      <c r="H1241" t="s">
        <v>176</v>
      </c>
    </row>
    <row r="1242" spans="1:8" x14ac:dyDescent="0.25">
      <c r="A1242" t="str">
        <f t="shared" si="19"/>
        <v>C43regs2015AllEthAllSex</v>
      </c>
      <c r="B1242">
        <v>2015</v>
      </c>
      <c r="C1242" t="s">
        <v>210</v>
      </c>
      <c r="D1242" t="s">
        <v>211</v>
      </c>
      <c r="E1242" t="s">
        <v>212</v>
      </c>
      <c r="F1242">
        <v>2427</v>
      </c>
      <c r="G1242">
        <v>35.4</v>
      </c>
      <c r="H1242" t="s">
        <v>26</v>
      </c>
    </row>
    <row r="1243" spans="1:8" x14ac:dyDescent="0.25">
      <c r="A1243" t="str">
        <f t="shared" si="19"/>
        <v>C50regs2015AllEthAllSex</v>
      </c>
      <c r="B1243">
        <v>2015</v>
      </c>
      <c r="C1243" t="s">
        <v>210</v>
      </c>
      <c r="D1243" t="s">
        <v>211</v>
      </c>
      <c r="E1243" t="s">
        <v>212</v>
      </c>
      <c r="F1243">
        <v>3325</v>
      </c>
      <c r="G1243">
        <v>51.6</v>
      </c>
      <c r="H1243" t="s">
        <v>180</v>
      </c>
    </row>
    <row r="1244" spans="1:8" x14ac:dyDescent="0.25">
      <c r="A1244" t="str">
        <f t="shared" si="19"/>
        <v>C51regs2015AllEthAllSex</v>
      </c>
      <c r="B1244">
        <v>2015</v>
      </c>
      <c r="C1244" t="s">
        <v>210</v>
      </c>
      <c r="D1244" t="s">
        <v>211</v>
      </c>
      <c r="E1244" t="s">
        <v>212</v>
      </c>
      <c r="F1244">
        <v>52</v>
      </c>
      <c r="G1244">
        <v>0.7</v>
      </c>
      <c r="H1244" t="s">
        <v>43</v>
      </c>
    </row>
    <row r="1245" spans="1:8" x14ac:dyDescent="0.25">
      <c r="A1245" t="str">
        <f t="shared" si="19"/>
        <v>C53regs2015AllEthAllSex</v>
      </c>
      <c r="B1245">
        <v>2015</v>
      </c>
      <c r="C1245" t="s">
        <v>210</v>
      </c>
      <c r="D1245" t="s">
        <v>211</v>
      </c>
      <c r="E1245" t="s">
        <v>212</v>
      </c>
      <c r="F1245">
        <v>142</v>
      </c>
      <c r="G1245">
        <v>2.8</v>
      </c>
      <c r="H1245" t="s">
        <v>38</v>
      </c>
    </row>
    <row r="1246" spans="1:8" x14ac:dyDescent="0.25">
      <c r="A1246" t="str">
        <f t="shared" si="19"/>
        <v>C54-C55regs2015AllEthAllSex</v>
      </c>
      <c r="B1246">
        <v>2015</v>
      </c>
      <c r="C1246" t="s">
        <v>210</v>
      </c>
      <c r="D1246" t="s">
        <v>211</v>
      </c>
      <c r="E1246" t="s">
        <v>212</v>
      </c>
      <c r="F1246">
        <v>553</v>
      </c>
      <c r="G1246">
        <v>8.3000000000000007</v>
      </c>
      <c r="H1246" t="s">
        <v>181</v>
      </c>
    </row>
    <row r="1247" spans="1:8" x14ac:dyDescent="0.25">
      <c r="A1247" t="str">
        <f t="shared" si="19"/>
        <v>C56-C57regs2015AllEthAllSex</v>
      </c>
      <c r="B1247">
        <v>2015</v>
      </c>
      <c r="C1247" t="s">
        <v>210</v>
      </c>
      <c r="D1247" t="s">
        <v>211</v>
      </c>
      <c r="E1247" t="s">
        <v>212</v>
      </c>
      <c r="F1247">
        <v>366</v>
      </c>
      <c r="G1247">
        <v>5.4</v>
      </c>
      <c r="H1247" t="s">
        <v>182</v>
      </c>
    </row>
    <row r="1248" spans="1:8" x14ac:dyDescent="0.25">
      <c r="A1248" t="str">
        <f t="shared" si="19"/>
        <v>C61regs2015AllEthAllSex</v>
      </c>
      <c r="B1248">
        <v>2015</v>
      </c>
      <c r="C1248" t="s">
        <v>210</v>
      </c>
      <c r="D1248" t="s">
        <v>211</v>
      </c>
      <c r="E1248" t="s">
        <v>212</v>
      </c>
      <c r="F1248">
        <v>3128</v>
      </c>
      <c r="G1248">
        <v>42.5</v>
      </c>
      <c r="H1248" t="s">
        <v>48</v>
      </c>
    </row>
    <row r="1249" spans="1:8" x14ac:dyDescent="0.25">
      <c r="A1249" t="str">
        <f t="shared" si="19"/>
        <v>C62regs2015AllEthAllSex</v>
      </c>
      <c r="B1249">
        <v>2015</v>
      </c>
      <c r="C1249" t="s">
        <v>210</v>
      </c>
      <c r="D1249" t="s">
        <v>211</v>
      </c>
      <c r="E1249" t="s">
        <v>212</v>
      </c>
      <c r="F1249">
        <v>173</v>
      </c>
      <c r="G1249">
        <v>4</v>
      </c>
      <c r="H1249" t="s">
        <v>51</v>
      </c>
    </row>
    <row r="1250" spans="1:8" x14ac:dyDescent="0.25">
      <c r="A1250" t="str">
        <f t="shared" si="19"/>
        <v>C64-C66, C68regs2015AllEthAllSex</v>
      </c>
      <c r="B1250">
        <v>2015</v>
      </c>
      <c r="C1250" t="s">
        <v>210</v>
      </c>
      <c r="D1250" t="s">
        <v>211</v>
      </c>
      <c r="E1250" t="s">
        <v>212</v>
      </c>
      <c r="F1250">
        <v>659</v>
      </c>
      <c r="G1250">
        <v>9.6</v>
      </c>
      <c r="H1250" t="s">
        <v>177</v>
      </c>
    </row>
    <row r="1251" spans="1:8" x14ac:dyDescent="0.25">
      <c r="A1251" t="str">
        <f t="shared" si="19"/>
        <v>C67regs2015AllEthAllSex</v>
      </c>
      <c r="B1251">
        <v>2015</v>
      </c>
      <c r="C1251" t="s">
        <v>210</v>
      </c>
      <c r="D1251" t="s">
        <v>211</v>
      </c>
      <c r="E1251" t="s">
        <v>212</v>
      </c>
      <c r="F1251">
        <v>424</v>
      </c>
      <c r="G1251">
        <v>5.0999999999999996</v>
      </c>
      <c r="H1251" t="s">
        <v>55</v>
      </c>
    </row>
    <row r="1252" spans="1:8" x14ac:dyDescent="0.25">
      <c r="A1252" t="str">
        <f t="shared" si="19"/>
        <v>C71regs2015AllEthAllSex</v>
      </c>
      <c r="B1252">
        <v>2015</v>
      </c>
      <c r="C1252" t="s">
        <v>210</v>
      </c>
      <c r="D1252" t="s">
        <v>211</v>
      </c>
      <c r="E1252" t="s">
        <v>212</v>
      </c>
      <c r="F1252">
        <v>318</v>
      </c>
      <c r="G1252">
        <v>5.2</v>
      </c>
      <c r="H1252" t="s">
        <v>58</v>
      </c>
    </row>
    <row r="1253" spans="1:8" x14ac:dyDescent="0.25">
      <c r="A1253" t="str">
        <f t="shared" si="19"/>
        <v>C73regs2015AllEthAllSex</v>
      </c>
      <c r="B1253">
        <v>2015</v>
      </c>
      <c r="C1253" t="s">
        <v>210</v>
      </c>
      <c r="D1253" t="s">
        <v>211</v>
      </c>
      <c r="E1253" t="s">
        <v>212</v>
      </c>
      <c r="F1253">
        <v>315</v>
      </c>
      <c r="G1253">
        <v>5.8</v>
      </c>
      <c r="H1253" t="s">
        <v>60</v>
      </c>
    </row>
    <row r="1254" spans="1:8" x14ac:dyDescent="0.25">
      <c r="A1254" t="str">
        <f t="shared" si="19"/>
        <v>C81regs2015AllEthAllSex</v>
      </c>
      <c r="B1254">
        <v>2015</v>
      </c>
      <c r="C1254" t="s">
        <v>210</v>
      </c>
      <c r="D1254" t="s">
        <v>211</v>
      </c>
      <c r="E1254" t="s">
        <v>212</v>
      </c>
      <c r="F1254">
        <v>102</v>
      </c>
      <c r="G1254">
        <v>2.2000000000000002</v>
      </c>
      <c r="H1254" t="s">
        <v>62</v>
      </c>
    </row>
    <row r="1255" spans="1:8" x14ac:dyDescent="0.25">
      <c r="A1255" t="str">
        <f t="shared" si="19"/>
        <v>C82-C86, C96regs2015AllEthAllSex</v>
      </c>
      <c r="B1255">
        <v>2015</v>
      </c>
      <c r="C1255" t="s">
        <v>210</v>
      </c>
      <c r="D1255" t="s">
        <v>211</v>
      </c>
      <c r="E1255" t="s">
        <v>212</v>
      </c>
      <c r="F1255">
        <v>850</v>
      </c>
      <c r="G1255">
        <v>12.1</v>
      </c>
      <c r="H1255" t="s">
        <v>178</v>
      </c>
    </row>
    <row r="1256" spans="1:8" x14ac:dyDescent="0.25">
      <c r="A1256" t="str">
        <f t="shared" si="19"/>
        <v>C90regs2015AllEthAllSex</v>
      </c>
      <c r="B1256">
        <v>2015</v>
      </c>
      <c r="C1256" t="s">
        <v>210</v>
      </c>
      <c r="D1256" t="s">
        <v>211</v>
      </c>
      <c r="E1256" t="s">
        <v>212</v>
      </c>
      <c r="F1256">
        <v>394</v>
      </c>
      <c r="G1256">
        <v>5.3</v>
      </c>
      <c r="H1256" t="s">
        <v>65</v>
      </c>
    </row>
    <row r="1257" spans="1:8" x14ac:dyDescent="0.25">
      <c r="A1257" t="str">
        <f t="shared" si="19"/>
        <v>C91-C95regs2015AllEthAllSex</v>
      </c>
      <c r="B1257">
        <v>2015</v>
      </c>
      <c r="C1257" t="s">
        <v>210</v>
      </c>
      <c r="D1257" t="s">
        <v>211</v>
      </c>
      <c r="E1257" t="s">
        <v>212</v>
      </c>
      <c r="F1257">
        <v>717</v>
      </c>
      <c r="G1257">
        <v>11</v>
      </c>
      <c r="H1257" t="s">
        <v>179</v>
      </c>
    </row>
    <row r="1258" spans="1:8" x14ac:dyDescent="0.25">
      <c r="A1258" t="str">
        <f t="shared" si="19"/>
        <v>D45-D47regs2015AllEthAllSex</v>
      </c>
      <c r="B1258">
        <v>2015</v>
      </c>
      <c r="C1258" t="s">
        <v>210</v>
      </c>
      <c r="D1258" t="s">
        <v>211</v>
      </c>
      <c r="E1258" t="s">
        <v>212</v>
      </c>
      <c r="F1258">
        <v>322</v>
      </c>
      <c r="G1258">
        <v>4.2</v>
      </c>
      <c r="H1258" t="s">
        <v>215</v>
      </c>
    </row>
    <row r="1259" spans="1:8" x14ac:dyDescent="0.25">
      <c r="A1259" t="str">
        <f t="shared" si="19"/>
        <v>C00-C14regs2015AllEthFemale</v>
      </c>
      <c r="B1259">
        <v>2015</v>
      </c>
      <c r="C1259" t="s">
        <v>210</v>
      </c>
      <c r="D1259" t="s">
        <v>211</v>
      </c>
      <c r="E1259" t="s">
        <v>213</v>
      </c>
      <c r="F1259">
        <v>151</v>
      </c>
      <c r="G1259">
        <v>4.3</v>
      </c>
      <c r="H1259" t="s">
        <v>174</v>
      </c>
    </row>
    <row r="1260" spans="1:8" x14ac:dyDescent="0.25">
      <c r="A1260" t="str">
        <f t="shared" si="19"/>
        <v>C15regs2015AllEthFemale</v>
      </c>
      <c r="B1260">
        <v>2015</v>
      </c>
      <c r="C1260" t="s">
        <v>210</v>
      </c>
      <c r="D1260" t="s">
        <v>211</v>
      </c>
      <c r="E1260" t="s">
        <v>213</v>
      </c>
      <c r="F1260">
        <v>96</v>
      </c>
      <c r="G1260">
        <v>2.2000000000000002</v>
      </c>
      <c r="H1260" t="s">
        <v>14</v>
      </c>
    </row>
    <row r="1261" spans="1:8" x14ac:dyDescent="0.25">
      <c r="A1261" t="str">
        <f t="shared" si="19"/>
        <v>C16regs2015AllEthFemale</v>
      </c>
      <c r="B1261">
        <v>2015</v>
      </c>
      <c r="C1261" t="s">
        <v>210</v>
      </c>
      <c r="D1261" t="s">
        <v>211</v>
      </c>
      <c r="E1261" t="s">
        <v>213</v>
      </c>
      <c r="F1261">
        <v>151</v>
      </c>
      <c r="G1261">
        <v>4.0999999999999996</v>
      </c>
      <c r="H1261" t="s">
        <v>16</v>
      </c>
    </row>
    <row r="1262" spans="1:8" x14ac:dyDescent="0.25">
      <c r="A1262" t="str">
        <f t="shared" si="19"/>
        <v>C18-C21regs2015AllEthFemale</v>
      </c>
      <c r="B1262">
        <v>2015</v>
      </c>
      <c r="C1262" t="s">
        <v>210</v>
      </c>
      <c r="D1262" t="s">
        <v>211</v>
      </c>
      <c r="E1262" t="s">
        <v>213</v>
      </c>
      <c r="F1262">
        <v>1519</v>
      </c>
      <c r="G1262">
        <v>37.6</v>
      </c>
      <c r="H1262" t="s">
        <v>175</v>
      </c>
    </row>
    <row r="1263" spans="1:8" x14ac:dyDescent="0.25">
      <c r="A1263" t="str">
        <f t="shared" si="19"/>
        <v>C22regs2015AllEthFemale</v>
      </c>
      <c r="B1263">
        <v>2015</v>
      </c>
      <c r="C1263" t="s">
        <v>210</v>
      </c>
      <c r="D1263" t="s">
        <v>211</v>
      </c>
      <c r="E1263" t="s">
        <v>213</v>
      </c>
      <c r="F1263">
        <v>113</v>
      </c>
      <c r="G1263">
        <v>2.7</v>
      </c>
      <c r="H1263" t="s">
        <v>19</v>
      </c>
    </row>
    <row r="1264" spans="1:8" x14ac:dyDescent="0.25">
      <c r="A1264" t="str">
        <f t="shared" si="19"/>
        <v>C25regs2015AllEthFemale</v>
      </c>
      <c r="B1264">
        <v>2015</v>
      </c>
      <c r="C1264" t="s">
        <v>210</v>
      </c>
      <c r="D1264" t="s">
        <v>211</v>
      </c>
      <c r="E1264" t="s">
        <v>213</v>
      </c>
      <c r="F1264">
        <v>293</v>
      </c>
      <c r="G1264">
        <v>7</v>
      </c>
      <c r="H1264" t="s">
        <v>22</v>
      </c>
    </row>
    <row r="1265" spans="1:8" x14ac:dyDescent="0.25">
      <c r="A1265" t="str">
        <f t="shared" si="19"/>
        <v>C33-C34regs2015AllEthFemale</v>
      </c>
      <c r="B1265">
        <v>2015</v>
      </c>
      <c r="C1265" t="s">
        <v>210</v>
      </c>
      <c r="D1265" t="s">
        <v>211</v>
      </c>
      <c r="E1265" t="s">
        <v>213</v>
      </c>
      <c r="F1265">
        <v>1127</v>
      </c>
      <c r="G1265">
        <v>29.1</v>
      </c>
      <c r="H1265" t="s">
        <v>176</v>
      </c>
    </row>
    <row r="1266" spans="1:8" x14ac:dyDescent="0.25">
      <c r="A1266" t="str">
        <f t="shared" si="19"/>
        <v>C43regs2015AllEthFemale</v>
      </c>
      <c r="B1266">
        <v>2015</v>
      </c>
      <c r="C1266" t="s">
        <v>210</v>
      </c>
      <c r="D1266" t="s">
        <v>211</v>
      </c>
      <c r="E1266" t="s">
        <v>213</v>
      </c>
      <c r="F1266">
        <v>1067</v>
      </c>
      <c r="G1266">
        <v>31</v>
      </c>
      <c r="H1266" t="s">
        <v>26</v>
      </c>
    </row>
    <row r="1267" spans="1:8" x14ac:dyDescent="0.25">
      <c r="A1267" t="str">
        <f t="shared" si="19"/>
        <v>C50regs2015AllEthFemale</v>
      </c>
      <c r="B1267">
        <v>2015</v>
      </c>
      <c r="C1267" t="s">
        <v>210</v>
      </c>
      <c r="D1267" t="s">
        <v>211</v>
      </c>
      <c r="E1267" t="s">
        <v>213</v>
      </c>
      <c r="F1267">
        <v>3302</v>
      </c>
      <c r="G1267">
        <v>98.5</v>
      </c>
      <c r="H1267" t="s">
        <v>180</v>
      </c>
    </row>
    <row r="1268" spans="1:8" x14ac:dyDescent="0.25">
      <c r="A1268" t="str">
        <f t="shared" si="19"/>
        <v>C51regs2015AllEthFemale</v>
      </c>
      <c r="B1268">
        <v>2015</v>
      </c>
      <c r="C1268" t="s">
        <v>210</v>
      </c>
      <c r="D1268" t="s">
        <v>211</v>
      </c>
      <c r="E1268" t="s">
        <v>213</v>
      </c>
      <c r="F1268">
        <v>52</v>
      </c>
      <c r="G1268">
        <v>1.3</v>
      </c>
      <c r="H1268" t="s">
        <v>43</v>
      </c>
    </row>
    <row r="1269" spans="1:8" x14ac:dyDescent="0.25">
      <c r="A1269" t="str">
        <f t="shared" si="19"/>
        <v>C53regs2015AllEthFemale</v>
      </c>
      <c r="B1269">
        <v>2015</v>
      </c>
      <c r="C1269" t="s">
        <v>210</v>
      </c>
      <c r="D1269" t="s">
        <v>211</v>
      </c>
      <c r="E1269" t="s">
        <v>213</v>
      </c>
      <c r="F1269">
        <v>142</v>
      </c>
      <c r="G1269">
        <v>5.4</v>
      </c>
      <c r="H1269" t="s">
        <v>38</v>
      </c>
    </row>
    <row r="1270" spans="1:8" x14ac:dyDescent="0.25">
      <c r="A1270" t="str">
        <f t="shared" si="19"/>
        <v>C54-C55regs2015AllEthFemale</v>
      </c>
      <c r="B1270">
        <v>2015</v>
      </c>
      <c r="C1270" t="s">
        <v>210</v>
      </c>
      <c r="D1270" t="s">
        <v>211</v>
      </c>
      <c r="E1270" t="s">
        <v>213</v>
      </c>
      <c r="F1270">
        <v>553</v>
      </c>
      <c r="G1270">
        <v>15.9</v>
      </c>
      <c r="H1270" t="s">
        <v>181</v>
      </c>
    </row>
    <row r="1271" spans="1:8" x14ac:dyDescent="0.25">
      <c r="A1271" t="str">
        <f t="shared" si="19"/>
        <v>C56-C57regs2015AllEthFemale</v>
      </c>
      <c r="B1271">
        <v>2015</v>
      </c>
      <c r="C1271" t="s">
        <v>210</v>
      </c>
      <c r="D1271" t="s">
        <v>211</v>
      </c>
      <c r="E1271" t="s">
        <v>213</v>
      </c>
      <c r="F1271">
        <v>366</v>
      </c>
      <c r="G1271">
        <v>10.3</v>
      </c>
      <c r="H1271" t="s">
        <v>182</v>
      </c>
    </row>
    <row r="1272" spans="1:8" x14ac:dyDescent="0.25">
      <c r="A1272" t="str">
        <f t="shared" si="19"/>
        <v>C64-C66, C68regs2015AllEthFemale</v>
      </c>
      <c r="B1272">
        <v>2015</v>
      </c>
      <c r="C1272" t="s">
        <v>210</v>
      </c>
      <c r="D1272" t="s">
        <v>211</v>
      </c>
      <c r="E1272" t="s">
        <v>213</v>
      </c>
      <c r="F1272">
        <v>212</v>
      </c>
      <c r="G1272">
        <v>5.8</v>
      </c>
      <c r="H1272" t="s">
        <v>177</v>
      </c>
    </row>
    <row r="1273" spans="1:8" x14ac:dyDescent="0.25">
      <c r="A1273" t="str">
        <f t="shared" si="19"/>
        <v>C67regs2015AllEthFemale</v>
      </c>
      <c r="B1273">
        <v>2015</v>
      </c>
      <c r="C1273" t="s">
        <v>210</v>
      </c>
      <c r="D1273" t="s">
        <v>211</v>
      </c>
      <c r="E1273" t="s">
        <v>213</v>
      </c>
      <c r="F1273">
        <v>115</v>
      </c>
      <c r="G1273">
        <v>2.5</v>
      </c>
      <c r="H1273" t="s">
        <v>55</v>
      </c>
    </row>
    <row r="1274" spans="1:8" x14ac:dyDescent="0.25">
      <c r="A1274" t="str">
        <f t="shared" si="19"/>
        <v>C71regs2015AllEthFemale</v>
      </c>
      <c r="B1274">
        <v>2015</v>
      </c>
      <c r="C1274" t="s">
        <v>210</v>
      </c>
      <c r="D1274" t="s">
        <v>211</v>
      </c>
      <c r="E1274" t="s">
        <v>213</v>
      </c>
      <c r="F1274">
        <v>144</v>
      </c>
      <c r="G1274">
        <v>4.5</v>
      </c>
      <c r="H1274" t="s">
        <v>58</v>
      </c>
    </row>
    <row r="1275" spans="1:8" x14ac:dyDescent="0.25">
      <c r="A1275" t="str">
        <f t="shared" si="19"/>
        <v>C73regs2015AllEthFemale</v>
      </c>
      <c r="B1275">
        <v>2015</v>
      </c>
      <c r="C1275" t="s">
        <v>210</v>
      </c>
      <c r="D1275" t="s">
        <v>211</v>
      </c>
      <c r="E1275" t="s">
        <v>213</v>
      </c>
      <c r="F1275">
        <v>214</v>
      </c>
      <c r="G1275">
        <v>7.8</v>
      </c>
      <c r="H1275" t="s">
        <v>60</v>
      </c>
    </row>
    <row r="1276" spans="1:8" x14ac:dyDescent="0.25">
      <c r="A1276" t="str">
        <f t="shared" si="19"/>
        <v>C81regs2015AllEthFemale</v>
      </c>
      <c r="B1276">
        <v>2015</v>
      </c>
      <c r="C1276" t="s">
        <v>210</v>
      </c>
      <c r="D1276" t="s">
        <v>211</v>
      </c>
      <c r="E1276" t="s">
        <v>213</v>
      </c>
      <c r="F1276">
        <v>45</v>
      </c>
      <c r="G1276">
        <v>1.9</v>
      </c>
      <c r="H1276" t="s">
        <v>62</v>
      </c>
    </row>
    <row r="1277" spans="1:8" x14ac:dyDescent="0.25">
      <c r="A1277" t="str">
        <f t="shared" si="19"/>
        <v>C82-C86, C96regs2015AllEthFemale</v>
      </c>
      <c r="B1277">
        <v>2015</v>
      </c>
      <c r="C1277" t="s">
        <v>210</v>
      </c>
      <c r="D1277" t="s">
        <v>211</v>
      </c>
      <c r="E1277" t="s">
        <v>213</v>
      </c>
      <c r="F1277">
        <v>379</v>
      </c>
      <c r="G1277">
        <v>9.8000000000000007</v>
      </c>
      <c r="H1277" t="s">
        <v>178</v>
      </c>
    </row>
    <row r="1278" spans="1:8" x14ac:dyDescent="0.25">
      <c r="A1278" t="str">
        <f t="shared" si="19"/>
        <v>C90regs2015AllEthFemale</v>
      </c>
      <c r="B1278">
        <v>2015</v>
      </c>
      <c r="C1278" t="s">
        <v>210</v>
      </c>
      <c r="D1278" t="s">
        <v>211</v>
      </c>
      <c r="E1278" t="s">
        <v>213</v>
      </c>
      <c r="F1278">
        <v>157</v>
      </c>
      <c r="G1278">
        <v>3.9</v>
      </c>
      <c r="H1278" t="s">
        <v>65</v>
      </c>
    </row>
    <row r="1279" spans="1:8" x14ac:dyDescent="0.25">
      <c r="A1279" t="str">
        <f t="shared" si="19"/>
        <v>C91-C95regs2015AllEthFemale</v>
      </c>
      <c r="B1279">
        <v>2015</v>
      </c>
      <c r="C1279" t="s">
        <v>210</v>
      </c>
      <c r="D1279" t="s">
        <v>211</v>
      </c>
      <c r="E1279" t="s">
        <v>213</v>
      </c>
      <c r="F1279">
        <v>281</v>
      </c>
      <c r="G1279">
        <v>8.6</v>
      </c>
      <c r="H1279" t="s">
        <v>179</v>
      </c>
    </row>
    <row r="1280" spans="1:8" x14ac:dyDescent="0.25">
      <c r="A1280" t="str">
        <f t="shared" si="19"/>
        <v>D45-D47regs2015AllEthFemale</v>
      </c>
      <c r="B1280">
        <v>2015</v>
      </c>
      <c r="C1280" t="s">
        <v>210</v>
      </c>
      <c r="D1280" t="s">
        <v>211</v>
      </c>
      <c r="E1280" t="s">
        <v>213</v>
      </c>
      <c r="F1280">
        <v>127</v>
      </c>
      <c r="G1280">
        <v>3.1</v>
      </c>
      <c r="H1280" t="s">
        <v>215</v>
      </c>
    </row>
    <row r="1281" spans="1:8" x14ac:dyDescent="0.25">
      <c r="A1281" t="str">
        <f t="shared" si="19"/>
        <v>C00-C14regs2015AllEthMale</v>
      </c>
      <c r="B1281">
        <v>2015</v>
      </c>
      <c r="C1281" t="s">
        <v>210</v>
      </c>
      <c r="D1281" t="s">
        <v>211</v>
      </c>
      <c r="E1281" t="s">
        <v>214</v>
      </c>
      <c r="F1281">
        <v>363</v>
      </c>
      <c r="G1281">
        <v>11.6</v>
      </c>
      <c r="H1281" t="s">
        <v>174</v>
      </c>
    </row>
    <row r="1282" spans="1:8" x14ac:dyDescent="0.25">
      <c r="A1282" t="str">
        <f t="shared" ref="A1282:A1345" si="20">H1282&amp;C1282&amp;B1282&amp;D1282&amp;E1282</f>
        <v>C15regs2015AllEthMale</v>
      </c>
      <c r="B1282">
        <v>2015</v>
      </c>
      <c r="C1282" t="s">
        <v>210</v>
      </c>
      <c r="D1282" t="s">
        <v>211</v>
      </c>
      <c r="E1282" t="s">
        <v>214</v>
      </c>
      <c r="F1282">
        <v>214</v>
      </c>
      <c r="G1282">
        <v>6.1</v>
      </c>
      <c r="H1282" t="s">
        <v>14</v>
      </c>
    </row>
    <row r="1283" spans="1:8" x14ac:dyDescent="0.25">
      <c r="A1283" t="str">
        <f t="shared" si="20"/>
        <v>C16regs2015AllEthMale</v>
      </c>
      <c r="B1283">
        <v>2015</v>
      </c>
      <c r="C1283" t="s">
        <v>210</v>
      </c>
      <c r="D1283" t="s">
        <v>211</v>
      </c>
      <c r="E1283" t="s">
        <v>214</v>
      </c>
      <c r="F1283">
        <v>235</v>
      </c>
      <c r="G1283">
        <v>6.8</v>
      </c>
      <c r="H1283" t="s">
        <v>16</v>
      </c>
    </row>
    <row r="1284" spans="1:8" x14ac:dyDescent="0.25">
      <c r="A1284" t="str">
        <f t="shared" si="20"/>
        <v>C18-C21regs2015AllEthMale</v>
      </c>
      <c r="B1284">
        <v>2015</v>
      </c>
      <c r="C1284" t="s">
        <v>210</v>
      </c>
      <c r="D1284" t="s">
        <v>211</v>
      </c>
      <c r="E1284" t="s">
        <v>214</v>
      </c>
      <c r="F1284">
        <v>1644</v>
      </c>
      <c r="G1284">
        <v>47.5</v>
      </c>
      <c r="H1284" t="s">
        <v>175</v>
      </c>
    </row>
    <row r="1285" spans="1:8" x14ac:dyDescent="0.25">
      <c r="A1285" t="str">
        <f t="shared" si="20"/>
        <v>C22regs2015AllEthMale</v>
      </c>
      <c r="B1285">
        <v>2015</v>
      </c>
      <c r="C1285" t="s">
        <v>210</v>
      </c>
      <c r="D1285" t="s">
        <v>211</v>
      </c>
      <c r="E1285" t="s">
        <v>214</v>
      </c>
      <c r="F1285">
        <v>253</v>
      </c>
      <c r="G1285">
        <v>7.7</v>
      </c>
      <c r="H1285" t="s">
        <v>19</v>
      </c>
    </row>
    <row r="1286" spans="1:8" x14ac:dyDescent="0.25">
      <c r="A1286" t="str">
        <f t="shared" si="20"/>
        <v>C25regs2015AllEthMale</v>
      </c>
      <c r="B1286">
        <v>2015</v>
      </c>
      <c r="C1286" t="s">
        <v>210</v>
      </c>
      <c r="D1286" t="s">
        <v>211</v>
      </c>
      <c r="E1286" t="s">
        <v>214</v>
      </c>
      <c r="F1286">
        <v>302</v>
      </c>
      <c r="G1286">
        <v>8.6</v>
      </c>
      <c r="H1286" t="s">
        <v>22</v>
      </c>
    </row>
    <row r="1287" spans="1:8" x14ac:dyDescent="0.25">
      <c r="A1287" t="str">
        <f t="shared" si="20"/>
        <v>C33-C34regs2015AllEthMale</v>
      </c>
      <c r="B1287">
        <v>2015</v>
      </c>
      <c r="C1287" t="s">
        <v>210</v>
      </c>
      <c r="D1287" t="s">
        <v>211</v>
      </c>
      <c r="E1287" t="s">
        <v>214</v>
      </c>
      <c r="F1287">
        <v>1139</v>
      </c>
      <c r="G1287">
        <v>31.8</v>
      </c>
      <c r="H1287" t="s">
        <v>176</v>
      </c>
    </row>
    <row r="1288" spans="1:8" x14ac:dyDescent="0.25">
      <c r="A1288" t="str">
        <f t="shared" si="20"/>
        <v>C43regs2015AllEthMale</v>
      </c>
      <c r="B1288">
        <v>2015</v>
      </c>
      <c r="C1288" t="s">
        <v>210</v>
      </c>
      <c r="D1288" t="s">
        <v>211</v>
      </c>
      <c r="E1288" t="s">
        <v>214</v>
      </c>
      <c r="F1288">
        <v>1360</v>
      </c>
      <c r="G1288">
        <v>40.700000000000003</v>
      </c>
      <c r="H1288" t="s">
        <v>26</v>
      </c>
    </row>
    <row r="1289" spans="1:8" x14ac:dyDescent="0.25">
      <c r="A1289" t="str">
        <f t="shared" si="20"/>
        <v>C50regs2015AllEthMale</v>
      </c>
      <c r="B1289">
        <v>2015</v>
      </c>
      <c r="C1289" t="s">
        <v>210</v>
      </c>
      <c r="D1289" t="s">
        <v>211</v>
      </c>
      <c r="E1289" t="s">
        <v>214</v>
      </c>
      <c r="F1289">
        <v>23</v>
      </c>
      <c r="G1289">
        <v>0.7</v>
      </c>
      <c r="H1289" t="s">
        <v>180</v>
      </c>
    </row>
    <row r="1290" spans="1:8" x14ac:dyDescent="0.25">
      <c r="A1290" t="str">
        <f t="shared" si="20"/>
        <v>C61regs2015AllEthMale</v>
      </c>
      <c r="B1290">
        <v>2015</v>
      </c>
      <c r="C1290" t="s">
        <v>210</v>
      </c>
      <c r="D1290" t="s">
        <v>211</v>
      </c>
      <c r="E1290" t="s">
        <v>214</v>
      </c>
      <c r="F1290">
        <v>3128</v>
      </c>
      <c r="G1290">
        <v>89.1</v>
      </c>
      <c r="H1290" t="s">
        <v>48</v>
      </c>
    </row>
    <row r="1291" spans="1:8" x14ac:dyDescent="0.25">
      <c r="A1291" t="str">
        <f t="shared" si="20"/>
        <v>C62regs2015AllEthMale</v>
      </c>
      <c r="B1291">
        <v>2015</v>
      </c>
      <c r="C1291" t="s">
        <v>210</v>
      </c>
      <c r="D1291" t="s">
        <v>211</v>
      </c>
      <c r="E1291" t="s">
        <v>214</v>
      </c>
      <c r="F1291">
        <v>173</v>
      </c>
      <c r="G1291">
        <v>8.1</v>
      </c>
      <c r="H1291" t="s">
        <v>51</v>
      </c>
    </row>
    <row r="1292" spans="1:8" x14ac:dyDescent="0.25">
      <c r="A1292" t="str">
        <f t="shared" si="20"/>
        <v>C64-C66, C68regs2015AllEthMale</v>
      </c>
      <c r="B1292">
        <v>2015</v>
      </c>
      <c r="C1292" t="s">
        <v>210</v>
      </c>
      <c r="D1292" t="s">
        <v>211</v>
      </c>
      <c r="E1292" t="s">
        <v>214</v>
      </c>
      <c r="F1292">
        <v>447</v>
      </c>
      <c r="G1292">
        <v>13.7</v>
      </c>
      <c r="H1292" t="s">
        <v>177</v>
      </c>
    </row>
    <row r="1293" spans="1:8" x14ac:dyDescent="0.25">
      <c r="A1293" t="str">
        <f t="shared" si="20"/>
        <v>C67regs2015AllEthMale</v>
      </c>
      <c r="B1293">
        <v>2015</v>
      </c>
      <c r="C1293" t="s">
        <v>210</v>
      </c>
      <c r="D1293" t="s">
        <v>211</v>
      </c>
      <c r="E1293" t="s">
        <v>214</v>
      </c>
      <c r="F1293">
        <v>309</v>
      </c>
      <c r="G1293">
        <v>8.1999999999999993</v>
      </c>
      <c r="H1293" t="s">
        <v>55</v>
      </c>
    </row>
    <row r="1294" spans="1:8" x14ac:dyDescent="0.25">
      <c r="A1294" t="str">
        <f t="shared" si="20"/>
        <v>C71regs2015AllEthMale</v>
      </c>
      <c r="B1294">
        <v>2015</v>
      </c>
      <c r="C1294" t="s">
        <v>210</v>
      </c>
      <c r="D1294" t="s">
        <v>211</v>
      </c>
      <c r="E1294" t="s">
        <v>214</v>
      </c>
      <c r="F1294">
        <v>174</v>
      </c>
      <c r="G1294">
        <v>6</v>
      </c>
      <c r="H1294" t="s">
        <v>58</v>
      </c>
    </row>
    <row r="1295" spans="1:8" x14ac:dyDescent="0.25">
      <c r="A1295" t="str">
        <f t="shared" si="20"/>
        <v>C73regs2015AllEthMale</v>
      </c>
      <c r="B1295">
        <v>2015</v>
      </c>
      <c r="C1295" t="s">
        <v>210</v>
      </c>
      <c r="D1295" t="s">
        <v>211</v>
      </c>
      <c r="E1295" t="s">
        <v>214</v>
      </c>
      <c r="F1295">
        <v>101</v>
      </c>
      <c r="G1295">
        <v>3.6</v>
      </c>
      <c r="H1295" t="s">
        <v>60</v>
      </c>
    </row>
    <row r="1296" spans="1:8" x14ac:dyDescent="0.25">
      <c r="A1296" t="str">
        <f t="shared" si="20"/>
        <v>C81regs2015AllEthMale</v>
      </c>
      <c r="B1296">
        <v>2015</v>
      </c>
      <c r="C1296" t="s">
        <v>210</v>
      </c>
      <c r="D1296" t="s">
        <v>211</v>
      </c>
      <c r="E1296" t="s">
        <v>214</v>
      </c>
      <c r="F1296">
        <v>57</v>
      </c>
      <c r="G1296">
        <v>2.5</v>
      </c>
      <c r="H1296" t="s">
        <v>62</v>
      </c>
    </row>
    <row r="1297" spans="1:8" x14ac:dyDescent="0.25">
      <c r="A1297" t="str">
        <f t="shared" si="20"/>
        <v>C82-C86, C96regs2015AllEthMale</v>
      </c>
      <c r="B1297">
        <v>2015</v>
      </c>
      <c r="C1297" t="s">
        <v>210</v>
      </c>
      <c r="D1297" t="s">
        <v>211</v>
      </c>
      <c r="E1297" t="s">
        <v>214</v>
      </c>
      <c r="F1297">
        <v>471</v>
      </c>
      <c r="G1297">
        <v>14.6</v>
      </c>
      <c r="H1297" t="s">
        <v>178</v>
      </c>
    </row>
    <row r="1298" spans="1:8" x14ac:dyDescent="0.25">
      <c r="A1298" t="str">
        <f t="shared" si="20"/>
        <v>C90regs2015AllEthMale</v>
      </c>
      <c r="B1298">
        <v>2015</v>
      </c>
      <c r="C1298" t="s">
        <v>210</v>
      </c>
      <c r="D1298" t="s">
        <v>211</v>
      </c>
      <c r="E1298" t="s">
        <v>214</v>
      </c>
      <c r="F1298">
        <v>237</v>
      </c>
      <c r="G1298">
        <v>6.8</v>
      </c>
      <c r="H1298" t="s">
        <v>65</v>
      </c>
    </row>
    <row r="1299" spans="1:8" x14ac:dyDescent="0.25">
      <c r="A1299" t="str">
        <f t="shared" si="20"/>
        <v>C91-C95regs2015AllEthMale</v>
      </c>
      <c r="B1299">
        <v>2015</v>
      </c>
      <c r="C1299" t="s">
        <v>210</v>
      </c>
      <c r="D1299" t="s">
        <v>211</v>
      </c>
      <c r="E1299" t="s">
        <v>214</v>
      </c>
      <c r="F1299">
        <v>436</v>
      </c>
      <c r="G1299">
        <v>13.7</v>
      </c>
      <c r="H1299" t="s">
        <v>179</v>
      </c>
    </row>
    <row r="1300" spans="1:8" x14ac:dyDescent="0.25">
      <c r="A1300" t="str">
        <f t="shared" si="20"/>
        <v>D45-D47regs2015AllEthMale</v>
      </c>
      <c r="B1300">
        <v>2015</v>
      </c>
      <c r="C1300" t="s">
        <v>210</v>
      </c>
      <c r="D1300" t="s">
        <v>211</v>
      </c>
      <c r="E1300" t="s">
        <v>214</v>
      </c>
      <c r="F1300">
        <v>195</v>
      </c>
      <c r="G1300">
        <v>5.5</v>
      </c>
      <c r="H1300" t="s">
        <v>215</v>
      </c>
    </row>
    <row r="1301" spans="1:8" x14ac:dyDescent="0.25">
      <c r="A1301" t="str">
        <f t="shared" si="20"/>
        <v>C00-C14regs2016AllEthAllSex</v>
      </c>
      <c r="B1301">
        <v>2016</v>
      </c>
      <c r="C1301" t="s">
        <v>210</v>
      </c>
      <c r="D1301" t="s">
        <v>211</v>
      </c>
      <c r="E1301" t="s">
        <v>212</v>
      </c>
      <c r="F1301">
        <v>528</v>
      </c>
      <c r="G1301">
        <v>7.7</v>
      </c>
      <c r="H1301" t="s">
        <v>174</v>
      </c>
    </row>
    <row r="1302" spans="1:8" x14ac:dyDescent="0.25">
      <c r="A1302" t="str">
        <f t="shared" si="20"/>
        <v>C15regs2016AllEthAllSex</v>
      </c>
      <c r="B1302">
        <v>2016</v>
      </c>
      <c r="C1302" t="s">
        <v>210</v>
      </c>
      <c r="D1302" t="s">
        <v>211</v>
      </c>
      <c r="E1302" t="s">
        <v>212</v>
      </c>
      <c r="F1302">
        <v>260</v>
      </c>
      <c r="G1302">
        <v>3.3</v>
      </c>
      <c r="H1302" t="s">
        <v>14</v>
      </c>
    </row>
    <row r="1303" spans="1:8" x14ac:dyDescent="0.25">
      <c r="A1303" t="str">
        <f t="shared" si="20"/>
        <v>C16regs2016AllEthAllSex</v>
      </c>
      <c r="B1303">
        <v>2016</v>
      </c>
      <c r="C1303" t="s">
        <v>210</v>
      </c>
      <c r="D1303" t="s">
        <v>211</v>
      </c>
      <c r="E1303" t="s">
        <v>212</v>
      </c>
      <c r="F1303">
        <v>412</v>
      </c>
      <c r="G1303">
        <v>5.6</v>
      </c>
      <c r="H1303" t="s">
        <v>16</v>
      </c>
    </row>
    <row r="1304" spans="1:8" x14ac:dyDescent="0.25">
      <c r="A1304" t="str">
        <f t="shared" si="20"/>
        <v>C18-C21regs2016AllEthAllSex</v>
      </c>
      <c r="B1304">
        <v>2016</v>
      </c>
      <c r="C1304" t="s">
        <v>210</v>
      </c>
      <c r="D1304" t="s">
        <v>211</v>
      </c>
      <c r="E1304" t="s">
        <v>212</v>
      </c>
      <c r="F1304">
        <v>3227</v>
      </c>
      <c r="G1304">
        <v>42</v>
      </c>
      <c r="H1304" t="s">
        <v>175</v>
      </c>
    </row>
    <row r="1305" spans="1:8" x14ac:dyDescent="0.25">
      <c r="A1305" t="str">
        <f t="shared" si="20"/>
        <v>C22regs2016AllEthAllSex</v>
      </c>
      <c r="B1305">
        <v>2016</v>
      </c>
      <c r="C1305" t="s">
        <v>210</v>
      </c>
      <c r="D1305" t="s">
        <v>211</v>
      </c>
      <c r="E1305" t="s">
        <v>212</v>
      </c>
      <c r="F1305">
        <v>352</v>
      </c>
      <c r="G1305">
        <v>4.8</v>
      </c>
      <c r="H1305" t="s">
        <v>19</v>
      </c>
    </row>
    <row r="1306" spans="1:8" x14ac:dyDescent="0.25">
      <c r="A1306" t="str">
        <f t="shared" si="20"/>
        <v>C25regs2016AllEthAllSex</v>
      </c>
      <c r="B1306">
        <v>2016</v>
      </c>
      <c r="C1306" t="s">
        <v>210</v>
      </c>
      <c r="D1306" t="s">
        <v>211</v>
      </c>
      <c r="E1306" t="s">
        <v>212</v>
      </c>
      <c r="F1306">
        <v>595</v>
      </c>
      <c r="G1306">
        <v>7.7</v>
      </c>
      <c r="H1306" t="s">
        <v>22</v>
      </c>
    </row>
    <row r="1307" spans="1:8" x14ac:dyDescent="0.25">
      <c r="A1307" t="str">
        <f t="shared" si="20"/>
        <v>C33-C34regs2016AllEthAllSex</v>
      </c>
      <c r="B1307">
        <v>2016</v>
      </c>
      <c r="C1307" t="s">
        <v>210</v>
      </c>
      <c r="D1307" t="s">
        <v>211</v>
      </c>
      <c r="E1307" t="s">
        <v>212</v>
      </c>
      <c r="F1307">
        <v>2304</v>
      </c>
      <c r="G1307">
        <v>29.5</v>
      </c>
      <c r="H1307" t="s">
        <v>176</v>
      </c>
    </row>
    <row r="1308" spans="1:8" x14ac:dyDescent="0.25">
      <c r="A1308" t="str">
        <f t="shared" si="20"/>
        <v>C43regs2016AllEthAllSex</v>
      </c>
      <c r="B1308">
        <v>2016</v>
      </c>
      <c r="C1308" t="s">
        <v>210</v>
      </c>
      <c r="D1308" t="s">
        <v>211</v>
      </c>
      <c r="E1308" t="s">
        <v>212</v>
      </c>
      <c r="F1308">
        <v>2573</v>
      </c>
      <c r="G1308">
        <v>36.299999999999997</v>
      </c>
      <c r="H1308" t="s">
        <v>26</v>
      </c>
    </row>
    <row r="1309" spans="1:8" x14ac:dyDescent="0.25">
      <c r="A1309" t="str">
        <f t="shared" si="20"/>
        <v>C50regs2016AllEthAllSex</v>
      </c>
      <c r="B1309">
        <v>2016</v>
      </c>
      <c r="C1309" t="s">
        <v>210</v>
      </c>
      <c r="D1309" t="s">
        <v>211</v>
      </c>
      <c r="E1309" t="s">
        <v>212</v>
      </c>
      <c r="F1309">
        <v>3335</v>
      </c>
      <c r="G1309">
        <v>50.6</v>
      </c>
      <c r="H1309" t="s">
        <v>180</v>
      </c>
    </row>
    <row r="1310" spans="1:8" x14ac:dyDescent="0.25">
      <c r="A1310" t="str">
        <f t="shared" si="20"/>
        <v>C51regs2016AllEthAllSex</v>
      </c>
      <c r="B1310">
        <v>2016</v>
      </c>
      <c r="C1310" t="s">
        <v>210</v>
      </c>
      <c r="D1310" t="s">
        <v>211</v>
      </c>
      <c r="E1310" t="s">
        <v>212</v>
      </c>
      <c r="F1310">
        <v>57</v>
      </c>
      <c r="G1310">
        <v>0.8</v>
      </c>
      <c r="H1310" t="s">
        <v>43</v>
      </c>
    </row>
    <row r="1311" spans="1:8" x14ac:dyDescent="0.25">
      <c r="A1311" t="str">
        <f t="shared" si="20"/>
        <v>C53regs2016AllEthAllSex</v>
      </c>
      <c r="B1311">
        <v>2016</v>
      </c>
      <c r="C1311" t="s">
        <v>210</v>
      </c>
      <c r="D1311" t="s">
        <v>211</v>
      </c>
      <c r="E1311" t="s">
        <v>212</v>
      </c>
      <c r="F1311">
        <v>171</v>
      </c>
      <c r="G1311">
        <v>3.3</v>
      </c>
      <c r="H1311" t="s">
        <v>38</v>
      </c>
    </row>
    <row r="1312" spans="1:8" x14ac:dyDescent="0.25">
      <c r="A1312" t="str">
        <f t="shared" si="20"/>
        <v>C54-C55regs2016AllEthAllSex</v>
      </c>
      <c r="B1312">
        <v>2016</v>
      </c>
      <c r="C1312" t="s">
        <v>210</v>
      </c>
      <c r="D1312" t="s">
        <v>211</v>
      </c>
      <c r="E1312" t="s">
        <v>212</v>
      </c>
      <c r="F1312">
        <v>593</v>
      </c>
      <c r="G1312">
        <v>8.6999999999999993</v>
      </c>
      <c r="H1312" t="s">
        <v>181</v>
      </c>
    </row>
    <row r="1313" spans="1:8" x14ac:dyDescent="0.25">
      <c r="A1313" t="str">
        <f t="shared" si="20"/>
        <v>C56-C57regs2016AllEthAllSex</v>
      </c>
      <c r="B1313">
        <v>2016</v>
      </c>
      <c r="C1313" t="s">
        <v>210</v>
      </c>
      <c r="D1313" t="s">
        <v>211</v>
      </c>
      <c r="E1313" t="s">
        <v>212</v>
      </c>
      <c r="F1313">
        <v>360</v>
      </c>
      <c r="G1313">
        <v>5.2</v>
      </c>
      <c r="H1313" t="s">
        <v>182</v>
      </c>
    </row>
    <row r="1314" spans="1:8" x14ac:dyDescent="0.25">
      <c r="A1314" t="str">
        <f t="shared" si="20"/>
        <v>C61regs2016AllEthAllSex</v>
      </c>
      <c r="B1314">
        <v>2016</v>
      </c>
      <c r="C1314" t="s">
        <v>210</v>
      </c>
      <c r="D1314" t="s">
        <v>211</v>
      </c>
      <c r="E1314" t="s">
        <v>212</v>
      </c>
      <c r="F1314">
        <v>3431</v>
      </c>
      <c r="G1314">
        <v>45.1</v>
      </c>
      <c r="H1314" t="s">
        <v>48</v>
      </c>
    </row>
    <row r="1315" spans="1:8" x14ac:dyDescent="0.25">
      <c r="A1315" t="str">
        <f t="shared" si="20"/>
        <v>C62regs2016AllEthAllSex</v>
      </c>
      <c r="B1315">
        <v>2016</v>
      </c>
      <c r="C1315" t="s">
        <v>210</v>
      </c>
      <c r="D1315" t="s">
        <v>211</v>
      </c>
      <c r="E1315" t="s">
        <v>212</v>
      </c>
      <c r="F1315">
        <v>142</v>
      </c>
      <c r="G1315">
        <v>3.1</v>
      </c>
      <c r="H1315" t="s">
        <v>51</v>
      </c>
    </row>
    <row r="1316" spans="1:8" x14ac:dyDescent="0.25">
      <c r="A1316" t="str">
        <f t="shared" si="20"/>
        <v>C64-C66, C68regs2016AllEthAllSex</v>
      </c>
      <c r="B1316">
        <v>2016</v>
      </c>
      <c r="C1316" t="s">
        <v>210</v>
      </c>
      <c r="D1316" t="s">
        <v>211</v>
      </c>
      <c r="E1316" t="s">
        <v>212</v>
      </c>
      <c r="F1316">
        <v>656</v>
      </c>
      <c r="G1316">
        <v>9.1999999999999993</v>
      </c>
      <c r="H1316" t="s">
        <v>177</v>
      </c>
    </row>
    <row r="1317" spans="1:8" x14ac:dyDescent="0.25">
      <c r="A1317" t="str">
        <f t="shared" si="20"/>
        <v>C67regs2016AllEthAllSex</v>
      </c>
      <c r="B1317">
        <v>2016</v>
      </c>
      <c r="C1317" t="s">
        <v>210</v>
      </c>
      <c r="D1317" t="s">
        <v>211</v>
      </c>
      <c r="E1317" t="s">
        <v>212</v>
      </c>
      <c r="F1317">
        <v>424</v>
      </c>
      <c r="G1317">
        <v>5</v>
      </c>
      <c r="H1317" t="s">
        <v>55</v>
      </c>
    </row>
    <row r="1318" spans="1:8" x14ac:dyDescent="0.25">
      <c r="A1318" t="str">
        <f t="shared" si="20"/>
        <v>C71regs2016AllEthAllSex</v>
      </c>
      <c r="B1318">
        <v>2016</v>
      </c>
      <c r="C1318" t="s">
        <v>210</v>
      </c>
      <c r="D1318" t="s">
        <v>211</v>
      </c>
      <c r="E1318" t="s">
        <v>212</v>
      </c>
      <c r="F1318">
        <v>336</v>
      </c>
      <c r="G1318">
        <v>5.5</v>
      </c>
      <c r="H1318" t="s">
        <v>58</v>
      </c>
    </row>
    <row r="1319" spans="1:8" x14ac:dyDescent="0.25">
      <c r="A1319" t="str">
        <f t="shared" si="20"/>
        <v>C73regs2016AllEthAllSex</v>
      </c>
      <c r="B1319">
        <v>2016</v>
      </c>
      <c r="C1319" t="s">
        <v>210</v>
      </c>
      <c r="D1319" t="s">
        <v>211</v>
      </c>
      <c r="E1319" t="s">
        <v>212</v>
      </c>
      <c r="F1319">
        <v>358</v>
      </c>
      <c r="G1319">
        <v>6.4</v>
      </c>
      <c r="H1319" t="s">
        <v>60</v>
      </c>
    </row>
    <row r="1320" spans="1:8" x14ac:dyDescent="0.25">
      <c r="A1320" t="str">
        <f t="shared" si="20"/>
        <v>C81regs2016AllEthAllSex</v>
      </c>
      <c r="B1320">
        <v>2016</v>
      </c>
      <c r="C1320" t="s">
        <v>210</v>
      </c>
      <c r="D1320" t="s">
        <v>211</v>
      </c>
      <c r="E1320" t="s">
        <v>212</v>
      </c>
      <c r="F1320">
        <v>96</v>
      </c>
      <c r="G1320">
        <v>1.9</v>
      </c>
      <c r="H1320" t="s">
        <v>62</v>
      </c>
    </row>
    <row r="1321" spans="1:8" x14ac:dyDescent="0.25">
      <c r="A1321" t="str">
        <f t="shared" si="20"/>
        <v>C82-C86, C96regs2016AllEthAllSex</v>
      </c>
      <c r="B1321">
        <v>2016</v>
      </c>
      <c r="C1321" t="s">
        <v>210</v>
      </c>
      <c r="D1321" t="s">
        <v>211</v>
      </c>
      <c r="E1321" t="s">
        <v>212</v>
      </c>
      <c r="F1321">
        <v>932</v>
      </c>
      <c r="G1321">
        <v>13.3</v>
      </c>
      <c r="H1321" t="s">
        <v>178</v>
      </c>
    </row>
    <row r="1322" spans="1:8" x14ac:dyDescent="0.25">
      <c r="A1322" t="str">
        <f t="shared" si="20"/>
        <v>C90regs2016AllEthAllSex</v>
      </c>
      <c r="B1322">
        <v>2016</v>
      </c>
      <c r="C1322" t="s">
        <v>210</v>
      </c>
      <c r="D1322" t="s">
        <v>211</v>
      </c>
      <c r="E1322" t="s">
        <v>212</v>
      </c>
      <c r="F1322">
        <v>410</v>
      </c>
      <c r="G1322">
        <v>5.3</v>
      </c>
      <c r="H1322" t="s">
        <v>65</v>
      </c>
    </row>
    <row r="1323" spans="1:8" x14ac:dyDescent="0.25">
      <c r="A1323" t="str">
        <f t="shared" si="20"/>
        <v>C91-C95regs2016AllEthAllSex</v>
      </c>
      <c r="B1323">
        <v>2016</v>
      </c>
      <c r="C1323" t="s">
        <v>210</v>
      </c>
      <c r="D1323" t="s">
        <v>211</v>
      </c>
      <c r="E1323" t="s">
        <v>212</v>
      </c>
      <c r="F1323">
        <v>699</v>
      </c>
      <c r="G1323">
        <v>10.4</v>
      </c>
      <c r="H1323" t="s">
        <v>179</v>
      </c>
    </row>
    <row r="1324" spans="1:8" x14ac:dyDescent="0.25">
      <c r="A1324" t="str">
        <f t="shared" si="20"/>
        <v>D45-D47regs2016AllEthAllSex</v>
      </c>
      <c r="B1324">
        <v>2016</v>
      </c>
      <c r="C1324" t="s">
        <v>210</v>
      </c>
      <c r="D1324" t="s">
        <v>211</v>
      </c>
      <c r="E1324" t="s">
        <v>212</v>
      </c>
      <c r="F1324">
        <v>374</v>
      </c>
      <c r="G1324">
        <v>4.7</v>
      </c>
      <c r="H1324" t="s">
        <v>215</v>
      </c>
    </row>
    <row r="1325" spans="1:8" x14ac:dyDescent="0.25">
      <c r="A1325" t="str">
        <f t="shared" si="20"/>
        <v>C00-C14regs2016AllEthFemale</v>
      </c>
      <c r="B1325">
        <v>2016</v>
      </c>
      <c r="C1325" t="s">
        <v>210</v>
      </c>
      <c r="D1325" t="s">
        <v>211</v>
      </c>
      <c r="E1325" t="s">
        <v>213</v>
      </c>
      <c r="F1325">
        <v>175</v>
      </c>
      <c r="G1325">
        <v>4.7</v>
      </c>
      <c r="H1325" t="s">
        <v>174</v>
      </c>
    </row>
    <row r="1326" spans="1:8" x14ac:dyDescent="0.25">
      <c r="A1326" t="str">
        <f t="shared" si="20"/>
        <v>C15regs2016AllEthFemale</v>
      </c>
      <c r="B1326">
        <v>2016</v>
      </c>
      <c r="C1326" t="s">
        <v>210</v>
      </c>
      <c r="D1326" t="s">
        <v>211</v>
      </c>
      <c r="E1326" t="s">
        <v>213</v>
      </c>
      <c r="F1326">
        <v>85</v>
      </c>
      <c r="G1326">
        <v>1.9</v>
      </c>
      <c r="H1326" t="s">
        <v>14</v>
      </c>
    </row>
    <row r="1327" spans="1:8" x14ac:dyDescent="0.25">
      <c r="A1327" t="str">
        <f t="shared" si="20"/>
        <v>C16regs2016AllEthFemale</v>
      </c>
      <c r="B1327">
        <v>2016</v>
      </c>
      <c r="C1327" t="s">
        <v>210</v>
      </c>
      <c r="D1327" t="s">
        <v>211</v>
      </c>
      <c r="E1327" t="s">
        <v>213</v>
      </c>
      <c r="F1327">
        <v>144</v>
      </c>
      <c r="G1327">
        <v>3.6</v>
      </c>
      <c r="H1327" t="s">
        <v>16</v>
      </c>
    </row>
    <row r="1328" spans="1:8" x14ac:dyDescent="0.25">
      <c r="A1328" t="str">
        <f t="shared" si="20"/>
        <v>C18-C21regs2016AllEthFemale</v>
      </c>
      <c r="B1328">
        <v>2016</v>
      </c>
      <c r="C1328" t="s">
        <v>210</v>
      </c>
      <c r="D1328" t="s">
        <v>211</v>
      </c>
      <c r="E1328" t="s">
        <v>213</v>
      </c>
      <c r="F1328">
        <v>1566</v>
      </c>
      <c r="G1328">
        <v>38.299999999999997</v>
      </c>
      <c r="H1328" t="s">
        <v>175</v>
      </c>
    </row>
    <row r="1329" spans="1:8" x14ac:dyDescent="0.25">
      <c r="A1329" t="str">
        <f t="shared" si="20"/>
        <v>C22regs2016AllEthFemale</v>
      </c>
      <c r="B1329">
        <v>2016</v>
      </c>
      <c r="C1329" t="s">
        <v>210</v>
      </c>
      <c r="D1329" t="s">
        <v>211</v>
      </c>
      <c r="E1329" t="s">
        <v>213</v>
      </c>
      <c r="F1329">
        <v>102</v>
      </c>
      <c r="G1329">
        <v>2.5</v>
      </c>
      <c r="H1329" t="s">
        <v>19</v>
      </c>
    </row>
    <row r="1330" spans="1:8" x14ac:dyDescent="0.25">
      <c r="A1330" t="str">
        <f t="shared" si="20"/>
        <v>C25regs2016AllEthFemale</v>
      </c>
      <c r="B1330">
        <v>2016</v>
      </c>
      <c r="C1330" t="s">
        <v>210</v>
      </c>
      <c r="D1330" t="s">
        <v>211</v>
      </c>
      <c r="E1330" t="s">
        <v>213</v>
      </c>
      <c r="F1330">
        <v>284</v>
      </c>
      <c r="G1330">
        <v>6.6</v>
      </c>
      <c r="H1330" t="s">
        <v>22</v>
      </c>
    </row>
    <row r="1331" spans="1:8" x14ac:dyDescent="0.25">
      <c r="A1331" t="str">
        <f t="shared" si="20"/>
        <v>C33-C34regs2016AllEthFemale</v>
      </c>
      <c r="B1331">
        <v>2016</v>
      </c>
      <c r="C1331" t="s">
        <v>210</v>
      </c>
      <c r="D1331" t="s">
        <v>211</v>
      </c>
      <c r="E1331" t="s">
        <v>213</v>
      </c>
      <c r="F1331">
        <v>1130</v>
      </c>
      <c r="G1331">
        <v>27.8</v>
      </c>
      <c r="H1331" t="s">
        <v>176</v>
      </c>
    </row>
    <row r="1332" spans="1:8" x14ac:dyDescent="0.25">
      <c r="A1332" t="str">
        <f t="shared" si="20"/>
        <v>C43regs2016AllEthFemale</v>
      </c>
      <c r="B1332">
        <v>2016</v>
      </c>
      <c r="C1332" t="s">
        <v>210</v>
      </c>
      <c r="D1332" t="s">
        <v>211</v>
      </c>
      <c r="E1332" t="s">
        <v>213</v>
      </c>
      <c r="F1332">
        <v>1140</v>
      </c>
      <c r="G1332">
        <v>31.5</v>
      </c>
      <c r="H1332" t="s">
        <v>26</v>
      </c>
    </row>
    <row r="1333" spans="1:8" x14ac:dyDescent="0.25">
      <c r="A1333" t="str">
        <f t="shared" si="20"/>
        <v>C50regs2016AllEthFemale</v>
      </c>
      <c r="B1333">
        <v>2016</v>
      </c>
      <c r="C1333" t="s">
        <v>210</v>
      </c>
      <c r="D1333" t="s">
        <v>211</v>
      </c>
      <c r="E1333" t="s">
        <v>213</v>
      </c>
      <c r="F1333">
        <v>3319</v>
      </c>
      <c r="G1333">
        <v>97</v>
      </c>
      <c r="H1333" t="s">
        <v>180</v>
      </c>
    </row>
    <row r="1334" spans="1:8" x14ac:dyDescent="0.25">
      <c r="A1334" t="str">
        <f t="shared" si="20"/>
        <v>C51regs2016AllEthFemale</v>
      </c>
      <c r="B1334">
        <v>2016</v>
      </c>
      <c r="C1334" t="s">
        <v>210</v>
      </c>
      <c r="D1334" t="s">
        <v>211</v>
      </c>
      <c r="E1334" t="s">
        <v>213</v>
      </c>
      <c r="F1334">
        <v>57</v>
      </c>
      <c r="G1334">
        <v>1.5</v>
      </c>
      <c r="H1334" t="s">
        <v>43</v>
      </c>
    </row>
    <row r="1335" spans="1:8" x14ac:dyDescent="0.25">
      <c r="A1335" t="str">
        <f t="shared" si="20"/>
        <v>C53regs2016AllEthFemale</v>
      </c>
      <c r="B1335">
        <v>2016</v>
      </c>
      <c r="C1335" t="s">
        <v>210</v>
      </c>
      <c r="D1335" t="s">
        <v>211</v>
      </c>
      <c r="E1335" t="s">
        <v>213</v>
      </c>
      <c r="F1335">
        <v>171</v>
      </c>
      <c r="G1335">
        <v>6.3</v>
      </c>
      <c r="H1335" t="s">
        <v>38</v>
      </c>
    </row>
    <row r="1336" spans="1:8" x14ac:dyDescent="0.25">
      <c r="A1336" t="str">
        <f t="shared" si="20"/>
        <v>C54-C55regs2016AllEthFemale</v>
      </c>
      <c r="B1336">
        <v>2016</v>
      </c>
      <c r="C1336" t="s">
        <v>210</v>
      </c>
      <c r="D1336" t="s">
        <v>211</v>
      </c>
      <c r="E1336" t="s">
        <v>213</v>
      </c>
      <c r="F1336">
        <v>593</v>
      </c>
      <c r="G1336">
        <v>16.7</v>
      </c>
      <c r="H1336" t="s">
        <v>181</v>
      </c>
    </row>
    <row r="1337" spans="1:8" x14ac:dyDescent="0.25">
      <c r="A1337" t="str">
        <f t="shared" si="20"/>
        <v>C56-C57regs2016AllEthFemale</v>
      </c>
      <c r="B1337">
        <v>2016</v>
      </c>
      <c r="C1337" t="s">
        <v>210</v>
      </c>
      <c r="D1337" t="s">
        <v>211</v>
      </c>
      <c r="E1337" t="s">
        <v>213</v>
      </c>
      <c r="F1337">
        <v>360</v>
      </c>
      <c r="G1337">
        <v>10</v>
      </c>
      <c r="H1337" t="s">
        <v>182</v>
      </c>
    </row>
    <row r="1338" spans="1:8" x14ac:dyDescent="0.25">
      <c r="A1338" t="str">
        <f t="shared" si="20"/>
        <v>C64-C66, C68regs2016AllEthFemale</v>
      </c>
      <c r="B1338">
        <v>2016</v>
      </c>
      <c r="C1338" t="s">
        <v>210</v>
      </c>
      <c r="D1338" t="s">
        <v>211</v>
      </c>
      <c r="E1338" t="s">
        <v>213</v>
      </c>
      <c r="F1338">
        <v>255</v>
      </c>
      <c r="G1338">
        <v>6.8</v>
      </c>
      <c r="H1338" t="s">
        <v>177</v>
      </c>
    </row>
    <row r="1339" spans="1:8" x14ac:dyDescent="0.25">
      <c r="A1339" t="str">
        <f t="shared" si="20"/>
        <v>C67regs2016AllEthFemale</v>
      </c>
      <c r="B1339">
        <v>2016</v>
      </c>
      <c r="C1339" t="s">
        <v>210</v>
      </c>
      <c r="D1339" t="s">
        <v>211</v>
      </c>
      <c r="E1339" t="s">
        <v>213</v>
      </c>
      <c r="F1339">
        <v>107</v>
      </c>
      <c r="G1339">
        <v>2.4</v>
      </c>
      <c r="H1339" t="s">
        <v>55</v>
      </c>
    </row>
    <row r="1340" spans="1:8" x14ac:dyDescent="0.25">
      <c r="A1340" t="str">
        <f t="shared" si="20"/>
        <v>C71regs2016AllEthFemale</v>
      </c>
      <c r="B1340">
        <v>2016</v>
      </c>
      <c r="C1340" t="s">
        <v>210</v>
      </c>
      <c r="D1340" t="s">
        <v>211</v>
      </c>
      <c r="E1340" t="s">
        <v>213</v>
      </c>
      <c r="F1340">
        <v>133</v>
      </c>
      <c r="G1340">
        <v>4.2</v>
      </c>
      <c r="H1340" t="s">
        <v>58</v>
      </c>
    </row>
    <row r="1341" spans="1:8" x14ac:dyDescent="0.25">
      <c r="A1341" t="str">
        <f t="shared" si="20"/>
        <v>C73regs2016AllEthFemale</v>
      </c>
      <c r="B1341">
        <v>2016</v>
      </c>
      <c r="C1341" t="s">
        <v>210</v>
      </c>
      <c r="D1341" t="s">
        <v>211</v>
      </c>
      <c r="E1341" t="s">
        <v>213</v>
      </c>
      <c r="F1341">
        <v>261</v>
      </c>
      <c r="G1341">
        <v>9</v>
      </c>
      <c r="H1341" t="s">
        <v>60</v>
      </c>
    </row>
    <row r="1342" spans="1:8" x14ac:dyDescent="0.25">
      <c r="A1342" t="str">
        <f t="shared" si="20"/>
        <v>C81regs2016AllEthFemale</v>
      </c>
      <c r="B1342">
        <v>2016</v>
      </c>
      <c r="C1342" t="s">
        <v>210</v>
      </c>
      <c r="D1342" t="s">
        <v>211</v>
      </c>
      <c r="E1342" t="s">
        <v>213</v>
      </c>
      <c r="F1342">
        <v>39</v>
      </c>
      <c r="G1342">
        <v>1.6</v>
      </c>
      <c r="H1342" t="s">
        <v>62</v>
      </c>
    </row>
    <row r="1343" spans="1:8" x14ac:dyDescent="0.25">
      <c r="A1343" t="str">
        <f t="shared" si="20"/>
        <v>C82-C86, C96regs2016AllEthFemale</v>
      </c>
      <c r="B1343">
        <v>2016</v>
      </c>
      <c r="C1343" t="s">
        <v>210</v>
      </c>
      <c r="D1343" t="s">
        <v>211</v>
      </c>
      <c r="E1343" t="s">
        <v>213</v>
      </c>
      <c r="F1343">
        <v>429</v>
      </c>
      <c r="G1343">
        <v>11.5</v>
      </c>
      <c r="H1343" t="s">
        <v>178</v>
      </c>
    </row>
    <row r="1344" spans="1:8" x14ac:dyDescent="0.25">
      <c r="A1344" t="str">
        <f t="shared" si="20"/>
        <v>C90regs2016AllEthFemale</v>
      </c>
      <c r="B1344">
        <v>2016</v>
      </c>
      <c r="C1344" t="s">
        <v>210</v>
      </c>
      <c r="D1344" t="s">
        <v>211</v>
      </c>
      <c r="E1344" t="s">
        <v>213</v>
      </c>
      <c r="F1344">
        <v>166</v>
      </c>
      <c r="G1344">
        <v>4.0999999999999996</v>
      </c>
      <c r="H1344" t="s">
        <v>65</v>
      </c>
    </row>
    <row r="1345" spans="1:8" x14ac:dyDescent="0.25">
      <c r="A1345" t="str">
        <f t="shared" si="20"/>
        <v>C91-C95regs2016AllEthFemale</v>
      </c>
      <c r="B1345">
        <v>2016</v>
      </c>
      <c r="C1345" t="s">
        <v>210</v>
      </c>
      <c r="D1345" t="s">
        <v>211</v>
      </c>
      <c r="E1345" t="s">
        <v>213</v>
      </c>
      <c r="F1345">
        <v>250</v>
      </c>
      <c r="G1345">
        <v>7.2</v>
      </c>
      <c r="H1345" t="s">
        <v>179</v>
      </c>
    </row>
    <row r="1346" spans="1:8" x14ac:dyDescent="0.25">
      <c r="A1346" t="str">
        <f t="shared" ref="A1346:A1409" si="21">H1346&amp;C1346&amp;B1346&amp;D1346&amp;E1346</f>
        <v>D45-D47regs2016AllEthFemale</v>
      </c>
      <c r="B1346">
        <v>2016</v>
      </c>
      <c r="C1346" t="s">
        <v>210</v>
      </c>
      <c r="D1346" t="s">
        <v>211</v>
      </c>
      <c r="E1346" t="s">
        <v>213</v>
      </c>
      <c r="F1346">
        <v>168</v>
      </c>
      <c r="G1346">
        <v>4</v>
      </c>
      <c r="H1346" t="s">
        <v>215</v>
      </c>
    </row>
    <row r="1347" spans="1:8" x14ac:dyDescent="0.25">
      <c r="A1347" t="str">
        <f t="shared" si="21"/>
        <v>C00-C14regs2016AllEthMale</v>
      </c>
      <c r="B1347">
        <v>2016</v>
      </c>
      <c r="C1347" t="s">
        <v>210</v>
      </c>
      <c r="D1347" t="s">
        <v>211</v>
      </c>
      <c r="E1347" t="s">
        <v>214</v>
      </c>
      <c r="F1347">
        <v>353</v>
      </c>
      <c r="G1347">
        <v>10.8</v>
      </c>
      <c r="H1347" t="s">
        <v>174</v>
      </c>
    </row>
    <row r="1348" spans="1:8" x14ac:dyDescent="0.25">
      <c r="A1348" t="str">
        <f t="shared" si="21"/>
        <v>C15regs2016AllEthMale</v>
      </c>
      <c r="B1348">
        <v>2016</v>
      </c>
      <c r="C1348" t="s">
        <v>210</v>
      </c>
      <c r="D1348" t="s">
        <v>211</v>
      </c>
      <c r="E1348" t="s">
        <v>214</v>
      </c>
      <c r="F1348">
        <v>175</v>
      </c>
      <c r="G1348">
        <v>4.8</v>
      </c>
      <c r="H1348" t="s">
        <v>14</v>
      </c>
    </row>
    <row r="1349" spans="1:8" x14ac:dyDescent="0.25">
      <c r="A1349" t="str">
        <f t="shared" si="21"/>
        <v>C16regs2016AllEthMale</v>
      </c>
      <c r="B1349">
        <v>2016</v>
      </c>
      <c r="C1349" t="s">
        <v>210</v>
      </c>
      <c r="D1349" t="s">
        <v>211</v>
      </c>
      <c r="E1349" t="s">
        <v>214</v>
      </c>
      <c r="F1349">
        <v>268</v>
      </c>
      <c r="G1349">
        <v>7.8</v>
      </c>
      <c r="H1349" t="s">
        <v>16</v>
      </c>
    </row>
    <row r="1350" spans="1:8" x14ac:dyDescent="0.25">
      <c r="A1350" t="str">
        <f t="shared" si="21"/>
        <v>C18-C21regs2016AllEthMale</v>
      </c>
      <c r="B1350">
        <v>2016</v>
      </c>
      <c r="C1350" t="s">
        <v>210</v>
      </c>
      <c r="D1350" t="s">
        <v>211</v>
      </c>
      <c r="E1350" t="s">
        <v>214</v>
      </c>
      <c r="F1350">
        <v>1661</v>
      </c>
      <c r="G1350">
        <v>46.3</v>
      </c>
      <c r="H1350" t="s">
        <v>175</v>
      </c>
    </row>
    <row r="1351" spans="1:8" x14ac:dyDescent="0.25">
      <c r="A1351" t="str">
        <f t="shared" si="21"/>
        <v>C22regs2016AllEthMale</v>
      </c>
      <c r="B1351">
        <v>2016</v>
      </c>
      <c r="C1351" t="s">
        <v>210</v>
      </c>
      <c r="D1351" t="s">
        <v>211</v>
      </c>
      <c r="E1351" t="s">
        <v>214</v>
      </c>
      <c r="F1351">
        <v>250</v>
      </c>
      <c r="G1351">
        <v>7.3</v>
      </c>
      <c r="H1351" t="s">
        <v>19</v>
      </c>
    </row>
    <row r="1352" spans="1:8" x14ac:dyDescent="0.25">
      <c r="A1352" t="str">
        <f t="shared" si="21"/>
        <v>C25regs2016AllEthMale</v>
      </c>
      <c r="B1352">
        <v>2016</v>
      </c>
      <c r="C1352" t="s">
        <v>210</v>
      </c>
      <c r="D1352" t="s">
        <v>211</v>
      </c>
      <c r="E1352" t="s">
        <v>214</v>
      </c>
      <c r="F1352">
        <v>311</v>
      </c>
      <c r="G1352">
        <v>8.6999999999999993</v>
      </c>
      <c r="H1352" t="s">
        <v>22</v>
      </c>
    </row>
    <row r="1353" spans="1:8" x14ac:dyDescent="0.25">
      <c r="A1353" t="str">
        <f t="shared" si="21"/>
        <v>C33-C34regs2016AllEthMale</v>
      </c>
      <c r="B1353">
        <v>2016</v>
      </c>
      <c r="C1353" t="s">
        <v>210</v>
      </c>
      <c r="D1353" t="s">
        <v>211</v>
      </c>
      <c r="E1353" t="s">
        <v>214</v>
      </c>
      <c r="F1353">
        <v>1174</v>
      </c>
      <c r="G1353">
        <v>31.7</v>
      </c>
      <c r="H1353" t="s">
        <v>176</v>
      </c>
    </row>
    <row r="1354" spans="1:8" x14ac:dyDescent="0.25">
      <c r="A1354" t="str">
        <f t="shared" si="21"/>
        <v>C43regs2016AllEthMale</v>
      </c>
      <c r="B1354">
        <v>2016</v>
      </c>
      <c r="C1354" t="s">
        <v>210</v>
      </c>
      <c r="D1354" t="s">
        <v>211</v>
      </c>
      <c r="E1354" t="s">
        <v>214</v>
      </c>
      <c r="F1354">
        <v>1433</v>
      </c>
      <c r="G1354">
        <v>41.9</v>
      </c>
      <c r="H1354" t="s">
        <v>26</v>
      </c>
    </row>
    <row r="1355" spans="1:8" x14ac:dyDescent="0.25">
      <c r="A1355" t="str">
        <f t="shared" si="21"/>
        <v>C50regs2016AllEthMale</v>
      </c>
      <c r="B1355">
        <v>2016</v>
      </c>
      <c r="C1355" t="s">
        <v>210</v>
      </c>
      <c r="D1355" t="s">
        <v>211</v>
      </c>
      <c r="E1355" t="s">
        <v>214</v>
      </c>
      <c r="F1355">
        <v>16</v>
      </c>
      <c r="G1355">
        <v>0.4</v>
      </c>
      <c r="H1355" t="s">
        <v>180</v>
      </c>
    </row>
    <row r="1356" spans="1:8" x14ac:dyDescent="0.25">
      <c r="A1356" t="str">
        <f t="shared" si="21"/>
        <v>C61regs2016AllEthMale</v>
      </c>
      <c r="B1356">
        <v>2016</v>
      </c>
      <c r="C1356" t="s">
        <v>210</v>
      </c>
      <c r="D1356" t="s">
        <v>211</v>
      </c>
      <c r="E1356" t="s">
        <v>214</v>
      </c>
      <c r="F1356">
        <v>3431</v>
      </c>
      <c r="G1356">
        <v>94.5</v>
      </c>
      <c r="H1356" t="s">
        <v>48</v>
      </c>
    </row>
    <row r="1357" spans="1:8" x14ac:dyDescent="0.25">
      <c r="A1357" t="str">
        <f t="shared" si="21"/>
        <v>C62regs2016AllEthMale</v>
      </c>
      <c r="B1357">
        <v>2016</v>
      </c>
      <c r="C1357" t="s">
        <v>210</v>
      </c>
      <c r="D1357" t="s">
        <v>211</v>
      </c>
      <c r="E1357" t="s">
        <v>214</v>
      </c>
      <c r="F1357">
        <v>142</v>
      </c>
      <c r="G1357">
        <v>6.3</v>
      </c>
      <c r="H1357" t="s">
        <v>51</v>
      </c>
    </row>
    <row r="1358" spans="1:8" x14ac:dyDescent="0.25">
      <c r="A1358" t="str">
        <f t="shared" si="21"/>
        <v>C64-C66, C68regs2016AllEthMale</v>
      </c>
      <c r="B1358">
        <v>2016</v>
      </c>
      <c r="C1358" t="s">
        <v>210</v>
      </c>
      <c r="D1358" t="s">
        <v>211</v>
      </c>
      <c r="E1358" t="s">
        <v>214</v>
      </c>
      <c r="F1358">
        <v>401</v>
      </c>
      <c r="G1358">
        <v>11.7</v>
      </c>
      <c r="H1358" t="s">
        <v>177</v>
      </c>
    </row>
    <row r="1359" spans="1:8" x14ac:dyDescent="0.25">
      <c r="A1359" t="str">
        <f t="shared" si="21"/>
        <v>C67regs2016AllEthMale</v>
      </c>
      <c r="B1359">
        <v>2016</v>
      </c>
      <c r="C1359" t="s">
        <v>210</v>
      </c>
      <c r="D1359" t="s">
        <v>211</v>
      </c>
      <c r="E1359" t="s">
        <v>214</v>
      </c>
      <c r="F1359">
        <v>317</v>
      </c>
      <c r="G1359">
        <v>8.1999999999999993</v>
      </c>
      <c r="H1359" t="s">
        <v>55</v>
      </c>
    </row>
    <row r="1360" spans="1:8" x14ac:dyDescent="0.25">
      <c r="A1360" t="str">
        <f t="shared" si="21"/>
        <v>C71regs2016AllEthMale</v>
      </c>
      <c r="B1360">
        <v>2016</v>
      </c>
      <c r="C1360" t="s">
        <v>210</v>
      </c>
      <c r="D1360" t="s">
        <v>211</v>
      </c>
      <c r="E1360" t="s">
        <v>214</v>
      </c>
      <c r="F1360">
        <v>203</v>
      </c>
      <c r="G1360">
        <v>6.9</v>
      </c>
      <c r="H1360" t="s">
        <v>58</v>
      </c>
    </row>
    <row r="1361" spans="1:8" x14ac:dyDescent="0.25">
      <c r="A1361" t="str">
        <f t="shared" si="21"/>
        <v>C73regs2016AllEthMale</v>
      </c>
      <c r="B1361">
        <v>2016</v>
      </c>
      <c r="C1361" t="s">
        <v>210</v>
      </c>
      <c r="D1361" t="s">
        <v>211</v>
      </c>
      <c r="E1361" t="s">
        <v>214</v>
      </c>
      <c r="F1361">
        <v>97</v>
      </c>
      <c r="G1361">
        <v>3.5</v>
      </c>
      <c r="H1361" t="s">
        <v>60</v>
      </c>
    </row>
    <row r="1362" spans="1:8" x14ac:dyDescent="0.25">
      <c r="A1362" t="str">
        <f t="shared" si="21"/>
        <v>C81regs2016AllEthMale</v>
      </c>
      <c r="B1362">
        <v>2016</v>
      </c>
      <c r="C1362" t="s">
        <v>210</v>
      </c>
      <c r="D1362" t="s">
        <v>211</v>
      </c>
      <c r="E1362" t="s">
        <v>214</v>
      </c>
      <c r="F1362">
        <v>57</v>
      </c>
      <c r="G1362">
        <v>2.2000000000000002</v>
      </c>
      <c r="H1362" t="s">
        <v>62</v>
      </c>
    </row>
    <row r="1363" spans="1:8" x14ac:dyDescent="0.25">
      <c r="A1363" t="str">
        <f t="shared" si="21"/>
        <v>C82-C86, C96regs2016AllEthMale</v>
      </c>
      <c r="B1363">
        <v>2016</v>
      </c>
      <c r="C1363" t="s">
        <v>210</v>
      </c>
      <c r="D1363" t="s">
        <v>211</v>
      </c>
      <c r="E1363" t="s">
        <v>214</v>
      </c>
      <c r="F1363">
        <v>503</v>
      </c>
      <c r="G1363">
        <v>15.3</v>
      </c>
      <c r="H1363" t="s">
        <v>178</v>
      </c>
    </row>
    <row r="1364" spans="1:8" x14ac:dyDescent="0.25">
      <c r="A1364" t="str">
        <f t="shared" si="21"/>
        <v>C90regs2016AllEthMale</v>
      </c>
      <c r="B1364">
        <v>2016</v>
      </c>
      <c r="C1364" t="s">
        <v>210</v>
      </c>
      <c r="D1364" t="s">
        <v>211</v>
      </c>
      <c r="E1364" t="s">
        <v>214</v>
      </c>
      <c r="F1364">
        <v>244</v>
      </c>
      <c r="G1364">
        <v>6.7</v>
      </c>
      <c r="H1364" t="s">
        <v>65</v>
      </c>
    </row>
    <row r="1365" spans="1:8" x14ac:dyDescent="0.25">
      <c r="A1365" t="str">
        <f t="shared" si="21"/>
        <v>C91-C95regs2016AllEthMale</v>
      </c>
      <c r="B1365">
        <v>2016</v>
      </c>
      <c r="C1365" t="s">
        <v>210</v>
      </c>
      <c r="D1365" t="s">
        <v>211</v>
      </c>
      <c r="E1365" t="s">
        <v>214</v>
      </c>
      <c r="F1365">
        <v>449</v>
      </c>
      <c r="G1365">
        <v>14</v>
      </c>
      <c r="H1365" t="s">
        <v>179</v>
      </c>
    </row>
    <row r="1366" spans="1:8" x14ac:dyDescent="0.25">
      <c r="A1366" t="str">
        <f t="shared" si="21"/>
        <v>D45-D47regs2016AllEthMale</v>
      </c>
      <c r="B1366">
        <v>2016</v>
      </c>
      <c r="C1366" t="s">
        <v>210</v>
      </c>
      <c r="D1366" t="s">
        <v>211</v>
      </c>
      <c r="E1366" t="s">
        <v>214</v>
      </c>
      <c r="F1366">
        <v>206</v>
      </c>
      <c r="G1366">
        <v>5.5</v>
      </c>
      <c r="H1366" t="s">
        <v>215</v>
      </c>
    </row>
    <row r="1367" spans="1:8" x14ac:dyDescent="0.25">
      <c r="A1367" t="str">
        <f t="shared" si="21"/>
        <v>C00-C14regs2017AllEthAllSex</v>
      </c>
      <c r="B1367">
        <v>2017</v>
      </c>
      <c r="C1367" t="s">
        <v>210</v>
      </c>
      <c r="D1367" t="s">
        <v>211</v>
      </c>
      <c r="E1367" t="s">
        <v>212</v>
      </c>
      <c r="F1367">
        <v>558</v>
      </c>
      <c r="G1367">
        <v>8</v>
      </c>
      <c r="H1367" t="s">
        <v>174</v>
      </c>
    </row>
    <row r="1368" spans="1:8" x14ac:dyDescent="0.25">
      <c r="A1368" t="str">
        <f t="shared" si="21"/>
        <v>C15regs2017AllEthAllSex</v>
      </c>
      <c r="B1368">
        <v>2017</v>
      </c>
      <c r="C1368" t="s">
        <v>210</v>
      </c>
      <c r="D1368" t="s">
        <v>211</v>
      </c>
      <c r="E1368" t="s">
        <v>212</v>
      </c>
      <c r="F1368">
        <v>299</v>
      </c>
      <c r="G1368">
        <v>3.8</v>
      </c>
      <c r="H1368" t="s">
        <v>14</v>
      </c>
    </row>
    <row r="1369" spans="1:8" x14ac:dyDescent="0.25">
      <c r="A1369" t="str">
        <f t="shared" si="21"/>
        <v>C16regs2017AllEthAllSex</v>
      </c>
      <c r="B1369">
        <v>2017</v>
      </c>
      <c r="C1369" t="s">
        <v>210</v>
      </c>
      <c r="D1369" t="s">
        <v>211</v>
      </c>
      <c r="E1369" t="s">
        <v>212</v>
      </c>
      <c r="F1369">
        <v>409</v>
      </c>
      <c r="G1369">
        <v>5.4</v>
      </c>
      <c r="H1369" t="s">
        <v>16</v>
      </c>
    </row>
    <row r="1370" spans="1:8" x14ac:dyDescent="0.25">
      <c r="A1370" t="str">
        <f t="shared" si="21"/>
        <v>C18-C21regs2017AllEthAllSex</v>
      </c>
      <c r="B1370">
        <v>2017</v>
      </c>
      <c r="C1370" t="s">
        <v>210</v>
      </c>
      <c r="D1370" t="s">
        <v>211</v>
      </c>
      <c r="E1370" t="s">
        <v>212</v>
      </c>
      <c r="F1370">
        <v>3090</v>
      </c>
      <c r="G1370">
        <v>40</v>
      </c>
      <c r="H1370" t="s">
        <v>175</v>
      </c>
    </row>
    <row r="1371" spans="1:8" x14ac:dyDescent="0.25">
      <c r="A1371" t="str">
        <f t="shared" si="21"/>
        <v>C22regs2017AllEthAllSex</v>
      </c>
      <c r="B1371">
        <v>2017</v>
      </c>
      <c r="C1371" t="s">
        <v>210</v>
      </c>
      <c r="D1371" t="s">
        <v>211</v>
      </c>
      <c r="E1371" t="s">
        <v>212</v>
      </c>
      <c r="F1371">
        <v>372</v>
      </c>
      <c r="G1371">
        <v>4.9000000000000004</v>
      </c>
      <c r="H1371" t="s">
        <v>19</v>
      </c>
    </row>
    <row r="1372" spans="1:8" x14ac:dyDescent="0.25">
      <c r="A1372" t="str">
        <f t="shared" si="21"/>
        <v>C25regs2017AllEthAllSex</v>
      </c>
      <c r="B1372">
        <v>2017</v>
      </c>
      <c r="C1372" t="s">
        <v>210</v>
      </c>
      <c r="D1372" t="s">
        <v>211</v>
      </c>
      <c r="E1372" t="s">
        <v>212</v>
      </c>
      <c r="F1372">
        <v>570</v>
      </c>
      <c r="G1372">
        <v>7.1</v>
      </c>
      <c r="H1372" t="s">
        <v>22</v>
      </c>
    </row>
    <row r="1373" spans="1:8" x14ac:dyDescent="0.25">
      <c r="A1373" t="str">
        <f t="shared" si="21"/>
        <v>C33-C34regs2017AllEthAllSex</v>
      </c>
      <c r="B1373">
        <v>2017</v>
      </c>
      <c r="C1373" t="s">
        <v>210</v>
      </c>
      <c r="D1373" t="s">
        <v>211</v>
      </c>
      <c r="E1373" t="s">
        <v>212</v>
      </c>
      <c r="F1373">
        <v>2275</v>
      </c>
      <c r="G1373">
        <v>28.4</v>
      </c>
      <c r="H1373" t="s">
        <v>176</v>
      </c>
    </row>
    <row r="1374" spans="1:8" x14ac:dyDescent="0.25">
      <c r="A1374" t="str">
        <f t="shared" si="21"/>
        <v>C43regs2017AllEthAllSex</v>
      </c>
      <c r="B1374">
        <v>2017</v>
      </c>
      <c r="C1374" t="s">
        <v>210</v>
      </c>
      <c r="D1374" t="s">
        <v>211</v>
      </c>
      <c r="E1374" t="s">
        <v>212</v>
      </c>
      <c r="F1374">
        <v>2558</v>
      </c>
      <c r="G1374">
        <v>35.1</v>
      </c>
      <c r="H1374" t="s">
        <v>26</v>
      </c>
    </row>
    <row r="1375" spans="1:8" x14ac:dyDescent="0.25">
      <c r="A1375" t="str">
        <f t="shared" si="21"/>
        <v>C50regs2017AllEthAllSex</v>
      </c>
      <c r="B1375">
        <v>2017</v>
      </c>
      <c r="C1375" t="s">
        <v>210</v>
      </c>
      <c r="D1375" t="s">
        <v>211</v>
      </c>
      <c r="E1375" t="s">
        <v>212</v>
      </c>
      <c r="F1375">
        <v>3327</v>
      </c>
      <c r="G1375">
        <v>49.2</v>
      </c>
      <c r="H1375" t="s">
        <v>180</v>
      </c>
    </row>
    <row r="1376" spans="1:8" x14ac:dyDescent="0.25">
      <c r="A1376" t="str">
        <f t="shared" si="21"/>
        <v>C51regs2017AllEthAllSex</v>
      </c>
      <c r="B1376">
        <v>2017</v>
      </c>
      <c r="C1376" t="s">
        <v>210</v>
      </c>
      <c r="D1376" t="s">
        <v>211</v>
      </c>
      <c r="E1376" t="s">
        <v>212</v>
      </c>
      <c r="F1376">
        <v>52</v>
      </c>
      <c r="G1376">
        <v>0.7</v>
      </c>
      <c r="H1376" t="s">
        <v>43</v>
      </c>
    </row>
    <row r="1377" spans="1:8" x14ac:dyDescent="0.25">
      <c r="A1377" t="str">
        <f t="shared" si="21"/>
        <v>C53regs2017AllEthAllSex</v>
      </c>
      <c r="B1377">
        <v>2017</v>
      </c>
      <c r="C1377" t="s">
        <v>210</v>
      </c>
      <c r="D1377" t="s">
        <v>211</v>
      </c>
      <c r="E1377" t="s">
        <v>212</v>
      </c>
      <c r="F1377">
        <v>169</v>
      </c>
      <c r="G1377">
        <v>3.1</v>
      </c>
      <c r="H1377" t="s">
        <v>38</v>
      </c>
    </row>
    <row r="1378" spans="1:8" x14ac:dyDescent="0.25">
      <c r="A1378" t="str">
        <f t="shared" si="21"/>
        <v>C54-C55regs2017AllEthAllSex</v>
      </c>
      <c r="B1378">
        <v>2017</v>
      </c>
      <c r="C1378" t="s">
        <v>210</v>
      </c>
      <c r="D1378" t="s">
        <v>211</v>
      </c>
      <c r="E1378" t="s">
        <v>212</v>
      </c>
      <c r="F1378">
        <v>567</v>
      </c>
      <c r="G1378">
        <v>8.1</v>
      </c>
      <c r="H1378" t="s">
        <v>181</v>
      </c>
    </row>
    <row r="1379" spans="1:8" x14ac:dyDescent="0.25">
      <c r="A1379" t="str">
        <f t="shared" si="21"/>
        <v>C56-C57regs2017AllEthAllSex</v>
      </c>
      <c r="B1379">
        <v>2017</v>
      </c>
      <c r="C1379" t="s">
        <v>210</v>
      </c>
      <c r="D1379" t="s">
        <v>211</v>
      </c>
      <c r="E1379" t="s">
        <v>212</v>
      </c>
      <c r="F1379">
        <v>360</v>
      </c>
      <c r="G1379">
        <v>5</v>
      </c>
      <c r="H1379" t="s">
        <v>182</v>
      </c>
    </row>
    <row r="1380" spans="1:8" x14ac:dyDescent="0.25">
      <c r="A1380" t="str">
        <f t="shared" si="21"/>
        <v>C61regs2017AllEthAllSex</v>
      </c>
      <c r="B1380">
        <v>2017</v>
      </c>
      <c r="C1380" t="s">
        <v>210</v>
      </c>
      <c r="D1380" t="s">
        <v>211</v>
      </c>
      <c r="E1380" t="s">
        <v>212</v>
      </c>
      <c r="F1380">
        <v>3879</v>
      </c>
      <c r="G1380">
        <v>49.7</v>
      </c>
      <c r="H1380" t="s">
        <v>48</v>
      </c>
    </row>
    <row r="1381" spans="1:8" x14ac:dyDescent="0.25">
      <c r="A1381" t="str">
        <f t="shared" si="21"/>
        <v>C62regs2017AllEthAllSex</v>
      </c>
      <c r="B1381">
        <v>2017</v>
      </c>
      <c r="C1381" t="s">
        <v>210</v>
      </c>
      <c r="D1381" t="s">
        <v>211</v>
      </c>
      <c r="E1381" t="s">
        <v>212</v>
      </c>
      <c r="F1381">
        <v>170</v>
      </c>
      <c r="G1381">
        <v>3.6</v>
      </c>
      <c r="H1381" t="s">
        <v>51</v>
      </c>
    </row>
    <row r="1382" spans="1:8" x14ac:dyDescent="0.25">
      <c r="A1382" t="str">
        <f t="shared" si="21"/>
        <v>C64-C66, C68regs2017AllEthAllSex</v>
      </c>
      <c r="B1382">
        <v>2017</v>
      </c>
      <c r="C1382" t="s">
        <v>210</v>
      </c>
      <c r="D1382" t="s">
        <v>211</v>
      </c>
      <c r="E1382" t="s">
        <v>212</v>
      </c>
      <c r="F1382">
        <v>673</v>
      </c>
      <c r="G1382">
        <v>9.1999999999999993</v>
      </c>
      <c r="H1382" t="s">
        <v>177</v>
      </c>
    </row>
    <row r="1383" spans="1:8" x14ac:dyDescent="0.25">
      <c r="A1383" t="str">
        <f t="shared" si="21"/>
        <v>C67regs2017AllEthAllSex</v>
      </c>
      <c r="B1383">
        <v>2017</v>
      </c>
      <c r="C1383" t="s">
        <v>210</v>
      </c>
      <c r="D1383" t="s">
        <v>211</v>
      </c>
      <c r="E1383" t="s">
        <v>212</v>
      </c>
      <c r="F1383">
        <v>423</v>
      </c>
      <c r="G1383">
        <v>5</v>
      </c>
      <c r="H1383" t="s">
        <v>55</v>
      </c>
    </row>
    <row r="1384" spans="1:8" x14ac:dyDescent="0.25">
      <c r="A1384" t="str">
        <f t="shared" si="21"/>
        <v>C71regs2017AllEthAllSex</v>
      </c>
      <c r="B1384">
        <v>2017</v>
      </c>
      <c r="C1384" t="s">
        <v>210</v>
      </c>
      <c r="D1384" t="s">
        <v>211</v>
      </c>
      <c r="E1384" t="s">
        <v>212</v>
      </c>
      <c r="F1384">
        <v>337</v>
      </c>
      <c r="G1384">
        <v>5.4</v>
      </c>
      <c r="H1384" t="s">
        <v>58</v>
      </c>
    </row>
    <row r="1385" spans="1:8" x14ac:dyDescent="0.25">
      <c r="A1385" t="str">
        <f t="shared" si="21"/>
        <v>C73regs2017AllEthAllSex</v>
      </c>
      <c r="B1385">
        <v>2017</v>
      </c>
      <c r="C1385" t="s">
        <v>210</v>
      </c>
      <c r="D1385" t="s">
        <v>211</v>
      </c>
      <c r="E1385" t="s">
        <v>212</v>
      </c>
      <c r="F1385">
        <v>326</v>
      </c>
      <c r="G1385">
        <v>5.7</v>
      </c>
      <c r="H1385" t="s">
        <v>60</v>
      </c>
    </row>
    <row r="1386" spans="1:8" x14ac:dyDescent="0.25">
      <c r="A1386" t="str">
        <f t="shared" si="21"/>
        <v>C81regs2017AllEthAllSex</v>
      </c>
      <c r="B1386">
        <v>2017</v>
      </c>
      <c r="C1386" t="s">
        <v>210</v>
      </c>
      <c r="D1386" t="s">
        <v>211</v>
      </c>
      <c r="E1386" t="s">
        <v>212</v>
      </c>
      <c r="F1386">
        <v>113</v>
      </c>
      <c r="G1386">
        <v>2.2000000000000002</v>
      </c>
      <c r="H1386" t="s">
        <v>62</v>
      </c>
    </row>
    <row r="1387" spans="1:8" x14ac:dyDescent="0.25">
      <c r="A1387" t="str">
        <f t="shared" si="21"/>
        <v>C82-C86, C96regs2017AllEthAllSex</v>
      </c>
      <c r="B1387">
        <v>2017</v>
      </c>
      <c r="C1387" t="s">
        <v>210</v>
      </c>
      <c r="D1387" t="s">
        <v>211</v>
      </c>
      <c r="E1387" t="s">
        <v>212</v>
      </c>
      <c r="F1387">
        <v>914</v>
      </c>
      <c r="G1387">
        <v>12.3</v>
      </c>
      <c r="H1387" t="s">
        <v>178</v>
      </c>
    </row>
    <row r="1388" spans="1:8" x14ac:dyDescent="0.25">
      <c r="A1388" t="str">
        <f t="shared" si="21"/>
        <v>C90regs2017AllEthAllSex</v>
      </c>
      <c r="B1388">
        <v>2017</v>
      </c>
      <c r="C1388" t="s">
        <v>210</v>
      </c>
      <c r="D1388" t="s">
        <v>211</v>
      </c>
      <c r="E1388" t="s">
        <v>212</v>
      </c>
      <c r="F1388">
        <v>414</v>
      </c>
      <c r="G1388">
        <v>5.2</v>
      </c>
      <c r="H1388" t="s">
        <v>65</v>
      </c>
    </row>
    <row r="1389" spans="1:8" x14ac:dyDescent="0.25">
      <c r="A1389" t="str">
        <f t="shared" si="21"/>
        <v>C91-C95regs2017AllEthAllSex</v>
      </c>
      <c r="B1389">
        <v>2017</v>
      </c>
      <c r="C1389" t="s">
        <v>210</v>
      </c>
      <c r="D1389" t="s">
        <v>211</v>
      </c>
      <c r="E1389" t="s">
        <v>212</v>
      </c>
      <c r="F1389">
        <v>738</v>
      </c>
      <c r="G1389">
        <v>10.3</v>
      </c>
      <c r="H1389" t="s">
        <v>179</v>
      </c>
    </row>
    <row r="1390" spans="1:8" x14ac:dyDescent="0.25">
      <c r="A1390" t="str">
        <f t="shared" si="21"/>
        <v>D45-D47regs2017AllEthAllSex</v>
      </c>
      <c r="B1390">
        <v>2017</v>
      </c>
      <c r="C1390" t="s">
        <v>210</v>
      </c>
      <c r="D1390" t="s">
        <v>211</v>
      </c>
      <c r="E1390" t="s">
        <v>212</v>
      </c>
      <c r="F1390">
        <v>438</v>
      </c>
      <c r="G1390">
        <v>5.4</v>
      </c>
      <c r="H1390" t="s">
        <v>215</v>
      </c>
    </row>
    <row r="1391" spans="1:8" x14ac:dyDescent="0.25">
      <c r="A1391" t="str">
        <f t="shared" si="21"/>
        <v>C00-C14regs2017AllEthFemale</v>
      </c>
      <c r="B1391">
        <v>2017</v>
      </c>
      <c r="C1391" t="s">
        <v>210</v>
      </c>
      <c r="D1391" t="s">
        <v>211</v>
      </c>
      <c r="E1391" t="s">
        <v>213</v>
      </c>
      <c r="F1391">
        <v>186</v>
      </c>
      <c r="G1391">
        <v>5.0999999999999996</v>
      </c>
      <c r="H1391" t="s">
        <v>174</v>
      </c>
    </row>
    <row r="1392" spans="1:8" x14ac:dyDescent="0.25">
      <c r="A1392" t="str">
        <f t="shared" si="21"/>
        <v>C15regs2017AllEthFemale</v>
      </c>
      <c r="B1392">
        <v>2017</v>
      </c>
      <c r="C1392" t="s">
        <v>210</v>
      </c>
      <c r="D1392" t="s">
        <v>211</v>
      </c>
      <c r="E1392" t="s">
        <v>213</v>
      </c>
      <c r="F1392">
        <v>100</v>
      </c>
      <c r="G1392">
        <v>2.2999999999999998</v>
      </c>
      <c r="H1392" t="s">
        <v>14</v>
      </c>
    </row>
    <row r="1393" spans="1:8" x14ac:dyDescent="0.25">
      <c r="A1393" t="str">
        <f t="shared" si="21"/>
        <v>C16regs2017AllEthFemale</v>
      </c>
      <c r="B1393">
        <v>2017</v>
      </c>
      <c r="C1393" t="s">
        <v>210</v>
      </c>
      <c r="D1393" t="s">
        <v>211</v>
      </c>
      <c r="E1393" t="s">
        <v>213</v>
      </c>
      <c r="F1393">
        <v>127</v>
      </c>
      <c r="G1393">
        <v>3.1</v>
      </c>
      <c r="H1393" t="s">
        <v>16</v>
      </c>
    </row>
    <row r="1394" spans="1:8" x14ac:dyDescent="0.25">
      <c r="A1394" t="str">
        <f t="shared" si="21"/>
        <v>C18-C21regs2017AllEthFemale</v>
      </c>
      <c r="B1394">
        <v>2017</v>
      </c>
      <c r="C1394" t="s">
        <v>210</v>
      </c>
      <c r="D1394" t="s">
        <v>211</v>
      </c>
      <c r="E1394" t="s">
        <v>213</v>
      </c>
      <c r="F1394">
        <v>1459</v>
      </c>
      <c r="G1394">
        <v>35.6</v>
      </c>
      <c r="H1394" t="s">
        <v>175</v>
      </c>
    </row>
    <row r="1395" spans="1:8" x14ac:dyDescent="0.25">
      <c r="A1395" t="str">
        <f t="shared" si="21"/>
        <v>C22regs2017AllEthFemale</v>
      </c>
      <c r="B1395">
        <v>2017</v>
      </c>
      <c r="C1395" t="s">
        <v>210</v>
      </c>
      <c r="D1395" t="s">
        <v>211</v>
      </c>
      <c r="E1395" t="s">
        <v>213</v>
      </c>
      <c r="F1395">
        <v>122</v>
      </c>
      <c r="G1395">
        <v>2.8</v>
      </c>
      <c r="H1395" t="s">
        <v>19</v>
      </c>
    </row>
    <row r="1396" spans="1:8" x14ac:dyDescent="0.25">
      <c r="A1396" t="str">
        <f t="shared" si="21"/>
        <v>C25regs2017AllEthFemale</v>
      </c>
      <c r="B1396">
        <v>2017</v>
      </c>
      <c r="C1396" t="s">
        <v>210</v>
      </c>
      <c r="D1396" t="s">
        <v>211</v>
      </c>
      <c r="E1396" t="s">
        <v>213</v>
      </c>
      <c r="F1396">
        <v>284</v>
      </c>
      <c r="G1396">
        <v>6.7</v>
      </c>
      <c r="H1396" t="s">
        <v>22</v>
      </c>
    </row>
    <row r="1397" spans="1:8" x14ac:dyDescent="0.25">
      <c r="A1397" t="str">
        <f t="shared" si="21"/>
        <v>C33-C34regs2017AllEthFemale</v>
      </c>
      <c r="B1397">
        <v>2017</v>
      </c>
      <c r="C1397" t="s">
        <v>210</v>
      </c>
      <c r="D1397" t="s">
        <v>211</v>
      </c>
      <c r="E1397" t="s">
        <v>213</v>
      </c>
      <c r="F1397">
        <v>1163</v>
      </c>
      <c r="G1397">
        <v>28</v>
      </c>
      <c r="H1397" t="s">
        <v>176</v>
      </c>
    </row>
    <row r="1398" spans="1:8" x14ac:dyDescent="0.25">
      <c r="A1398" t="str">
        <f t="shared" si="21"/>
        <v>C43regs2017AllEthFemale</v>
      </c>
      <c r="B1398">
        <v>2017</v>
      </c>
      <c r="C1398" t="s">
        <v>210</v>
      </c>
      <c r="D1398" t="s">
        <v>211</v>
      </c>
      <c r="E1398" t="s">
        <v>213</v>
      </c>
      <c r="F1398">
        <v>1140</v>
      </c>
      <c r="G1398">
        <v>30.8</v>
      </c>
      <c r="H1398" t="s">
        <v>26</v>
      </c>
    </row>
    <row r="1399" spans="1:8" x14ac:dyDescent="0.25">
      <c r="A1399" t="str">
        <f t="shared" si="21"/>
        <v>C50regs2017AllEthFemale</v>
      </c>
      <c r="B1399">
        <v>2017</v>
      </c>
      <c r="C1399" t="s">
        <v>210</v>
      </c>
      <c r="D1399" t="s">
        <v>211</v>
      </c>
      <c r="E1399" t="s">
        <v>213</v>
      </c>
      <c r="F1399">
        <v>3297</v>
      </c>
      <c r="G1399">
        <v>94.2</v>
      </c>
      <c r="H1399" t="s">
        <v>180</v>
      </c>
    </row>
    <row r="1400" spans="1:8" x14ac:dyDescent="0.25">
      <c r="A1400" t="str">
        <f t="shared" si="21"/>
        <v>C51regs2017AllEthFemale</v>
      </c>
      <c r="B1400">
        <v>2017</v>
      </c>
      <c r="C1400" t="s">
        <v>210</v>
      </c>
      <c r="D1400" t="s">
        <v>211</v>
      </c>
      <c r="E1400" t="s">
        <v>213</v>
      </c>
      <c r="F1400">
        <v>52</v>
      </c>
      <c r="G1400">
        <v>1.3</v>
      </c>
      <c r="H1400" t="s">
        <v>43</v>
      </c>
    </row>
    <row r="1401" spans="1:8" x14ac:dyDescent="0.25">
      <c r="A1401" t="str">
        <f t="shared" si="21"/>
        <v>C53regs2017AllEthFemale</v>
      </c>
      <c r="B1401">
        <v>2017</v>
      </c>
      <c r="C1401" t="s">
        <v>210</v>
      </c>
      <c r="D1401" t="s">
        <v>211</v>
      </c>
      <c r="E1401" t="s">
        <v>213</v>
      </c>
      <c r="F1401">
        <v>169</v>
      </c>
      <c r="G1401">
        <v>6.1</v>
      </c>
      <c r="H1401" t="s">
        <v>38</v>
      </c>
    </row>
    <row r="1402" spans="1:8" x14ac:dyDescent="0.25">
      <c r="A1402" t="str">
        <f t="shared" si="21"/>
        <v>C54-C55regs2017AllEthFemale</v>
      </c>
      <c r="B1402">
        <v>2017</v>
      </c>
      <c r="C1402" t="s">
        <v>210</v>
      </c>
      <c r="D1402" t="s">
        <v>211</v>
      </c>
      <c r="E1402" t="s">
        <v>213</v>
      </c>
      <c r="F1402">
        <v>567</v>
      </c>
      <c r="G1402">
        <v>15.6</v>
      </c>
      <c r="H1402" t="s">
        <v>181</v>
      </c>
    </row>
    <row r="1403" spans="1:8" x14ac:dyDescent="0.25">
      <c r="A1403" t="str">
        <f t="shared" si="21"/>
        <v>C56-C57regs2017AllEthFemale</v>
      </c>
      <c r="B1403">
        <v>2017</v>
      </c>
      <c r="C1403" t="s">
        <v>210</v>
      </c>
      <c r="D1403" t="s">
        <v>211</v>
      </c>
      <c r="E1403" t="s">
        <v>213</v>
      </c>
      <c r="F1403">
        <v>360</v>
      </c>
      <c r="G1403">
        <v>9.6</v>
      </c>
      <c r="H1403" t="s">
        <v>182</v>
      </c>
    </row>
    <row r="1404" spans="1:8" x14ac:dyDescent="0.25">
      <c r="A1404" t="str">
        <f t="shared" si="21"/>
        <v>C64-C66, C68regs2017AllEthFemale</v>
      </c>
      <c r="B1404">
        <v>2017</v>
      </c>
      <c r="C1404" t="s">
        <v>210</v>
      </c>
      <c r="D1404" t="s">
        <v>211</v>
      </c>
      <c r="E1404" t="s">
        <v>213</v>
      </c>
      <c r="F1404">
        <v>235</v>
      </c>
      <c r="G1404">
        <v>6.2</v>
      </c>
      <c r="H1404" t="s">
        <v>177</v>
      </c>
    </row>
    <row r="1405" spans="1:8" x14ac:dyDescent="0.25">
      <c r="A1405" t="str">
        <f t="shared" si="21"/>
        <v>C67regs2017AllEthFemale</v>
      </c>
      <c r="B1405">
        <v>2017</v>
      </c>
      <c r="C1405" t="s">
        <v>210</v>
      </c>
      <c r="D1405" t="s">
        <v>211</v>
      </c>
      <c r="E1405" t="s">
        <v>213</v>
      </c>
      <c r="F1405">
        <v>115</v>
      </c>
      <c r="G1405">
        <v>2.5</v>
      </c>
      <c r="H1405" t="s">
        <v>55</v>
      </c>
    </row>
    <row r="1406" spans="1:8" x14ac:dyDescent="0.25">
      <c r="A1406" t="str">
        <f t="shared" si="21"/>
        <v>C71regs2017AllEthFemale</v>
      </c>
      <c r="B1406">
        <v>2017</v>
      </c>
      <c r="C1406" t="s">
        <v>210</v>
      </c>
      <c r="D1406" t="s">
        <v>211</v>
      </c>
      <c r="E1406" t="s">
        <v>213</v>
      </c>
      <c r="F1406">
        <v>149</v>
      </c>
      <c r="G1406">
        <v>4.7</v>
      </c>
      <c r="H1406" t="s">
        <v>58</v>
      </c>
    </row>
    <row r="1407" spans="1:8" x14ac:dyDescent="0.25">
      <c r="A1407" t="str">
        <f t="shared" si="21"/>
        <v>C73regs2017AllEthFemale</v>
      </c>
      <c r="B1407">
        <v>2017</v>
      </c>
      <c r="C1407" t="s">
        <v>210</v>
      </c>
      <c r="D1407" t="s">
        <v>211</v>
      </c>
      <c r="E1407" t="s">
        <v>213</v>
      </c>
      <c r="F1407">
        <v>224</v>
      </c>
      <c r="G1407">
        <v>7.8</v>
      </c>
      <c r="H1407" t="s">
        <v>60</v>
      </c>
    </row>
    <row r="1408" spans="1:8" x14ac:dyDescent="0.25">
      <c r="A1408" t="str">
        <f t="shared" si="21"/>
        <v>C81regs2017AllEthFemale</v>
      </c>
      <c r="B1408">
        <v>2017</v>
      </c>
      <c r="C1408" t="s">
        <v>210</v>
      </c>
      <c r="D1408" t="s">
        <v>211</v>
      </c>
      <c r="E1408" t="s">
        <v>213</v>
      </c>
      <c r="F1408">
        <v>53</v>
      </c>
      <c r="G1408">
        <v>2.1</v>
      </c>
      <c r="H1408" t="s">
        <v>62</v>
      </c>
    </row>
    <row r="1409" spans="1:8" x14ac:dyDescent="0.25">
      <c r="A1409" t="str">
        <f t="shared" si="21"/>
        <v>C82-C86, C96regs2017AllEthFemale</v>
      </c>
      <c r="B1409">
        <v>2017</v>
      </c>
      <c r="C1409" t="s">
        <v>210</v>
      </c>
      <c r="D1409" t="s">
        <v>211</v>
      </c>
      <c r="E1409" t="s">
        <v>213</v>
      </c>
      <c r="F1409">
        <v>384</v>
      </c>
      <c r="G1409">
        <v>9.6</v>
      </c>
      <c r="H1409" t="s">
        <v>178</v>
      </c>
    </row>
    <row r="1410" spans="1:8" x14ac:dyDescent="0.25">
      <c r="A1410" t="str">
        <f t="shared" ref="A1410:A1473" si="22">H1410&amp;C1410&amp;B1410&amp;D1410&amp;E1410</f>
        <v>C90regs2017AllEthFemale</v>
      </c>
      <c r="B1410">
        <v>2017</v>
      </c>
      <c r="C1410" t="s">
        <v>210</v>
      </c>
      <c r="D1410" t="s">
        <v>211</v>
      </c>
      <c r="E1410" t="s">
        <v>213</v>
      </c>
      <c r="F1410">
        <v>174</v>
      </c>
      <c r="G1410">
        <v>4.2</v>
      </c>
      <c r="H1410" t="s">
        <v>65</v>
      </c>
    </row>
    <row r="1411" spans="1:8" x14ac:dyDescent="0.25">
      <c r="A1411" t="str">
        <f t="shared" si="22"/>
        <v>C91-C95regs2017AllEthFemale</v>
      </c>
      <c r="B1411">
        <v>2017</v>
      </c>
      <c r="C1411" t="s">
        <v>210</v>
      </c>
      <c r="D1411" t="s">
        <v>211</v>
      </c>
      <c r="E1411" t="s">
        <v>213</v>
      </c>
      <c r="F1411">
        <v>280</v>
      </c>
      <c r="G1411">
        <v>7.4</v>
      </c>
      <c r="H1411" t="s">
        <v>179</v>
      </c>
    </row>
    <row r="1412" spans="1:8" x14ac:dyDescent="0.25">
      <c r="A1412" t="str">
        <f t="shared" si="22"/>
        <v>D45-D47regs2017AllEthFemale</v>
      </c>
      <c r="B1412">
        <v>2017</v>
      </c>
      <c r="C1412" t="s">
        <v>210</v>
      </c>
      <c r="D1412" t="s">
        <v>211</v>
      </c>
      <c r="E1412" t="s">
        <v>213</v>
      </c>
      <c r="F1412">
        <v>176</v>
      </c>
      <c r="G1412">
        <v>4.3</v>
      </c>
      <c r="H1412" t="s">
        <v>215</v>
      </c>
    </row>
    <row r="1413" spans="1:8" x14ac:dyDescent="0.25">
      <c r="A1413" t="str">
        <f t="shared" si="22"/>
        <v>C00-C14regs2017AllEthMale</v>
      </c>
      <c r="B1413">
        <v>2017</v>
      </c>
      <c r="C1413" t="s">
        <v>210</v>
      </c>
      <c r="D1413" t="s">
        <v>211</v>
      </c>
      <c r="E1413" t="s">
        <v>214</v>
      </c>
      <c r="F1413">
        <v>372</v>
      </c>
      <c r="G1413">
        <v>11.1</v>
      </c>
      <c r="H1413" t="s">
        <v>174</v>
      </c>
    </row>
    <row r="1414" spans="1:8" x14ac:dyDescent="0.25">
      <c r="A1414" t="str">
        <f t="shared" si="22"/>
        <v>C15regs2017AllEthMale</v>
      </c>
      <c r="B1414">
        <v>2017</v>
      </c>
      <c r="C1414" t="s">
        <v>210</v>
      </c>
      <c r="D1414" t="s">
        <v>211</v>
      </c>
      <c r="E1414" t="s">
        <v>214</v>
      </c>
      <c r="F1414">
        <v>199</v>
      </c>
      <c r="G1414">
        <v>5.4</v>
      </c>
      <c r="H1414" t="s">
        <v>14</v>
      </c>
    </row>
    <row r="1415" spans="1:8" x14ac:dyDescent="0.25">
      <c r="A1415" t="str">
        <f t="shared" si="22"/>
        <v>C16regs2017AllEthMale</v>
      </c>
      <c r="B1415">
        <v>2017</v>
      </c>
      <c r="C1415" t="s">
        <v>210</v>
      </c>
      <c r="D1415" t="s">
        <v>211</v>
      </c>
      <c r="E1415" t="s">
        <v>214</v>
      </c>
      <c r="F1415">
        <v>282</v>
      </c>
      <c r="G1415">
        <v>7.8</v>
      </c>
      <c r="H1415" t="s">
        <v>16</v>
      </c>
    </row>
    <row r="1416" spans="1:8" x14ac:dyDescent="0.25">
      <c r="A1416" t="str">
        <f t="shared" si="22"/>
        <v>C18-C21regs2017AllEthMale</v>
      </c>
      <c r="B1416">
        <v>2017</v>
      </c>
      <c r="C1416" t="s">
        <v>210</v>
      </c>
      <c r="D1416" t="s">
        <v>211</v>
      </c>
      <c r="E1416" t="s">
        <v>214</v>
      </c>
      <c r="F1416">
        <v>1631</v>
      </c>
      <c r="G1416">
        <v>44.9</v>
      </c>
      <c r="H1416" t="s">
        <v>175</v>
      </c>
    </row>
    <row r="1417" spans="1:8" x14ac:dyDescent="0.25">
      <c r="A1417" t="str">
        <f t="shared" si="22"/>
        <v>C22regs2017AllEthMale</v>
      </c>
      <c r="B1417">
        <v>2017</v>
      </c>
      <c r="C1417" t="s">
        <v>210</v>
      </c>
      <c r="D1417" t="s">
        <v>211</v>
      </c>
      <c r="E1417" t="s">
        <v>214</v>
      </c>
      <c r="F1417">
        <v>250</v>
      </c>
      <c r="G1417">
        <v>7.1</v>
      </c>
      <c r="H1417" t="s">
        <v>19</v>
      </c>
    </row>
    <row r="1418" spans="1:8" x14ac:dyDescent="0.25">
      <c r="A1418" t="str">
        <f t="shared" si="22"/>
        <v>C25regs2017AllEthMale</v>
      </c>
      <c r="B1418">
        <v>2017</v>
      </c>
      <c r="C1418" t="s">
        <v>210</v>
      </c>
      <c r="D1418" t="s">
        <v>211</v>
      </c>
      <c r="E1418" t="s">
        <v>214</v>
      </c>
      <c r="F1418">
        <v>286</v>
      </c>
      <c r="G1418">
        <v>7.7</v>
      </c>
      <c r="H1418" t="s">
        <v>22</v>
      </c>
    </row>
    <row r="1419" spans="1:8" x14ac:dyDescent="0.25">
      <c r="A1419" t="str">
        <f t="shared" si="22"/>
        <v>C33-C34regs2017AllEthMale</v>
      </c>
      <c r="B1419">
        <v>2017</v>
      </c>
      <c r="C1419" t="s">
        <v>210</v>
      </c>
      <c r="D1419" t="s">
        <v>211</v>
      </c>
      <c r="E1419" t="s">
        <v>214</v>
      </c>
      <c r="F1419">
        <v>1112</v>
      </c>
      <c r="G1419">
        <v>29.3</v>
      </c>
      <c r="H1419" t="s">
        <v>176</v>
      </c>
    </row>
    <row r="1420" spans="1:8" x14ac:dyDescent="0.25">
      <c r="A1420" t="str">
        <f t="shared" si="22"/>
        <v>C43regs2017AllEthMale</v>
      </c>
      <c r="B1420">
        <v>2017</v>
      </c>
      <c r="C1420" t="s">
        <v>210</v>
      </c>
      <c r="D1420" t="s">
        <v>211</v>
      </c>
      <c r="E1420" t="s">
        <v>214</v>
      </c>
      <c r="F1420">
        <v>1418</v>
      </c>
      <c r="G1420">
        <v>40.200000000000003</v>
      </c>
      <c r="H1420" t="s">
        <v>26</v>
      </c>
    </row>
    <row r="1421" spans="1:8" x14ac:dyDescent="0.25">
      <c r="A1421" t="str">
        <f t="shared" si="22"/>
        <v>C50regs2017AllEthMale</v>
      </c>
      <c r="B1421">
        <v>2017</v>
      </c>
      <c r="C1421" t="s">
        <v>210</v>
      </c>
      <c r="D1421" t="s">
        <v>211</v>
      </c>
      <c r="E1421" t="s">
        <v>214</v>
      </c>
      <c r="F1421">
        <v>30</v>
      </c>
      <c r="G1421">
        <v>0.8</v>
      </c>
      <c r="H1421" t="s">
        <v>180</v>
      </c>
    </row>
    <row r="1422" spans="1:8" x14ac:dyDescent="0.25">
      <c r="A1422" t="str">
        <f t="shared" si="22"/>
        <v>C61regs2017AllEthMale</v>
      </c>
      <c r="B1422">
        <v>2017</v>
      </c>
      <c r="C1422" t="s">
        <v>210</v>
      </c>
      <c r="D1422" t="s">
        <v>211</v>
      </c>
      <c r="E1422" t="s">
        <v>214</v>
      </c>
      <c r="F1422">
        <v>3879</v>
      </c>
      <c r="G1422">
        <v>103.9</v>
      </c>
      <c r="H1422" t="s">
        <v>48</v>
      </c>
    </row>
    <row r="1423" spans="1:8" x14ac:dyDescent="0.25">
      <c r="A1423" t="str">
        <f t="shared" si="22"/>
        <v>C62regs2017AllEthMale</v>
      </c>
      <c r="B1423">
        <v>2017</v>
      </c>
      <c r="C1423" t="s">
        <v>210</v>
      </c>
      <c r="D1423" t="s">
        <v>211</v>
      </c>
      <c r="E1423" t="s">
        <v>214</v>
      </c>
      <c r="F1423">
        <v>170</v>
      </c>
      <c r="G1423">
        <v>7.3</v>
      </c>
      <c r="H1423" t="s">
        <v>51</v>
      </c>
    </row>
    <row r="1424" spans="1:8" x14ac:dyDescent="0.25">
      <c r="A1424" t="str">
        <f t="shared" si="22"/>
        <v>C64-C66, C68regs2017AllEthMale</v>
      </c>
      <c r="B1424">
        <v>2017</v>
      </c>
      <c r="C1424" t="s">
        <v>210</v>
      </c>
      <c r="D1424" t="s">
        <v>211</v>
      </c>
      <c r="E1424" t="s">
        <v>214</v>
      </c>
      <c r="F1424">
        <v>438</v>
      </c>
      <c r="G1424">
        <v>12.4</v>
      </c>
      <c r="H1424" t="s">
        <v>177</v>
      </c>
    </row>
    <row r="1425" spans="1:8" x14ac:dyDescent="0.25">
      <c r="A1425" t="str">
        <f t="shared" si="22"/>
        <v>C67regs2017AllEthMale</v>
      </c>
      <c r="B1425">
        <v>2017</v>
      </c>
      <c r="C1425" t="s">
        <v>210</v>
      </c>
      <c r="D1425" t="s">
        <v>211</v>
      </c>
      <c r="E1425" t="s">
        <v>214</v>
      </c>
      <c r="F1425">
        <v>308</v>
      </c>
      <c r="G1425">
        <v>7.8</v>
      </c>
      <c r="H1425" t="s">
        <v>55</v>
      </c>
    </row>
    <row r="1426" spans="1:8" x14ac:dyDescent="0.25">
      <c r="A1426" t="str">
        <f t="shared" si="22"/>
        <v>C71regs2017AllEthMale</v>
      </c>
      <c r="B1426">
        <v>2017</v>
      </c>
      <c r="C1426" t="s">
        <v>210</v>
      </c>
      <c r="D1426" t="s">
        <v>211</v>
      </c>
      <c r="E1426" t="s">
        <v>214</v>
      </c>
      <c r="F1426">
        <v>188</v>
      </c>
      <c r="G1426">
        <v>6.3</v>
      </c>
      <c r="H1426" t="s">
        <v>58</v>
      </c>
    </row>
    <row r="1427" spans="1:8" x14ac:dyDescent="0.25">
      <c r="A1427" t="str">
        <f t="shared" si="22"/>
        <v>C73regs2017AllEthMale</v>
      </c>
      <c r="B1427">
        <v>2017</v>
      </c>
      <c r="C1427" t="s">
        <v>210</v>
      </c>
      <c r="D1427" t="s">
        <v>211</v>
      </c>
      <c r="E1427" t="s">
        <v>214</v>
      </c>
      <c r="F1427">
        <v>102</v>
      </c>
      <c r="G1427">
        <v>3.5</v>
      </c>
      <c r="H1427" t="s">
        <v>60</v>
      </c>
    </row>
    <row r="1428" spans="1:8" x14ac:dyDescent="0.25">
      <c r="A1428" t="str">
        <f t="shared" si="22"/>
        <v>C81regs2017AllEthMale</v>
      </c>
      <c r="B1428">
        <v>2017</v>
      </c>
      <c r="C1428" t="s">
        <v>210</v>
      </c>
      <c r="D1428" t="s">
        <v>211</v>
      </c>
      <c r="E1428" t="s">
        <v>214</v>
      </c>
      <c r="F1428">
        <v>60</v>
      </c>
      <c r="G1428">
        <v>2.2000000000000002</v>
      </c>
      <c r="H1428" t="s">
        <v>62</v>
      </c>
    </row>
    <row r="1429" spans="1:8" x14ac:dyDescent="0.25">
      <c r="A1429" t="str">
        <f t="shared" si="22"/>
        <v>C82-C86, C96regs2017AllEthMale</v>
      </c>
      <c r="B1429">
        <v>2017</v>
      </c>
      <c r="C1429" t="s">
        <v>210</v>
      </c>
      <c r="D1429" t="s">
        <v>211</v>
      </c>
      <c r="E1429" t="s">
        <v>214</v>
      </c>
      <c r="F1429">
        <v>530</v>
      </c>
      <c r="G1429">
        <v>15.3</v>
      </c>
      <c r="H1429" t="s">
        <v>178</v>
      </c>
    </row>
    <row r="1430" spans="1:8" x14ac:dyDescent="0.25">
      <c r="A1430" t="str">
        <f t="shared" si="22"/>
        <v>C90regs2017AllEthMale</v>
      </c>
      <c r="B1430">
        <v>2017</v>
      </c>
      <c r="C1430" t="s">
        <v>210</v>
      </c>
      <c r="D1430" t="s">
        <v>211</v>
      </c>
      <c r="E1430" t="s">
        <v>214</v>
      </c>
      <c r="F1430">
        <v>240</v>
      </c>
      <c r="G1430">
        <v>6.3</v>
      </c>
      <c r="H1430" t="s">
        <v>65</v>
      </c>
    </row>
    <row r="1431" spans="1:8" x14ac:dyDescent="0.25">
      <c r="A1431" t="str">
        <f t="shared" si="22"/>
        <v>C91-C95regs2017AllEthMale</v>
      </c>
      <c r="B1431">
        <v>2017</v>
      </c>
      <c r="C1431" t="s">
        <v>210</v>
      </c>
      <c r="D1431" t="s">
        <v>211</v>
      </c>
      <c r="E1431" t="s">
        <v>214</v>
      </c>
      <c r="F1431">
        <v>458</v>
      </c>
      <c r="G1431">
        <v>13.6</v>
      </c>
      <c r="H1431" t="s">
        <v>179</v>
      </c>
    </row>
    <row r="1432" spans="1:8" x14ac:dyDescent="0.25">
      <c r="A1432" t="str">
        <f t="shared" si="22"/>
        <v>D45-D47regs2017AllEthMale</v>
      </c>
      <c r="B1432">
        <v>2017</v>
      </c>
      <c r="C1432" t="s">
        <v>210</v>
      </c>
      <c r="D1432" t="s">
        <v>211</v>
      </c>
      <c r="E1432" t="s">
        <v>214</v>
      </c>
      <c r="F1432">
        <v>262</v>
      </c>
      <c r="G1432">
        <v>6.8</v>
      </c>
      <c r="H1432" t="s">
        <v>215</v>
      </c>
    </row>
    <row r="1433" spans="1:8" x14ac:dyDescent="0.25">
      <c r="A1433" t="str">
        <f t="shared" si="22"/>
        <v>C00-C14regs2018AllEthAllSex</v>
      </c>
      <c r="B1433">
        <v>2018</v>
      </c>
      <c r="C1433" t="s">
        <v>210</v>
      </c>
      <c r="D1433" t="s">
        <v>211</v>
      </c>
      <c r="E1433" t="s">
        <v>212</v>
      </c>
      <c r="F1433">
        <v>583</v>
      </c>
      <c r="G1433">
        <v>8.1</v>
      </c>
      <c r="H1433" t="s">
        <v>174</v>
      </c>
    </row>
    <row r="1434" spans="1:8" x14ac:dyDescent="0.25">
      <c r="A1434" t="str">
        <f t="shared" si="22"/>
        <v>C15regs2018AllEthAllSex</v>
      </c>
      <c r="B1434">
        <v>2018</v>
      </c>
      <c r="C1434" t="s">
        <v>210</v>
      </c>
      <c r="D1434" t="s">
        <v>211</v>
      </c>
      <c r="E1434" t="s">
        <v>212</v>
      </c>
      <c r="F1434">
        <v>289</v>
      </c>
      <c r="G1434">
        <v>3.4</v>
      </c>
      <c r="H1434" t="s">
        <v>14</v>
      </c>
    </row>
    <row r="1435" spans="1:8" x14ac:dyDescent="0.25">
      <c r="A1435" t="str">
        <f t="shared" si="22"/>
        <v>C16regs2018AllEthAllSex</v>
      </c>
      <c r="B1435">
        <v>2018</v>
      </c>
      <c r="C1435" t="s">
        <v>210</v>
      </c>
      <c r="D1435" t="s">
        <v>211</v>
      </c>
      <c r="E1435" t="s">
        <v>212</v>
      </c>
      <c r="F1435">
        <v>409</v>
      </c>
      <c r="G1435">
        <v>5.3</v>
      </c>
      <c r="H1435" t="s">
        <v>16</v>
      </c>
    </row>
    <row r="1436" spans="1:8" x14ac:dyDescent="0.25">
      <c r="A1436" t="str">
        <f t="shared" si="22"/>
        <v>C18-C21regs2018AllEthAllSex</v>
      </c>
      <c r="B1436">
        <v>2018</v>
      </c>
      <c r="C1436" t="s">
        <v>210</v>
      </c>
      <c r="D1436" t="s">
        <v>211</v>
      </c>
      <c r="E1436" t="s">
        <v>212</v>
      </c>
      <c r="F1436">
        <v>3269</v>
      </c>
      <c r="G1436">
        <v>41.3</v>
      </c>
      <c r="H1436" t="s">
        <v>175</v>
      </c>
    </row>
    <row r="1437" spans="1:8" x14ac:dyDescent="0.25">
      <c r="A1437" t="str">
        <f t="shared" si="22"/>
        <v>C22regs2018AllEthAllSex</v>
      </c>
      <c r="B1437">
        <v>2018</v>
      </c>
      <c r="C1437" t="s">
        <v>210</v>
      </c>
      <c r="D1437" t="s">
        <v>211</v>
      </c>
      <c r="E1437" t="s">
        <v>212</v>
      </c>
      <c r="F1437">
        <v>379</v>
      </c>
      <c r="G1437">
        <v>4.9000000000000004</v>
      </c>
      <c r="H1437" t="s">
        <v>19</v>
      </c>
    </row>
    <row r="1438" spans="1:8" x14ac:dyDescent="0.25">
      <c r="A1438" t="str">
        <f t="shared" si="22"/>
        <v>C25regs2018AllEthAllSex</v>
      </c>
      <c r="B1438">
        <v>2018</v>
      </c>
      <c r="C1438" t="s">
        <v>210</v>
      </c>
      <c r="D1438" t="s">
        <v>211</v>
      </c>
      <c r="E1438" t="s">
        <v>212</v>
      </c>
      <c r="F1438">
        <v>635</v>
      </c>
      <c r="G1438">
        <v>7.6</v>
      </c>
      <c r="H1438" t="s">
        <v>22</v>
      </c>
    </row>
    <row r="1439" spans="1:8" x14ac:dyDescent="0.25">
      <c r="A1439" t="str">
        <f t="shared" si="22"/>
        <v>C33-C34regs2018AllEthAllSex</v>
      </c>
      <c r="B1439">
        <v>2018</v>
      </c>
      <c r="C1439" t="s">
        <v>210</v>
      </c>
      <c r="D1439" t="s">
        <v>211</v>
      </c>
      <c r="E1439" t="s">
        <v>212</v>
      </c>
      <c r="F1439">
        <v>2400</v>
      </c>
      <c r="G1439">
        <v>29</v>
      </c>
      <c r="H1439" t="s">
        <v>176</v>
      </c>
    </row>
    <row r="1440" spans="1:8" x14ac:dyDescent="0.25">
      <c r="A1440" t="str">
        <f t="shared" si="22"/>
        <v>C43regs2018AllEthAllSex</v>
      </c>
      <c r="B1440">
        <v>2018</v>
      </c>
      <c r="C1440" t="s">
        <v>210</v>
      </c>
      <c r="D1440" t="s">
        <v>211</v>
      </c>
      <c r="E1440" t="s">
        <v>212</v>
      </c>
      <c r="F1440">
        <v>2740</v>
      </c>
      <c r="G1440">
        <v>36.5</v>
      </c>
      <c r="H1440" t="s">
        <v>26</v>
      </c>
    </row>
    <row r="1441" spans="1:8" x14ac:dyDescent="0.25">
      <c r="A1441" t="str">
        <f t="shared" si="22"/>
        <v>C50regs2018AllEthAllSex</v>
      </c>
      <c r="B1441">
        <v>2018</v>
      </c>
      <c r="C1441" t="s">
        <v>210</v>
      </c>
      <c r="D1441" t="s">
        <v>211</v>
      </c>
      <c r="E1441" t="s">
        <v>212</v>
      </c>
      <c r="F1441">
        <v>3579</v>
      </c>
      <c r="G1441">
        <v>52.3</v>
      </c>
      <c r="H1441" t="s">
        <v>180</v>
      </c>
    </row>
    <row r="1442" spans="1:8" x14ac:dyDescent="0.25">
      <c r="A1442" t="str">
        <f t="shared" si="22"/>
        <v>C51regs2018AllEthAllSex</v>
      </c>
      <c r="B1442">
        <v>2018</v>
      </c>
      <c r="C1442" t="s">
        <v>210</v>
      </c>
      <c r="D1442" t="s">
        <v>211</v>
      </c>
      <c r="E1442" t="s">
        <v>212</v>
      </c>
      <c r="F1442">
        <v>60</v>
      </c>
      <c r="G1442">
        <v>0.7</v>
      </c>
      <c r="H1442" t="s">
        <v>43</v>
      </c>
    </row>
    <row r="1443" spans="1:8" x14ac:dyDescent="0.25">
      <c r="A1443" t="str">
        <f t="shared" si="22"/>
        <v>C53regs2018AllEthAllSex</v>
      </c>
      <c r="B1443">
        <v>2018</v>
      </c>
      <c r="C1443" t="s">
        <v>210</v>
      </c>
      <c r="D1443" t="s">
        <v>211</v>
      </c>
      <c r="E1443" t="s">
        <v>212</v>
      </c>
      <c r="F1443">
        <v>188</v>
      </c>
      <c r="G1443">
        <v>3.5</v>
      </c>
      <c r="H1443" t="s">
        <v>38</v>
      </c>
    </row>
    <row r="1444" spans="1:8" x14ac:dyDescent="0.25">
      <c r="A1444" t="str">
        <f t="shared" si="22"/>
        <v>C54-C55regs2018AllEthAllSex</v>
      </c>
      <c r="B1444">
        <v>2018</v>
      </c>
      <c r="C1444" t="s">
        <v>210</v>
      </c>
      <c r="D1444" t="s">
        <v>211</v>
      </c>
      <c r="E1444" t="s">
        <v>212</v>
      </c>
      <c r="F1444">
        <v>640</v>
      </c>
      <c r="G1444">
        <v>9</v>
      </c>
      <c r="H1444" t="s">
        <v>181</v>
      </c>
    </row>
    <row r="1445" spans="1:8" x14ac:dyDescent="0.25">
      <c r="A1445" t="str">
        <f t="shared" si="22"/>
        <v>C56-C57regs2018AllEthAllSex</v>
      </c>
      <c r="B1445">
        <v>2018</v>
      </c>
      <c r="C1445" t="s">
        <v>210</v>
      </c>
      <c r="D1445" t="s">
        <v>211</v>
      </c>
      <c r="E1445" t="s">
        <v>212</v>
      </c>
      <c r="F1445">
        <v>362</v>
      </c>
      <c r="G1445">
        <v>4.9000000000000004</v>
      </c>
      <c r="H1445" t="s">
        <v>182</v>
      </c>
    </row>
    <row r="1446" spans="1:8" x14ac:dyDescent="0.25">
      <c r="A1446" t="str">
        <f t="shared" si="22"/>
        <v>C61regs2018AllEthAllSex</v>
      </c>
      <c r="B1446">
        <v>2018</v>
      </c>
      <c r="C1446" t="s">
        <v>210</v>
      </c>
      <c r="D1446" t="s">
        <v>211</v>
      </c>
      <c r="E1446" t="s">
        <v>212</v>
      </c>
      <c r="F1446">
        <v>4194</v>
      </c>
      <c r="G1446">
        <v>52.7</v>
      </c>
      <c r="H1446" t="s">
        <v>48</v>
      </c>
    </row>
    <row r="1447" spans="1:8" x14ac:dyDescent="0.25">
      <c r="A1447" t="str">
        <f t="shared" si="22"/>
        <v>C62regs2018AllEthAllSex</v>
      </c>
      <c r="B1447">
        <v>2018</v>
      </c>
      <c r="C1447" t="s">
        <v>210</v>
      </c>
      <c r="D1447" t="s">
        <v>211</v>
      </c>
      <c r="E1447" t="s">
        <v>212</v>
      </c>
      <c r="F1447">
        <v>173</v>
      </c>
      <c r="G1447">
        <v>3.5</v>
      </c>
      <c r="H1447" t="s">
        <v>51</v>
      </c>
    </row>
    <row r="1448" spans="1:8" x14ac:dyDescent="0.25">
      <c r="A1448" t="str">
        <f t="shared" si="22"/>
        <v>C64-C66, C68regs2018AllEthAllSex</v>
      </c>
      <c r="B1448">
        <v>2018</v>
      </c>
      <c r="C1448" t="s">
        <v>210</v>
      </c>
      <c r="D1448" t="s">
        <v>211</v>
      </c>
      <c r="E1448" t="s">
        <v>212</v>
      </c>
      <c r="F1448">
        <v>692</v>
      </c>
      <c r="G1448">
        <v>9.1</v>
      </c>
      <c r="H1448" t="s">
        <v>177</v>
      </c>
    </row>
    <row r="1449" spans="1:8" x14ac:dyDescent="0.25">
      <c r="A1449" t="str">
        <f t="shared" si="22"/>
        <v>C67regs2018AllEthAllSex</v>
      </c>
      <c r="B1449">
        <v>2018</v>
      </c>
      <c r="C1449" t="s">
        <v>210</v>
      </c>
      <c r="D1449" t="s">
        <v>211</v>
      </c>
      <c r="E1449" t="s">
        <v>212</v>
      </c>
      <c r="F1449">
        <v>464</v>
      </c>
      <c r="G1449">
        <v>5.2</v>
      </c>
      <c r="H1449" t="s">
        <v>55</v>
      </c>
    </row>
    <row r="1450" spans="1:8" x14ac:dyDescent="0.25">
      <c r="A1450" t="str">
        <f t="shared" si="22"/>
        <v>C71regs2018AllEthAllSex</v>
      </c>
      <c r="B1450">
        <v>2018</v>
      </c>
      <c r="C1450" t="s">
        <v>210</v>
      </c>
      <c r="D1450" t="s">
        <v>211</v>
      </c>
      <c r="E1450" t="s">
        <v>212</v>
      </c>
      <c r="F1450">
        <v>345</v>
      </c>
      <c r="G1450">
        <v>5.0999999999999996</v>
      </c>
      <c r="H1450" t="s">
        <v>58</v>
      </c>
    </row>
    <row r="1451" spans="1:8" x14ac:dyDescent="0.25">
      <c r="A1451" t="str">
        <f t="shared" si="22"/>
        <v>C73regs2018AllEthAllSex</v>
      </c>
      <c r="B1451">
        <v>2018</v>
      </c>
      <c r="C1451" t="s">
        <v>210</v>
      </c>
      <c r="D1451" t="s">
        <v>211</v>
      </c>
      <c r="E1451" t="s">
        <v>212</v>
      </c>
      <c r="F1451">
        <v>306</v>
      </c>
      <c r="G1451">
        <v>5.0999999999999996</v>
      </c>
      <c r="H1451" t="s">
        <v>60</v>
      </c>
    </row>
    <row r="1452" spans="1:8" x14ac:dyDescent="0.25">
      <c r="A1452" t="str">
        <f t="shared" si="22"/>
        <v>C81regs2018AllEthAllSex</v>
      </c>
      <c r="B1452">
        <v>2018</v>
      </c>
      <c r="C1452" t="s">
        <v>210</v>
      </c>
      <c r="D1452" t="s">
        <v>211</v>
      </c>
      <c r="E1452" t="s">
        <v>212</v>
      </c>
      <c r="F1452">
        <v>140</v>
      </c>
      <c r="G1452">
        <v>2.6</v>
      </c>
      <c r="H1452" t="s">
        <v>62</v>
      </c>
    </row>
    <row r="1453" spans="1:8" x14ac:dyDescent="0.25">
      <c r="A1453" t="str">
        <f t="shared" si="22"/>
        <v>C82-C86, C96regs2018AllEthAllSex</v>
      </c>
      <c r="B1453">
        <v>2018</v>
      </c>
      <c r="C1453" t="s">
        <v>210</v>
      </c>
      <c r="D1453" t="s">
        <v>211</v>
      </c>
      <c r="E1453" t="s">
        <v>212</v>
      </c>
      <c r="F1453">
        <v>977</v>
      </c>
      <c r="G1453">
        <v>13</v>
      </c>
      <c r="H1453" t="s">
        <v>178</v>
      </c>
    </row>
    <row r="1454" spans="1:8" x14ac:dyDescent="0.25">
      <c r="A1454" t="str">
        <f t="shared" si="22"/>
        <v>C90regs2018AllEthAllSex</v>
      </c>
      <c r="B1454">
        <v>2018</v>
      </c>
      <c r="C1454" t="s">
        <v>210</v>
      </c>
      <c r="D1454" t="s">
        <v>211</v>
      </c>
      <c r="E1454" t="s">
        <v>212</v>
      </c>
      <c r="F1454">
        <v>416</v>
      </c>
      <c r="G1454">
        <v>5.0999999999999996</v>
      </c>
      <c r="H1454" t="s">
        <v>65</v>
      </c>
    </row>
    <row r="1455" spans="1:8" x14ac:dyDescent="0.25">
      <c r="A1455" t="str">
        <f t="shared" si="22"/>
        <v>C91-C95regs2018AllEthAllSex</v>
      </c>
      <c r="B1455">
        <v>2018</v>
      </c>
      <c r="C1455" t="s">
        <v>210</v>
      </c>
      <c r="D1455" t="s">
        <v>211</v>
      </c>
      <c r="E1455" t="s">
        <v>212</v>
      </c>
      <c r="F1455">
        <v>773</v>
      </c>
      <c r="G1455">
        <v>10.6</v>
      </c>
      <c r="H1455" t="s">
        <v>179</v>
      </c>
    </row>
    <row r="1456" spans="1:8" x14ac:dyDescent="0.25">
      <c r="A1456" t="str">
        <f t="shared" si="22"/>
        <v>D45-D47regs2018AllEthAllSex</v>
      </c>
      <c r="B1456">
        <v>2018</v>
      </c>
      <c r="C1456" t="s">
        <v>210</v>
      </c>
      <c r="D1456" t="s">
        <v>211</v>
      </c>
      <c r="E1456" t="s">
        <v>212</v>
      </c>
      <c r="F1456">
        <v>471</v>
      </c>
      <c r="G1456">
        <v>5.8</v>
      </c>
      <c r="H1456" t="s">
        <v>215</v>
      </c>
    </row>
    <row r="1457" spans="1:8" x14ac:dyDescent="0.25">
      <c r="A1457" t="str">
        <f t="shared" si="22"/>
        <v>C00-C14regs2018AllEthFemale</v>
      </c>
      <c r="B1457">
        <v>2018</v>
      </c>
      <c r="C1457" t="s">
        <v>210</v>
      </c>
      <c r="D1457" t="s">
        <v>211</v>
      </c>
      <c r="E1457" t="s">
        <v>213</v>
      </c>
      <c r="F1457">
        <v>185</v>
      </c>
      <c r="G1457">
        <v>4.8</v>
      </c>
      <c r="H1457" t="s">
        <v>174</v>
      </c>
    </row>
    <row r="1458" spans="1:8" x14ac:dyDescent="0.25">
      <c r="A1458" t="str">
        <f t="shared" si="22"/>
        <v>C15regs2018AllEthFemale</v>
      </c>
      <c r="B1458">
        <v>2018</v>
      </c>
      <c r="C1458" t="s">
        <v>210</v>
      </c>
      <c r="D1458" t="s">
        <v>211</v>
      </c>
      <c r="E1458" t="s">
        <v>213</v>
      </c>
      <c r="F1458">
        <v>77</v>
      </c>
      <c r="G1458">
        <v>1.6</v>
      </c>
      <c r="H1458" t="s">
        <v>14</v>
      </c>
    </row>
    <row r="1459" spans="1:8" x14ac:dyDescent="0.25">
      <c r="A1459" t="str">
        <f t="shared" si="22"/>
        <v>C16regs2018AllEthFemale</v>
      </c>
      <c r="B1459">
        <v>2018</v>
      </c>
      <c r="C1459" t="s">
        <v>210</v>
      </c>
      <c r="D1459" t="s">
        <v>211</v>
      </c>
      <c r="E1459" t="s">
        <v>213</v>
      </c>
      <c r="F1459">
        <v>153</v>
      </c>
      <c r="G1459">
        <v>3.8</v>
      </c>
      <c r="H1459" t="s">
        <v>16</v>
      </c>
    </row>
    <row r="1460" spans="1:8" x14ac:dyDescent="0.25">
      <c r="A1460" t="str">
        <f t="shared" si="22"/>
        <v>C18-C21regs2018AllEthFemale</v>
      </c>
      <c r="B1460">
        <v>2018</v>
      </c>
      <c r="C1460" t="s">
        <v>210</v>
      </c>
      <c r="D1460" t="s">
        <v>211</v>
      </c>
      <c r="E1460" t="s">
        <v>213</v>
      </c>
      <c r="F1460">
        <v>1535</v>
      </c>
      <c r="G1460">
        <v>36.700000000000003</v>
      </c>
      <c r="H1460" t="s">
        <v>175</v>
      </c>
    </row>
    <row r="1461" spans="1:8" x14ac:dyDescent="0.25">
      <c r="A1461" t="str">
        <f t="shared" si="22"/>
        <v>C22regs2018AllEthFemale</v>
      </c>
      <c r="B1461">
        <v>2018</v>
      </c>
      <c r="C1461" t="s">
        <v>210</v>
      </c>
      <c r="D1461" t="s">
        <v>211</v>
      </c>
      <c r="E1461" t="s">
        <v>213</v>
      </c>
      <c r="F1461">
        <v>120</v>
      </c>
      <c r="G1461">
        <v>3</v>
      </c>
      <c r="H1461" t="s">
        <v>19</v>
      </c>
    </row>
    <row r="1462" spans="1:8" x14ac:dyDescent="0.25">
      <c r="A1462" t="str">
        <f t="shared" si="22"/>
        <v>C25regs2018AllEthFemale</v>
      </c>
      <c r="B1462">
        <v>2018</v>
      </c>
      <c r="C1462" t="s">
        <v>210</v>
      </c>
      <c r="D1462" t="s">
        <v>211</v>
      </c>
      <c r="E1462" t="s">
        <v>213</v>
      </c>
      <c r="F1462">
        <v>305</v>
      </c>
      <c r="G1462">
        <v>6.7</v>
      </c>
      <c r="H1462" t="s">
        <v>22</v>
      </c>
    </row>
    <row r="1463" spans="1:8" x14ac:dyDescent="0.25">
      <c r="A1463" t="str">
        <f t="shared" si="22"/>
        <v>C33-C34regs2018AllEthFemale</v>
      </c>
      <c r="B1463">
        <v>2018</v>
      </c>
      <c r="C1463" t="s">
        <v>210</v>
      </c>
      <c r="D1463" t="s">
        <v>211</v>
      </c>
      <c r="E1463" t="s">
        <v>213</v>
      </c>
      <c r="F1463">
        <v>1179</v>
      </c>
      <c r="G1463">
        <v>27.3</v>
      </c>
      <c r="H1463" t="s">
        <v>176</v>
      </c>
    </row>
    <row r="1464" spans="1:8" x14ac:dyDescent="0.25">
      <c r="A1464" t="str">
        <f t="shared" si="22"/>
        <v>C43regs2018AllEthFemale</v>
      </c>
      <c r="B1464">
        <v>2018</v>
      </c>
      <c r="C1464" t="s">
        <v>210</v>
      </c>
      <c r="D1464" t="s">
        <v>211</v>
      </c>
      <c r="E1464" t="s">
        <v>213</v>
      </c>
      <c r="F1464">
        <v>1201</v>
      </c>
      <c r="G1464">
        <v>31.8</v>
      </c>
      <c r="H1464" t="s">
        <v>26</v>
      </c>
    </row>
    <row r="1465" spans="1:8" x14ac:dyDescent="0.25">
      <c r="A1465" t="str">
        <f t="shared" si="22"/>
        <v>C50regs2018AllEthFemale</v>
      </c>
      <c r="B1465">
        <v>2018</v>
      </c>
      <c r="C1465" t="s">
        <v>210</v>
      </c>
      <c r="D1465" t="s">
        <v>211</v>
      </c>
      <c r="E1465" t="s">
        <v>213</v>
      </c>
      <c r="F1465">
        <v>3556</v>
      </c>
      <c r="G1465">
        <v>100.7</v>
      </c>
      <c r="H1465" t="s">
        <v>180</v>
      </c>
    </row>
    <row r="1466" spans="1:8" x14ac:dyDescent="0.25">
      <c r="A1466" t="str">
        <f t="shared" si="22"/>
        <v>C51regs2018AllEthFemale</v>
      </c>
      <c r="B1466">
        <v>2018</v>
      </c>
      <c r="C1466" t="s">
        <v>210</v>
      </c>
      <c r="D1466" t="s">
        <v>211</v>
      </c>
      <c r="E1466" t="s">
        <v>213</v>
      </c>
      <c r="F1466">
        <v>60</v>
      </c>
      <c r="G1466">
        <v>1.4</v>
      </c>
      <c r="H1466" t="s">
        <v>43</v>
      </c>
    </row>
    <row r="1467" spans="1:8" x14ac:dyDescent="0.25">
      <c r="A1467" t="str">
        <f t="shared" si="22"/>
        <v>C53regs2018AllEthFemale</v>
      </c>
      <c r="B1467">
        <v>2018</v>
      </c>
      <c r="C1467" t="s">
        <v>210</v>
      </c>
      <c r="D1467" t="s">
        <v>211</v>
      </c>
      <c r="E1467" t="s">
        <v>213</v>
      </c>
      <c r="F1467">
        <v>188</v>
      </c>
      <c r="G1467">
        <v>6.8</v>
      </c>
      <c r="H1467" t="s">
        <v>38</v>
      </c>
    </row>
    <row r="1468" spans="1:8" x14ac:dyDescent="0.25">
      <c r="A1468" t="str">
        <f t="shared" si="22"/>
        <v>C54-C55regs2018AllEthFemale</v>
      </c>
      <c r="B1468">
        <v>2018</v>
      </c>
      <c r="C1468" t="s">
        <v>210</v>
      </c>
      <c r="D1468" t="s">
        <v>211</v>
      </c>
      <c r="E1468" t="s">
        <v>213</v>
      </c>
      <c r="F1468">
        <v>640</v>
      </c>
      <c r="G1468">
        <v>17.5</v>
      </c>
      <c r="H1468" t="s">
        <v>181</v>
      </c>
    </row>
    <row r="1469" spans="1:8" x14ac:dyDescent="0.25">
      <c r="A1469" t="str">
        <f t="shared" si="22"/>
        <v>C56-C57regs2018AllEthFemale</v>
      </c>
      <c r="B1469">
        <v>2018</v>
      </c>
      <c r="C1469" t="s">
        <v>210</v>
      </c>
      <c r="D1469" t="s">
        <v>211</v>
      </c>
      <c r="E1469" t="s">
        <v>213</v>
      </c>
      <c r="F1469">
        <v>362</v>
      </c>
      <c r="G1469">
        <v>9.4</v>
      </c>
      <c r="H1469" t="s">
        <v>182</v>
      </c>
    </row>
    <row r="1470" spans="1:8" x14ac:dyDescent="0.25">
      <c r="A1470" t="str">
        <f t="shared" si="22"/>
        <v>C64-C66, C68regs2018AllEthFemale</v>
      </c>
      <c r="B1470">
        <v>2018</v>
      </c>
      <c r="C1470" t="s">
        <v>210</v>
      </c>
      <c r="D1470" t="s">
        <v>211</v>
      </c>
      <c r="E1470" t="s">
        <v>213</v>
      </c>
      <c r="F1470">
        <v>241</v>
      </c>
      <c r="G1470">
        <v>6.1</v>
      </c>
      <c r="H1470" t="s">
        <v>177</v>
      </c>
    </row>
    <row r="1471" spans="1:8" x14ac:dyDescent="0.25">
      <c r="A1471" t="str">
        <f t="shared" si="22"/>
        <v>C67regs2018AllEthFemale</v>
      </c>
      <c r="B1471">
        <v>2018</v>
      </c>
      <c r="C1471" t="s">
        <v>210</v>
      </c>
      <c r="D1471" t="s">
        <v>211</v>
      </c>
      <c r="E1471" t="s">
        <v>213</v>
      </c>
      <c r="F1471">
        <v>123</v>
      </c>
      <c r="G1471">
        <v>2.6</v>
      </c>
      <c r="H1471" t="s">
        <v>55</v>
      </c>
    </row>
    <row r="1472" spans="1:8" x14ac:dyDescent="0.25">
      <c r="A1472" t="str">
        <f t="shared" si="22"/>
        <v>C71regs2018AllEthFemale</v>
      </c>
      <c r="B1472">
        <v>2018</v>
      </c>
      <c r="C1472" t="s">
        <v>210</v>
      </c>
      <c r="D1472" t="s">
        <v>211</v>
      </c>
      <c r="E1472" t="s">
        <v>213</v>
      </c>
      <c r="F1472">
        <v>132</v>
      </c>
      <c r="G1472">
        <v>3.8</v>
      </c>
      <c r="H1472" t="s">
        <v>58</v>
      </c>
    </row>
    <row r="1473" spans="1:8" x14ac:dyDescent="0.25">
      <c r="A1473" t="str">
        <f t="shared" si="22"/>
        <v>C73regs2018AllEthFemale</v>
      </c>
      <c r="B1473">
        <v>2018</v>
      </c>
      <c r="C1473" t="s">
        <v>210</v>
      </c>
      <c r="D1473" t="s">
        <v>211</v>
      </c>
      <c r="E1473" t="s">
        <v>213</v>
      </c>
      <c r="F1473">
        <v>212</v>
      </c>
      <c r="G1473">
        <v>7.2</v>
      </c>
      <c r="H1473" t="s">
        <v>60</v>
      </c>
    </row>
    <row r="1474" spans="1:8" x14ac:dyDescent="0.25">
      <c r="A1474" t="str">
        <f t="shared" ref="A1474:A1537" si="23">H1474&amp;C1474&amp;B1474&amp;D1474&amp;E1474</f>
        <v>C81regs2018AllEthFemale</v>
      </c>
      <c r="B1474">
        <v>2018</v>
      </c>
      <c r="C1474" t="s">
        <v>210</v>
      </c>
      <c r="D1474" t="s">
        <v>211</v>
      </c>
      <c r="E1474" t="s">
        <v>213</v>
      </c>
      <c r="F1474">
        <v>55</v>
      </c>
      <c r="G1474">
        <v>2.1</v>
      </c>
      <c r="H1474" t="s">
        <v>62</v>
      </c>
    </row>
    <row r="1475" spans="1:8" x14ac:dyDescent="0.25">
      <c r="A1475" t="str">
        <f t="shared" si="23"/>
        <v>C82-C86, C96regs2018AllEthFemale</v>
      </c>
      <c r="B1475">
        <v>2018</v>
      </c>
      <c r="C1475" t="s">
        <v>210</v>
      </c>
      <c r="D1475" t="s">
        <v>211</v>
      </c>
      <c r="E1475" t="s">
        <v>213</v>
      </c>
      <c r="F1475">
        <v>446</v>
      </c>
      <c r="G1475">
        <v>11.2</v>
      </c>
      <c r="H1475" t="s">
        <v>178</v>
      </c>
    </row>
    <row r="1476" spans="1:8" x14ac:dyDescent="0.25">
      <c r="A1476" t="str">
        <f t="shared" si="23"/>
        <v>C90regs2018AllEthFemale</v>
      </c>
      <c r="B1476">
        <v>2018</v>
      </c>
      <c r="C1476" t="s">
        <v>210</v>
      </c>
      <c r="D1476" t="s">
        <v>211</v>
      </c>
      <c r="E1476" t="s">
        <v>213</v>
      </c>
      <c r="F1476">
        <v>172</v>
      </c>
      <c r="G1476">
        <v>4</v>
      </c>
      <c r="H1476" t="s">
        <v>65</v>
      </c>
    </row>
    <row r="1477" spans="1:8" x14ac:dyDescent="0.25">
      <c r="A1477" t="str">
        <f t="shared" si="23"/>
        <v>C91-C95regs2018AllEthFemale</v>
      </c>
      <c r="B1477">
        <v>2018</v>
      </c>
      <c r="C1477" t="s">
        <v>210</v>
      </c>
      <c r="D1477" t="s">
        <v>211</v>
      </c>
      <c r="E1477" t="s">
        <v>213</v>
      </c>
      <c r="F1477">
        <v>275</v>
      </c>
      <c r="G1477">
        <v>7.1</v>
      </c>
      <c r="H1477" t="s">
        <v>179</v>
      </c>
    </row>
    <row r="1478" spans="1:8" x14ac:dyDescent="0.25">
      <c r="A1478" t="str">
        <f t="shared" si="23"/>
        <v>D45-D47regs2018AllEthFemale</v>
      </c>
      <c r="B1478">
        <v>2018</v>
      </c>
      <c r="C1478" t="s">
        <v>210</v>
      </c>
      <c r="D1478" t="s">
        <v>211</v>
      </c>
      <c r="E1478" t="s">
        <v>213</v>
      </c>
      <c r="F1478">
        <v>233</v>
      </c>
      <c r="G1478">
        <v>5.5</v>
      </c>
      <c r="H1478" t="s">
        <v>215</v>
      </c>
    </row>
    <row r="1479" spans="1:8" x14ac:dyDescent="0.25">
      <c r="A1479" t="str">
        <f t="shared" si="23"/>
        <v>C00-C14regs2018AllEthMale</v>
      </c>
      <c r="B1479">
        <v>2018</v>
      </c>
      <c r="C1479" t="s">
        <v>210</v>
      </c>
      <c r="D1479" t="s">
        <v>211</v>
      </c>
      <c r="E1479" t="s">
        <v>214</v>
      </c>
      <c r="F1479">
        <v>398</v>
      </c>
      <c r="G1479">
        <v>11.6</v>
      </c>
      <c r="H1479" t="s">
        <v>174</v>
      </c>
    </row>
    <row r="1480" spans="1:8" x14ac:dyDescent="0.25">
      <c r="A1480" t="str">
        <f t="shared" si="23"/>
        <v>C15regs2018AllEthMale</v>
      </c>
      <c r="B1480">
        <v>2018</v>
      </c>
      <c r="C1480" t="s">
        <v>210</v>
      </c>
      <c r="D1480" t="s">
        <v>211</v>
      </c>
      <c r="E1480" t="s">
        <v>214</v>
      </c>
      <c r="F1480">
        <v>212</v>
      </c>
      <c r="G1480">
        <v>5.4</v>
      </c>
      <c r="H1480" t="s">
        <v>14</v>
      </c>
    </row>
    <row r="1481" spans="1:8" x14ac:dyDescent="0.25">
      <c r="A1481" t="str">
        <f t="shared" si="23"/>
        <v>C16regs2018AllEthMale</v>
      </c>
      <c r="B1481">
        <v>2018</v>
      </c>
      <c r="C1481" t="s">
        <v>210</v>
      </c>
      <c r="D1481" t="s">
        <v>211</v>
      </c>
      <c r="E1481" t="s">
        <v>214</v>
      </c>
      <c r="F1481">
        <v>256</v>
      </c>
      <c r="G1481">
        <v>7</v>
      </c>
      <c r="H1481" t="s">
        <v>16</v>
      </c>
    </row>
    <row r="1482" spans="1:8" x14ac:dyDescent="0.25">
      <c r="A1482" t="str">
        <f t="shared" si="23"/>
        <v>C18-C21regs2018AllEthMale</v>
      </c>
      <c r="B1482">
        <v>2018</v>
      </c>
      <c r="C1482" t="s">
        <v>210</v>
      </c>
      <c r="D1482" t="s">
        <v>211</v>
      </c>
      <c r="E1482" t="s">
        <v>214</v>
      </c>
      <c r="F1482">
        <v>1734</v>
      </c>
      <c r="G1482">
        <v>46.4</v>
      </c>
      <c r="H1482" t="s">
        <v>175</v>
      </c>
    </row>
    <row r="1483" spans="1:8" x14ac:dyDescent="0.25">
      <c r="A1483" t="str">
        <f t="shared" si="23"/>
        <v>C22regs2018AllEthMale</v>
      </c>
      <c r="B1483">
        <v>2018</v>
      </c>
      <c r="C1483" t="s">
        <v>210</v>
      </c>
      <c r="D1483" t="s">
        <v>211</v>
      </c>
      <c r="E1483" t="s">
        <v>214</v>
      </c>
      <c r="F1483">
        <v>259</v>
      </c>
      <c r="G1483">
        <v>7.1</v>
      </c>
      <c r="H1483" t="s">
        <v>19</v>
      </c>
    </row>
    <row r="1484" spans="1:8" x14ac:dyDescent="0.25">
      <c r="A1484" t="str">
        <f t="shared" si="23"/>
        <v>C25regs2018AllEthMale</v>
      </c>
      <c r="B1484">
        <v>2018</v>
      </c>
      <c r="C1484" t="s">
        <v>210</v>
      </c>
      <c r="D1484" t="s">
        <v>211</v>
      </c>
      <c r="E1484" t="s">
        <v>214</v>
      </c>
      <c r="F1484">
        <v>330</v>
      </c>
      <c r="G1484">
        <v>8.6</v>
      </c>
      <c r="H1484" t="s">
        <v>22</v>
      </c>
    </row>
    <row r="1485" spans="1:8" x14ac:dyDescent="0.25">
      <c r="A1485" t="str">
        <f t="shared" si="23"/>
        <v>C33-C34regs2018AllEthMale</v>
      </c>
      <c r="B1485">
        <v>2018</v>
      </c>
      <c r="C1485" t="s">
        <v>210</v>
      </c>
      <c r="D1485" t="s">
        <v>211</v>
      </c>
      <c r="E1485" t="s">
        <v>214</v>
      </c>
      <c r="F1485">
        <v>1221</v>
      </c>
      <c r="G1485">
        <v>31.2</v>
      </c>
      <c r="H1485" t="s">
        <v>176</v>
      </c>
    </row>
    <row r="1486" spans="1:8" x14ac:dyDescent="0.25">
      <c r="A1486" t="str">
        <f t="shared" si="23"/>
        <v>C43regs2018AllEthMale</v>
      </c>
      <c r="B1486">
        <v>2018</v>
      </c>
      <c r="C1486" t="s">
        <v>210</v>
      </c>
      <c r="D1486" t="s">
        <v>211</v>
      </c>
      <c r="E1486" t="s">
        <v>214</v>
      </c>
      <c r="F1486">
        <v>1539</v>
      </c>
      <c r="G1486">
        <v>42.1</v>
      </c>
      <c r="H1486" t="s">
        <v>26</v>
      </c>
    </row>
    <row r="1487" spans="1:8" x14ac:dyDescent="0.25">
      <c r="A1487" t="str">
        <f t="shared" si="23"/>
        <v>C50regs2018AllEthMale</v>
      </c>
      <c r="B1487">
        <v>2018</v>
      </c>
      <c r="C1487" t="s">
        <v>210</v>
      </c>
      <c r="D1487" t="s">
        <v>211</v>
      </c>
      <c r="E1487" t="s">
        <v>214</v>
      </c>
      <c r="F1487">
        <v>23</v>
      </c>
      <c r="G1487">
        <v>0.6</v>
      </c>
      <c r="H1487" t="s">
        <v>180</v>
      </c>
    </row>
    <row r="1488" spans="1:8" x14ac:dyDescent="0.25">
      <c r="A1488" t="str">
        <f t="shared" si="23"/>
        <v>C61regs2018AllEthMale</v>
      </c>
      <c r="B1488">
        <v>2018</v>
      </c>
      <c r="C1488" t="s">
        <v>210</v>
      </c>
      <c r="D1488" t="s">
        <v>211</v>
      </c>
      <c r="E1488" t="s">
        <v>214</v>
      </c>
      <c r="F1488">
        <v>4194</v>
      </c>
      <c r="G1488">
        <v>109.8</v>
      </c>
      <c r="H1488" t="s">
        <v>48</v>
      </c>
    </row>
    <row r="1489" spans="1:8" x14ac:dyDescent="0.25">
      <c r="A1489" t="str">
        <f t="shared" si="23"/>
        <v>C62regs2018AllEthMale</v>
      </c>
      <c r="B1489">
        <v>2018</v>
      </c>
      <c r="C1489" t="s">
        <v>210</v>
      </c>
      <c r="D1489" t="s">
        <v>211</v>
      </c>
      <c r="E1489" t="s">
        <v>214</v>
      </c>
      <c r="F1489">
        <v>173</v>
      </c>
      <c r="G1489">
        <v>7.1</v>
      </c>
      <c r="H1489" t="s">
        <v>51</v>
      </c>
    </row>
    <row r="1490" spans="1:8" x14ac:dyDescent="0.25">
      <c r="A1490" t="str">
        <f t="shared" si="23"/>
        <v>C64-C66, C68regs2018AllEthMale</v>
      </c>
      <c r="B1490">
        <v>2018</v>
      </c>
      <c r="C1490" t="s">
        <v>210</v>
      </c>
      <c r="D1490" t="s">
        <v>211</v>
      </c>
      <c r="E1490" t="s">
        <v>214</v>
      </c>
      <c r="F1490">
        <v>451</v>
      </c>
      <c r="G1490">
        <v>12.4</v>
      </c>
      <c r="H1490" t="s">
        <v>177</v>
      </c>
    </row>
    <row r="1491" spans="1:8" x14ac:dyDescent="0.25">
      <c r="A1491" t="str">
        <f t="shared" si="23"/>
        <v>C67regs2018AllEthMale</v>
      </c>
      <c r="B1491">
        <v>2018</v>
      </c>
      <c r="C1491" t="s">
        <v>210</v>
      </c>
      <c r="D1491" t="s">
        <v>211</v>
      </c>
      <c r="E1491" t="s">
        <v>214</v>
      </c>
      <c r="F1491">
        <v>341</v>
      </c>
      <c r="G1491">
        <v>8.3000000000000007</v>
      </c>
      <c r="H1491" t="s">
        <v>55</v>
      </c>
    </row>
    <row r="1492" spans="1:8" x14ac:dyDescent="0.25">
      <c r="A1492" t="str">
        <f t="shared" si="23"/>
        <v>C71regs2018AllEthMale</v>
      </c>
      <c r="B1492">
        <v>2018</v>
      </c>
      <c r="C1492" t="s">
        <v>210</v>
      </c>
      <c r="D1492" t="s">
        <v>211</v>
      </c>
      <c r="E1492" t="s">
        <v>214</v>
      </c>
      <c r="F1492">
        <v>213</v>
      </c>
      <c r="G1492">
        <v>6.5</v>
      </c>
      <c r="H1492" t="s">
        <v>58</v>
      </c>
    </row>
    <row r="1493" spans="1:8" x14ac:dyDescent="0.25">
      <c r="A1493" t="str">
        <f t="shared" si="23"/>
        <v>C73regs2018AllEthMale</v>
      </c>
      <c r="B1493">
        <v>2018</v>
      </c>
      <c r="C1493" t="s">
        <v>210</v>
      </c>
      <c r="D1493" t="s">
        <v>211</v>
      </c>
      <c r="E1493" t="s">
        <v>214</v>
      </c>
      <c r="F1493">
        <v>94</v>
      </c>
      <c r="G1493">
        <v>3</v>
      </c>
      <c r="H1493" t="s">
        <v>60</v>
      </c>
    </row>
    <row r="1494" spans="1:8" x14ac:dyDescent="0.25">
      <c r="A1494" t="str">
        <f t="shared" si="23"/>
        <v>C81regs2018AllEthMale</v>
      </c>
      <c r="B1494">
        <v>2018</v>
      </c>
      <c r="C1494" t="s">
        <v>210</v>
      </c>
      <c r="D1494" t="s">
        <v>211</v>
      </c>
      <c r="E1494" t="s">
        <v>214</v>
      </c>
      <c r="F1494">
        <v>85</v>
      </c>
      <c r="G1494">
        <v>3.2</v>
      </c>
      <c r="H1494" t="s">
        <v>62</v>
      </c>
    </row>
    <row r="1495" spans="1:8" x14ac:dyDescent="0.25">
      <c r="A1495" t="str">
        <f t="shared" si="23"/>
        <v>C82-C86, C96regs2018AllEthMale</v>
      </c>
      <c r="B1495">
        <v>2018</v>
      </c>
      <c r="C1495" t="s">
        <v>210</v>
      </c>
      <c r="D1495" t="s">
        <v>211</v>
      </c>
      <c r="E1495" t="s">
        <v>214</v>
      </c>
      <c r="F1495">
        <v>531</v>
      </c>
      <c r="G1495">
        <v>15</v>
      </c>
      <c r="H1495" t="s">
        <v>178</v>
      </c>
    </row>
    <row r="1496" spans="1:8" x14ac:dyDescent="0.25">
      <c r="A1496" t="str">
        <f t="shared" si="23"/>
        <v>C90regs2018AllEthMale</v>
      </c>
      <c r="B1496">
        <v>2018</v>
      </c>
      <c r="C1496" t="s">
        <v>210</v>
      </c>
      <c r="D1496" t="s">
        <v>211</v>
      </c>
      <c r="E1496" t="s">
        <v>214</v>
      </c>
      <c r="F1496">
        <v>244</v>
      </c>
      <c r="G1496">
        <v>6.4</v>
      </c>
      <c r="H1496" t="s">
        <v>65</v>
      </c>
    </row>
    <row r="1497" spans="1:8" x14ac:dyDescent="0.25">
      <c r="A1497" t="str">
        <f t="shared" si="23"/>
        <v>C91-C95regs2018AllEthMale</v>
      </c>
      <c r="B1497">
        <v>2018</v>
      </c>
      <c r="C1497" t="s">
        <v>210</v>
      </c>
      <c r="D1497" t="s">
        <v>211</v>
      </c>
      <c r="E1497" t="s">
        <v>214</v>
      </c>
      <c r="F1497">
        <v>498</v>
      </c>
      <c r="G1497">
        <v>14.4</v>
      </c>
      <c r="H1497" t="s">
        <v>179</v>
      </c>
    </row>
    <row r="1498" spans="1:8" x14ac:dyDescent="0.25">
      <c r="A1498" t="str">
        <f t="shared" si="23"/>
        <v>D45-D47regs2018AllEthMale</v>
      </c>
      <c r="B1498">
        <v>2018</v>
      </c>
      <c r="C1498" t="s">
        <v>210</v>
      </c>
      <c r="D1498" t="s">
        <v>211</v>
      </c>
      <c r="E1498" t="s">
        <v>214</v>
      </c>
      <c r="F1498">
        <v>238</v>
      </c>
      <c r="G1498">
        <v>6.1</v>
      </c>
      <c r="H1498" t="s">
        <v>215</v>
      </c>
    </row>
    <row r="1499" spans="1:8" x14ac:dyDescent="0.25">
      <c r="A1499" t="str">
        <f t="shared" si="23"/>
        <v>C00-C96, D45-D47regs1996AllEthAllSex</v>
      </c>
      <c r="B1499">
        <v>1996</v>
      </c>
      <c r="C1499" t="s">
        <v>210</v>
      </c>
      <c r="D1499" t="s">
        <v>211</v>
      </c>
      <c r="E1499" t="s">
        <v>212</v>
      </c>
      <c r="F1499">
        <v>16225</v>
      </c>
      <c r="G1499">
        <v>356.7</v>
      </c>
      <c r="H1499" t="s">
        <v>173</v>
      </c>
    </row>
    <row r="1500" spans="1:8" x14ac:dyDescent="0.25">
      <c r="A1500" t="str">
        <f t="shared" si="23"/>
        <v>C00-C96, D45-D47regs1996AllEthFemale</v>
      </c>
      <c r="B1500">
        <v>1996</v>
      </c>
      <c r="C1500" t="s">
        <v>210</v>
      </c>
      <c r="D1500" t="s">
        <v>211</v>
      </c>
      <c r="E1500" t="s">
        <v>213</v>
      </c>
      <c r="F1500">
        <v>7593</v>
      </c>
      <c r="G1500">
        <v>319.5</v>
      </c>
      <c r="H1500" t="s">
        <v>173</v>
      </c>
    </row>
    <row r="1501" spans="1:8" x14ac:dyDescent="0.25">
      <c r="A1501" t="str">
        <f t="shared" si="23"/>
        <v>C00-C96, D45-D47regs1996AllEthMale</v>
      </c>
      <c r="B1501">
        <v>1996</v>
      </c>
      <c r="C1501" t="s">
        <v>210</v>
      </c>
      <c r="D1501" t="s">
        <v>211</v>
      </c>
      <c r="E1501" t="s">
        <v>214</v>
      </c>
      <c r="F1501">
        <v>8632</v>
      </c>
      <c r="G1501">
        <v>414.1</v>
      </c>
      <c r="H1501" t="s">
        <v>173</v>
      </c>
    </row>
    <row r="1502" spans="1:8" x14ac:dyDescent="0.25">
      <c r="A1502" t="str">
        <f t="shared" si="23"/>
        <v>C00-C96, D45-D47regs1997AllEthAllSex</v>
      </c>
      <c r="B1502">
        <v>1997</v>
      </c>
      <c r="C1502" t="s">
        <v>210</v>
      </c>
      <c r="D1502" t="s">
        <v>211</v>
      </c>
      <c r="E1502" t="s">
        <v>212</v>
      </c>
      <c r="F1502">
        <v>16136</v>
      </c>
      <c r="G1502">
        <v>346.5</v>
      </c>
      <c r="H1502" t="s">
        <v>173</v>
      </c>
    </row>
    <row r="1503" spans="1:8" x14ac:dyDescent="0.25">
      <c r="A1503" t="str">
        <f t="shared" si="23"/>
        <v>C00-C96, D45-D47regs1997AllEthFemale</v>
      </c>
      <c r="B1503">
        <v>1997</v>
      </c>
      <c r="C1503" t="s">
        <v>210</v>
      </c>
      <c r="D1503" t="s">
        <v>211</v>
      </c>
      <c r="E1503" t="s">
        <v>213</v>
      </c>
      <c r="F1503">
        <v>7671</v>
      </c>
      <c r="G1503">
        <v>314.10000000000002</v>
      </c>
      <c r="H1503" t="s">
        <v>173</v>
      </c>
    </row>
    <row r="1504" spans="1:8" x14ac:dyDescent="0.25">
      <c r="A1504" t="str">
        <f t="shared" si="23"/>
        <v>C00-C96, D45-D47regs1997AllEthMale</v>
      </c>
      <c r="B1504">
        <v>1997</v>
      </c>
      <c r="C1504" t="s">
        <v>210</v>
      </c>
      <c r="D1504" t="s">
        <v>211</v>
      </c>
      <c r="E1504" t="s">
        <v>214</v>
      </c>
      <c r="F1504">
        <v>8465</v>
      </c>
      <c r="G1504">
        <v>396.9</v>
      </c>
      <c r="H1504" t="s">
        <v>173</v>
      </c>
    </row>
    <row r="1505" spans="1:8" x14ac:dyDescent="0.25">
      <c r="A1505" t="str">
        <f t="shared" si="23"/>
        <v>C00-C96, D45-D47regs1998AllEthAllSex</v>
      </c>
      <c r="B1505">
        <v>1998</v>
      </c>
      <c r="C1505" t="s">
        <v>210</v>
      </c>
      <c r="D1505" t="s">
        <v>211</v>
      </c>
      <c r="E1505" t="s">
        <v>212</v>
      </c>
      <c r="F1505">
        <v>16664</v>
      </c>
      <c r="G1505">
        <v>350.6</v>
      </c>
      <c r="H1505" t="s">
        <v>173</v>
      </c>
    </row>
    <row r="1506" spans="1:8" x14ac:dyDescent="0.25">
      <c r="A1506" t="str">
        <f t="shared" si="23"/>
        <v>C00-C96, D45-D47regs1998AllEthFemale</v>
      </c>
      <c r="B1506">
        <v>1998</v>
      </c>
      <c r="C1506" t="s">
        <v>210</v>
      </c>
      <c r="D1506" t="s">
        <v>211</v>
      </c>
      <c r="E1506" t="s">
        <v>213</v>
      </c>
      <c r="F1506">
        <v>7788</v>
      </c>
      <c r="G1506">
        <v>311.60000000000002</v>
      </c>
      <c r="H1506" t="s">
        <v>173</v>
      </c>
    </row>
    <row r="1507" spans="1:8" x14ac:dyDescent="0.25">
      <c r="A1507" t="str">
        <f t="shared" si="23"/>
        <v>C00-C96, D45-D47regs1998AllEthMale</v>
      </c>
      <c r="B1507">
        <v>1998</v>
      </c>
      <c r="C1507" t="s">
        <v>210</v>
      </c>
      <c r="D1507" t="s">
        <v>211</v>
      </c>
      <c r="E1507" t="s">
        <v>214</v>
      </c>
      <c r="F1507">
        <v>8876</v>
      </c>
      <c r="G1507">
        <v>407.3</v>
      </c>
      <c r="H1507" t="s">
        <v>173</v>
      </c>
    </row>
    <row r="1508" spans="1:8" x14ac:dyDescent="0.25">
      <c r="A1508" t="str">
        <f t="shared" si="23"/>
        <v>C00-C96, D45-D47regs1999AllEthAllSex</v>
      </c>
      <c r="B1508">
        <v>1999</v>
      </c>
      <c r="C1508" t="s">
        <v>210</v>
      </c>
      <c r="D1508" t="s">
        <v>211</v>
      </c>
      <c r="E1508" t="s">
        <v>212</v>
      </c>
      <c r="F1508">
        <v>17055</v>
      </c>
      <c r="G1508">
        <v>353.9</v>
      </c>
      <c r="H1508" t="s">
        <v>173</v>
      </c>
    </row>
    <row r="1509" spans="1:8" x14ac:dyDescent="0.25">
      <c r="A1509" t="str">
        <f t="shared" si="23"/>
        <v>C00-C96, D45-D47regs1999AllEthFemale</v>
      </c>
      <c r="B1509">
        <v>1999</v>
      </c>
      <c r="C1509" t="s">
        <v>210</v>
      </c>
      <c r="D1509" t="s">
        <v>211</v>
      </c>
      <c r="E1509" t="s">
        <v>213</v>
      </c>
      <c r="F1509">
        <v>7973</v>
      </c>
      <c r="G1509">
        <v>317.2</v>
      </c>
      <c r="H1509" t="s">
        <v>173</v>
      </c>
    </row>
    <row r="1510" spans="1:8" x14ac:dyDescent="0.25">
      <c r="A1510" t="str">
        <f t="shared" si="23"/>
        <v>C00-C96, D45-D47regs1999AllEthMale</v>
      </c>
      <c r="B1510">
        <v>1999</v>
      </c>
      <c r="C1510" t="s">
        <v>210</v>
      </c>
      <c r="D1510" t="s">
        <v>211</v>
      </c>
      <c r="E1510" t="s">
        <v>214</v>
      </c>
      <c r="F1510">
        <v>9082</v>
      </c>
      <c r="G1510">
        <v>408.8</v>
      </c>
      <c r="H1510" t="s">
        <v>173</v>
      </c>
    </row>
    <row r="1511" spans="1:8" x14ac:dyDescent="0.25">
      <c r="A1511" t="str">
        <f t="shared" si="23"/>
        <v>C00-C96, D45-D47regs2000AllEthAllSex</v>
      </c>
      <c r="B1511">
        <v>2000</v>
      </c>
      <c r="C1511" t="s">
        <v>210</v>
      </c>
      <c r="D1511" t="s">
        <v>211</v>
      </c>
      <c r="E1511" t="s">
        <v>212</v>
      </c>
      <c r="F1511">
        <v>17895</v>
      </c>
      <c r="G1511">
        <v>365.7</v>
      </c>
      <c r="H1511" t="s">
        <v>173</v>
      </c>
    </row>
    <row r="1512" spans="1:8" x14ac:dyDescent="0.25">
      <c r="A1512" t="str">
        <f t="shared" si="23"/>
        <v>C00-C96, D45-D47regs2000AllEthFemale</v>
      </c>
      <c r="B1512">
        <v>2000</v>
      </c>
      <c r="C1512" t="s">
        <v>210</v>
      </c>
      <c r="D1512" t="s">
        <v>211</v>
      </c>
      <c r="E1512" t="s">
        <v>213</v>
      </c>
      <c r="F1512">
        <v>8315</v>
      </c>
      <c r="G1512">
        <v>325.5</v>
      </c>
      <c r="H1512" t="s">
        <v>173</v>
      </c>
    </row>
    <row r="1513" spans="1:8" x14ac:dyDescent="0.25">
      <c r="A1513" t="str">
        <f t="shared" si="23"/>
        <v>C00-C96, D45-D47regs2000AllEthMale</v>
      </c>
      <c r="B1513">
        <v>2000</v>
      </c>
      <c r="C1513" t="s">
        <v>210</v>
      </c>
      <c r="D1513" t="s">
        <v>211</v>
      </c>
      <c r="E1513" t="s">
        <v>214</v>
      </c>
      <c r="F1513">
        <v>9580</v>
      </c>
      <c r="G1513">
        <v>422.1</v>
      </c>
      <c r="H1513" t="s">
        <v>173</v>
      </c>
    </row>
    <row r="1514" spans="1:8" x14ac:dyDescent="0.25">
      <c r="A1514" t="str">
        <f t="shared" si="23"/>
        <v>C00-C96, D45-D47regs2001AllEthAllSex</v>
      </c>
      <c r="B1514">
        <v>2001</v>
      </c>
      <c r="C1514" t="s">
        <v>210</v>
      </c>
      <c r="D1514" t="s">
        <v>211</v>
      </c>
      <c r="E1514" t="s">
        <v>212</v>
      </c>
      <c r="F1514">
        <v>18011</v>
      </c>
      <c r="G1514">
        <v>359.9</v>
      </c>
      <c r="H1514" t="s">
        <v>173</v>
      </c>
    </row>
    <row r="1515" spans="1:8" x14ac:dyDescent="0.25">
      <c r="A1515" t="str">
        <f t="shared" si="23"/>
        <v>C00-C96, D45-D47regs2001AllEthFemale</v>
      </c>
      <c r="B1515">
        <v>2001</v>
      </c>
      <c r="C1515" t="s">
        <v>210</v>
      </c>
      <c r="D1515" t="s">
        <v>211</v>
      </c>
      <c r="E1515" t="s">
        <v>213</v>
      </c>
      <c r="F1515">
        <v>8387</v>
      </c>
      <c r="G1515">
        <v>321.3</v>
      </c>
      <c r="H1515" t="s">
        <v>173</v>
      </c>
    </row>
    <row r="1516" spans="1:8" x14ac:dyDescent="0.25">
      <c r="A1516" t="str">
        <f t="shared" si="23"/>
        <v>C00-C96, D45-D47regs2001AllEthMale</v>
      </c>
      <c r="B1516">
        <v>2001</v>
      </c>
      <c r="C1516" t="s">
        <v>210</v>
      </c>
      <c r="D1516" t="s">
        <v>211</v>
      </c>
      <c r="E1516" t="s">
        <v>214</v>
      </c>
      <c r="F1516">
        <v>9624</v>
      </c>
      <c r="G1516">
        <v>413.8</v>
      </c>
      <c r="H1516" t="s">
        <v>173</v>
      </c>
    </row>
    <row r="1517" spans="1:8" x14ac:dyDescent="0.25">
      <c r="A1517" t="str">
        <f t="shared" si="23"/>
        <v>C00-C96, D45-D47regs2002AllEthAllSex</v>
      </c>
      <c r="B1517">
        <v>2002</v>
      </c>
      <c r="C1517" t="s">
        <v>210</v>
      </c>
      <c r="D1517" t="s">
        <v>211</v>
      </c>
      <c r="E1517" t="s">
        <v>212</v>
      </c>
      <c r="F1517">
        <v>17975</v>
      </c>
      <c r="G1517">
        <v>350.7</v>
      </c>
      <c r="H1517" t="s">
        <v>173</v>
      </c>
    </row>
    <row r="1518" spans="1:8" x14ac:dyDescent="0.25">
      <c r="A1518" t="str">
        <f t="shared" si="23"/>
        <v>C00-C96, D45-D47regs2002AllEthFemale</v>
      </c>
      <c r="B1518">
        <v>2002</v>
      </c>
      <c r="C1518" t="s">
        <v>210</v>
      </c>
      <c r="D1518" t="s">
        <v>211</v>
      </c>
      <c r="E1518" t="s">
        <v>213</v>
      </c>
      <c r="F1518">
        <v>8559</v>
      </c>
      <c r="G1518">
        <v>318.5</v>
      </c>
      <c r="H1518" t="s">
        <v>173</v>
      </c>
    </row>
    <row r="1519" spans="1:8" x14ac:dyDescent="0.25">
      <c r="A1519" t="str">
        <f t="shared" si="23"/>
        <v>C00-C96, D45-D47regs2002AllEthMale</v>
      </c>
      <c r="B1519">
        <v>2002</v>
      </c>
      <c r="C1519" t="s">
        <v>210</v>
      </c>
      <c r="D1519" t="s">
        <v>211</v>
      </c>
      <c r="E1519" t="s">
        <v>214</v>
      </c>
      <c r="F1519">
        <v>9416</v>
      </c>
      <c r="G1519">
        <v>395.8</v>
      </c>
      <c r="H1519" t="s">
        <v>173</v>
      </c>
    </row>
    <row r="1520" spans="1:8" x14ac:dyDescent="0.25">
      <c r="A1520" t="str">
        <f t="shared" si="23"/>
        <v>C00-C96, D45-D47regs2003AllEthAllSex</v>
      </c>
      <c r="B1520">
        <v>2003</v>
      </c>
      <c r="C1520" t="s">
        <v>210</v>
      </c>
      <c r="D1520" t="s">
        <v>211</v>
      </c>
      <c r="E1520" t="s">
        <v>212</v>
      </c>
      <c r="F1520">
        <v>18671</v>
      </c>
      <c r="G1520">
        <v>355.8</v>
      </c>
      <c r="H1520" t="s">
        <v>173</v>
      </c>
    </row>
    <row r="1521" spans="1:8" x14ac:dyDescent="0.25">
      <c r="A1521" t="str">
        <f t="shared" si="23"/>
        <v>C00-C96, D45-D47regs2003AllEthFemale</v>
      </c>
      <c r="B1521">
        <v>2003</v>
      </c>
      <c r="C1521" t="s">
        <v>210</v>
      </c>
      <c r="D1521" t="s">
        <v>211</v>
      </c>
      <c r="E1521" t="s">
        <v>213</v>
      </c>
      <c r="F1521">
        <v>8775</v>
      </c>
      <c r="G1521">
        <v>318.60000000000002</v>
      </c>
      <c r="H1521" t="s">
        <v>173</v>
      </c>
    </row>
    <row r="1522" spans="1:8" x14ac:dyDescent="0.25">
      <c r="A1522" t="str">
        <f t="shared" si="23"/>
        <v>C00-C96, D45-D47regs2003AllEthMale</v>
      </c>
      <c r="B1522">
        <v>2003</v>
      </c>
      <c r="C1522" t="s">
        <v>210</v>
      </c>
      <c r="D1522" t="s">
        <v>211</v>
      </c>
      <c r="E1522" t="s">
        <v>214</v>
      </c>
      <c r="F1522">
        <v>9896</v>
      </c>
      <c r="G1522">
        <v>404.5</v>
      </c>
      <c r="H1522" t="s">
        <v>173</v>
      </c>
    </row>
    <row r="1523" spans="1:8" x14ac:dyDescent="0.25">
      <c r="A1523" t="str">
        <f t="shared" si="23"/>
        <v>C00-C96, D45-D47regs2004AllEthAllSex</v>
      </c>
      <c r="B1523">
        <v>2004</v>
      </c>
      <c r="C1523" t="s">
        <v>210</v>
      </c>
      <c r="D1523" t="s">
        <v>211</v>
      </c>
      <c r="E1523" t="s">
        <v>212</v>
      </c>
      <c r="F1523">
        <v>18961</v>
      </c>
      <c r="G1523">
        <v>352.6</v>
      </c>
      <c r="H1523" t="s">
        <v>173</v>
      </c>
    </row>
    <row r="1524" spans="1:8" x14ac:dyDescent="0.25">
      <c r="A1524" t="str">
        <f t="shared" si="23"/>
        <v>C00-C96, D45-D47regs2004AllEthFemale</v>
      </c>
      <c r="B1524">
        <v>2004</v>
      </c>
      <c r="C1524" t="s">
        <v>210</v>
      </c>
      <c r="D1524" t="s">
        <v>211</v>
      </c>
      <c r="E1524" t="s">
        <v>213</v>
      </c>
      <c r="F1524">
        <v>8944</v>
      </c>
      <c r="G1524">
        <v>317.2</v>
      </c>
      <c r="H1524" t="s">
        <v>173</v>
      </c>
    </row>
    <row r="1525" spans="1:8" x14ac:dyDescent="0.25">
      <c r="A1525" t="str">
        <f t="shared" si="23"/>
        <v>C00-C96, D45-D47regs2004AllEthMale</v>
      </c>
      <c r="B1525">
        <v>2004</v>
      </c>
      <c r="C1525" t="s">
        <v>210</v>
      </c>
      <c r="D1525" t="s">
        <v>211</v>
      </c>
      <c r="E1525" t="s">
        <v>214</v>
      </c>
      <c r="F1525">
        <v>10017</v>
      </c>
      <c r="G1525">
        <v>399.1</v>
      </c>
      <c r="H1525" t="s">
        <v>173</v>
      </c>
    </row>
    <row r="1526" spans="1:8" x14ac:dyDescent="0.25">
      <c r="A1526" t="str">
        <f t="shared" si="23"/>
        <v>C00-C96, D45-D47regs2005AllEthAllSex</v>
      </c>
      <c r="B1526">
        <v>2005</v>
      </c>
      <c r="C1526" t="s">
        <v>210</v>
      </c>
      <c r="D1526" t="s">
        <v>211</v>
      </c>
      <c r="E1526" t="s">
        <v>212</v>
      </c>
      <c r="F1526">
        <v>18635</v>
      </c>
      <c r="G1526">
        <v>339.2</v>
      </c>
      <c r="H1526" t="s">
        <v>173</v>
      </c>
    </row>
    <row r="1527" spans="1:8" x14ac:dyDescent="0.25">
      <c r="A1527" t="str">
        <f t="shared" si="23"/>
        <v>C00-C96, D45-D47regs2005AllEthFemale</v>
      </c>
      <c r="B1527">
        <v>2005</v>
      </c>
      <c r="C1527" t="s">
        <v>210</v>
      </c>
      <c r="D1527" t="s">
        <v>211</v>
      </c>
      <c r="E1527" t="s">
        <v>213</v>
      </c>
      <c r="F1527">
        <v>8952</v>
      </c>
      <c r="G1527">
        <v>310</v>
      </c>
      <c r="H1527" t="s">
        <v>173</v>
      </c>
    </row>
    <row r="1528" spans="1:8" x14ac:dyDescent="0.25">
      <c r="A1528" t="str">
        <f t="shared" si="23"/>
        <v>C00-C96, D45-D47regs2005AllEthMale</v>
      </c>
      <c r="B1528">
        <v>2005</v>
      </c>
      <c r="C1528" t="s">
        <v>210</v>
      </c>
      <c r="D1528" t="s">
        <v>211</v>
      </c>
      <c r="E1528" t="s">
        <v>214</v>
      </c>
      <c r="F1528">
        <v>9683</v>
      </c>
      <c r="G1528">
        <v>377.2</v>
      </c>
      <c r="H1528" t="s">
        <v>173</v>
      </c>
    </row>
    <row r="1529" spans="1:8" x14ac:dyDescent="0.25">
      <c r="A1529" t="str">
        <f t="shared" si="23"/>
        <v>C00-C96, D45-D47regs2006AllEthAllSex</v>
      </c>
      <c r="B1529">
        <v>2006</v>
      </c>
      <c r="C1529" t="s">
        <v>210</v>
      </c>
      <c r="D1529" t="s">
        <v>211</v>
      </c>
      <c r="E1529" t="s">
        <v>212</v>
      </c>
      <c r="F1529">
        <v>18977</v>
      </c>
      <c r="G1529">
        <v>337.2</v>
      </c>
      <c r="H1529" t="s">
        <v>173</v>
      </c>
    </row>
    <row r="1530" spans="1:8" x14ac:dyDescent="0.25">
      <c r="A1530" t="str">
        <f t="shared" si="23"/>
        <v>C00-C96, D45-D47regs2006AllEthFemale</v>
      </c>
      <c r="B1530">
        <v>2006</v>
      </c>
      <c r="C1530" t="s">
        <v>210</v>
      </c>
      <c r="D1530" t="s">
        <v>211</v>
      </c>
      <c r="E1530" t="s">
        <v>213</v>
      </c>
      <c r="F1530">
        <v>9065</v>
      </c>
      <c r="G1530">
        <v>307.2</v>
      </c>
      <c r="H1530" t="s">
        <v>173</v>
      </c>
    </row>
    <row r="1531" spans="1:8" x14ac:dyDescent="0.25">
      <c r="A1531" t="str">
        <f t="shared" si="23"/>
        <v>C00-C96, D45-D47regs2006AllEthMale</v>
      </c>
      <c r="B1531">
        <v>2006</v>
      </c>
      <c r="C1531" t="s">
        <v>210</v>
      </c>
      <c r="D1531" t="s">
        <v>211</v>
      </c>
      <c r="E1531" t="s">
        <v>214</v>
      </c>
      <c r="F1531">
        <v>9912</v>
      </c>
      <c r="G1531">
        <v>375.7</v>
      </c>
      <c r="H1531" t="s">
        <v>173</v>
      </c>
    </row>
    <row r="1532" spans="1:8" x14ac:dyDescent="0.25">
      <c r="A1532" t="str">
        <f t="shared" si="23"/>
        <v>C00-C96, D45-D47regs2007AllEthAllSex</v>
      </c>
      <c r="B1532">
        <v>2007</v>
      </c>
      <c r="C1532" t="s">
        <v>210</v>
      </c>
      <c r="D1532" t="s">
        <v>211</v>
      </c>
      <c r="E1532" t="s">
        <v>212</v>
      </c>
      <c r="F1532">
        <v>19906</v>
      </c>
      <c r="G1532">
        <v>343.6</v>
      </c>
      <c r="H1532" t="s">
        <v>173</v>
      </c>
    </row>
    <row r="1533" spans="1:8" x14ac:dyDescent="0.25">
      <c r="A1533" t="str">
        <f t="shared" si="23"/>
        <v>C00-C96, D45-D47regs2007AllEthFemale</v>
      </c>
      <c r="B1533">
        <v>2007</v>
      </c>
      <c r="C1533" t="s">
        <v>210</v>
      </c>
      <c r="D1533" t="s">
        <v>211</v>
      </c>
      <c r="E1533" t="s">
        <v>213</v>
      </c>
      <c r="F1533">
        <v>9381</v>
      </c>
      <c r="G1533">
        <v>311.3</v>
      </c>
      <c r="H1533" t="s">
        <v>173</v>
      </c>
    </row>
    <row r="1534" spans="1:8" x14ac:dyDescent="0.25">
      <c r="A1534" t="str">
        <f t="shared" si="23"/>
        <v>C00-C96, D45-D47regs2007AllEthMale</v>
      </c>
      <c r="B1534">
        <v>2007</v>
      </c>
      <c r="C1534" t="s">
        <v>210</v>
      </c>
      <c r="D1534" t="s">
        <v>211</v>
      </c>
      <c r="E1534" t="s">
        <v>214</v>
      </c>
      <c r="F1534">
        <v>10525</v>
      </c>
      <c r="G1534">
        <v>385.3</v>
      </c>
      <c r="H1534" t="s">
        <v>173</v>
      </c>
    </row>
    <row r="1535" spans="1:8" x14ac:dyDescent="0.25">
      <c r="A1535" t="str">
        <f t="shared" si="23"/>
        <v>C00-C96, D45-D47regs2008AllEthAllSex</v>
      </c>
      <c r="B1535">
        <v>2008</v>
      </c>
      <c r="C1535" t="s">
        <v>210</v>
      </c>
      <c r="D1535" t="s">
        <v>211</v>
      </c>
      <c r="E1535" t="s">
        <v>212</v>
      </c>
      <c r="F1535">
        <v>20480</v>
      </c>
      <c r="G1535">
        <v>347.1</v>
      </c>
      <c r="H1535" t="s">
        <v>173</v>
      </c>
    </row>
    <row r="1536" spans="1:8" x14ac:dyDescent="0.25">
      <c r="A1536" t="str">
        <f t="shared" si="23"/>
        <v>C00-C96, D45-D47regs2008AllEthFemale</v>
      </c>
      <c r="B1536">
        <v>2008</v>
      </c>
      <c r="C1536" t="s">
        <v>210</v>
      </c>
      <c r="D1536" t="s">
        <v>211</v>
      </c>
      <c r="E1536" t="s">
        <v>213</v>
      </c>
      <c r="F1536">
        <v>9881</v>
      </c>
      <c r="G1536">
        <v>321.89999999999998</v>
      </c>
      <c r="H1536" t="s">
        <v>173</v>
      </c>
    </row>
    <row r="1537" spans="1:8" x14ac:dyDescent="0.25">
      <c r="A1537" t="str">
        <f t="shared" si="23"/>
        <v>C00-C96, D45-D47regs2008AllEthMale</v>
      </c>
      <c r="B1537">
        <v>2008</v>
      </c>
      <c r="C1537" t="s">
        <v>210</v>
      </c>
      <c r="D1537" t="s">
        <v>211</v>
      </c>
      <c r="E1537" t="s">
        <v>214</v>
      </c>
      <c r="F1537">
        <v>10599</v>
      </c>
      <c r="G1537">
        <v>379.3</v>
      </c>
      <c r="H1537" t="s">
        <v>173</v>
      </c>
    </row>
    <row r="1538" spans="1:8" x14ac:dyDescent="0.25">
      <c r="A1538" t="str">
        <f t="shared" ref="A1538:A1601" si="24">H1538&amp;C1538&amp;B1538&amp;D1538&amp;E1538</f>
        <v>C00-C96, D45-D47regs2009AllEthAllSex</v>
      </c>
      <c r="B1538">
        <v>2009</v>
      </c>
      <c r="C1538" t="s">
        <v>210</v>
      </c>
      <c r="D1538" t="s">
        <v>211</v>
      </c>
      <c r="E1538" t="s">
        <v>212</v>
      </c>
      <c r="F1538">
        <v>21061</v>
      </c>
      <c r="G1538">
        <v>348</v>
      </c>
      <c r="H1538" t="s">
        <v>173</v>
      </c>
    </row>
    <row r="1539" spans="1:8" x14ac:dyDescent="0.25">
      <c r="A1539" t="str">
        <f t="shared" si="24"/>
        <v>C00-C96, D45-D47regs2009AllEthFemale</v>
      </c>
      <c r="B1539">
        <v>2009</v>
      </c>
      <c r="C1539" t="s">
        <v>210</v>
      </c>
      <c r="D1539" t="s">
        <v>211</v>
      </c>
      <c r="E1539" t="s">
        <v>213</v>
      </c>
      <c r="F1539">
        <v>9806</v>
      </c>
      <c r="G1539">
        <v>309.7</v>
      </c>
      <c r="H1539" t="s">
        <v>173</v>
      </c>
    </row>
    <row r="1540" spans="1:8" x14ac:dyDescent="0.25">
      <c r="A1540" t="str">
        <f t="shared" si="24"/>
        <v>C00-C96, D45-D47regs2009AllEthMale</v>
      </c>
      <c r="B1540">
        <v>2009</v>
      </c>
      <c r="C1540" t="s">
        <v>210</v>
      </c>
      <c r="D1540" t="s">
        <v>211</v>
      </c>
      <c r="E1540" t="s">
        <v>214</v>
      </c>
      <c r="F1540">
        <v>11255</v>
      </c>
      <c r="G1540">
        <v>393.3</v>
      </c>
      <c r="H1540" t="s">
        <v>173</v>
      </c>
    </row>
    <row r="1541" spans="1:8" x14ac:dyDescent="0.25">
      <c r="A1541" t="str">
        <f t="shared" si="24"/>
        <v>C00-C96, D45-D47regs2010AllEthAllSex</v>
      </c>
      <c r="B1541">
        <v>2010</v>
      </c>
      <c r="C1541" t="s">
        <v>210</v>
      </c>
      <c r="D1541" t="s">
        <v>211</v>
      </c>
      <c r="E1541" t="s">
        <v>212</v>
      </c>
      <c r="F1541">
        <v>21485</v>
      </c>
      <c r="G1541">
        <v>347.5</v>
      </c>
      <c r="H1541" t="s">
        <v>173</v>
      </c>
    </row>
    <row r="1542" spans="1:8" x14ac:dyDescent="0.25">
      <c r="A1542" t="str">
        <f t="shared" si="24"/>
        <v>C00-C96, D45-D47regs2010AllEthFemale</v>
      </c>
      <c r="B1542">
        <v>2010</v>
      </c>
      <c r="C1542" t="s">
        <v>210</v>
      </c>
      <c r="D1542" t="s">
        <v>211</v>
      </c>
      <c r="E1542" t="s">
        <v>213</v>
      </c>
      <c r="F1542">
        <v>10269</v>
      </c>
      <c r="G1542">
        <v>319.3</v>
      </c>
      <c r="H1542" t="s">
        <v>173</v>
      </c>
    </row>
    <row r="1543" spans="1:8" x14ac:dyDescent="0.25">
      <c r="A1543" t="str">
        <f t="shared" si="24"/>
        <v>C00-C96, D45-D47regs2010AllEthMale</v>
      </c>
      <c r="B1543">
        <v>2010</v>
      </c>
      <c r="C1543" t="s">
        <v>210</v>
      </c>
      <c r="D1543" t="s">
        <v>211</v>
      </c>
      <c r="E1543" t="s">
        <v>214</v>
      </c>
      <c r="F1543">
        <v>11216</v>
      </c>
      <c r="G1543">
        <v>382</v>
      </c>
      <c r="H1543" t="s">
        <v>173</v>
      </c>
    </row>
    <row r="1544" spans="1:8" x14ac:dyDescent="0.25">
      <c r="A1544" t="str">
        <f t="shared" si="24"/>
        <v>C00-C96, D45-D47regs2011AllEthAllSex</v>
      </c>
      <c r="B1544">
        <v>2011</v>
      </c>
      <c r="C1544" t="s">
        <v>210</v>
      </c>
      <c r="D1544" t="s">
        <v>211</v>
      </c>
      <c r="E1544" t="s">
        <v>212</v>
      </c>
      <c r="F1544">
        <v>21290</v>
      </c>
      <c r="G1544">
        <v>335.7</v>
      </c>
      <c r="H1544" t="s">
        <v>173</v>
      </c>
    </row>
    <row r="1545" spans="1:8" x14ac:dyDescent="0.25">
      <c r="A1545" t="str">
        <f t="shared" si="24"/>
        <v>C00-C96, D45-D47regs2011AllEthFemale</v>
      </c>
      <c r="B1545">
        <v>2011</v>
      </c>
      <c r="C1545" t="s">
        <v>210</v>
      </c>
      <c r="D1545" t="s">
        <v>211</v>
      </c>
      <c r="E1545" t="s">
        <v>213</v>
      </c>
      <c r="F1545">
        <v>10090</v>
      </c>
      <c r="G1545">
        <v>307.60000000000002</v>
      </c>
      <c r="H1545" t="s">
        <v>173</v>
      </c>
    </row>
    <row r="1546" spans="1:8" x14ac:dyDescent="0.25">
      <c r="A1546" t="str">
        <f t="shared" si="24"/>
        <v>C00-C96, D45-D47regs2011AllEthMale</v>
      </c>
      <c r="B1546">
        <v>2011</v>
      </c>
      <c r="C1546" t="s">
        <v>210</v>
      </c>
      <c r="D1546" t="s">
        <v>211</v>
      </c>
      <c r="E1546" t="s">
        <v>214</v>
      </c>
      <c r="F1546">
        <v>11200</v>
      </c>
      <c r="G1546">
        <v>369.7</v>
      </c>
      <c r="H1546" t="s">
        <v>173</v>
      </c>
    </row>
    <row r="1547" spans="1:8" x14ac:dyDescent="0.25">
      <c r="A1547" t="str">
        <f t="shared" si="24"/>
        <v>C00-C96, D45-D47regs2012AllEthAllSex</v>
      </c>
      <c r="B1547">
        <v>2012</v>
      </c>
      <c r="C1547" t="s">
        <v>210</v>
      </c>
      <c r="D1547" t="s">
        <v>211</v>
      </c>
      <c r="E1547" t="s">
        <v>212</v>
      </c>
      <c r="F1547">
        <v>22088</v>
      </c>
      <c r="G1547">
        <v>341.1</v>
      </c>
      <c r="H1547" t="s">
        <v>173</v>
      </c>
    </row>
    <row r="1548" spans="1:8" x14ac:dyDescent="0.25">
      <c r="A1548" t="str">
        <f t="shared" si="24"/>
        <v>C00-C96, D45-D47regs2012AllEthFemale</v>
      </c>
      <c r="B1548">
        <v>2012</v>
      </c>
      <c r="C1548" t="s">
        <v>210</v>
      </c>
      <c r="D1548" t="s">
        <v>211</v>
      </c>
      <c r="E1548" t="s">
        <v>213</v>
      </c>
      <c r="F1548">
        <v>10567</v>
      </c>
      <c r="G1548">
        <v>316.5</v>
      </c>
      <c r="H1548" t="s">
        <v>173</v>
      </c>
    </row>
    <row r="1549" spans="1:8" x14ac:dyDescent="0.25">
      <c r="A1549" t="str">
        <f t="shared" si="24"/>
        <v>C00-C96, D45-D47regs2012AllEthMale</v>
      </c>
      <c r="B1549">
        <v>2012</v>
      </c>
      <c r="C1549" t="s">
        <v>210</v>
      </c>
      <c r="D1549" t="s">
        <v>211</v>
      </c>
      <c r="E1549" t="s">
        <v>214</v>
      </c>
      <c r="F1549">
        <v>11521</v>
      </c>
      <c r="G1549">
        <v>370.8</v>
      </c>
      <c r="H1549" t="s">
        <v>173</v>
      </c>
    </row>
    <row r="1550" spans="1:8" x14ac:dyDescent="0.25">
      <c r="A1550" t="str">
        <f t="shared" si="24"/>
        <v>C00-C96, D45-D47regs2013AllEthAllSex</v>
      </c>
      <c r="B1550">
        <v>2013</v>
      </c>
      <c r="C1550" t="s">
        <v>210</v>
      </c>
      <c r="D1550" t="s">
        <v>211</v>
      </c>
      <c r="E1550" t="s">
        <v>212</v>
      </c>
      <c r="F1550">
        <v>22440</v>
      </c>
      <c r="G1550">
        <v>338.8</v>
      </c>
      <c r="H1550" t="s">
        <v>173</v>
      </c>
    </row>
    <row r="1551" spans="1:8" x14ac:dyDescent="0.25">
      <c r="A1551" t="str">
        <f t="shared" si="24"/>
        <v>C00-C96, D45-D47regs2013AllEthFemale</v>
      </c>
      <c r="B1551">
        <v>2013</v>
      </c>
      <c r="C1551" t="s">
        <v>210</v>
      </c>
      <c r="D1551" t="s">
        <v>211</v>
      </c>
      <c r="E1551" t="s">
        <v>213</v>
      </c>
      <c r="F1551">
        <v>10779</v>
      </c>
      <c r="G1551">
        <v>318.2</v>
      </c>
      <c r="H1551" t="s">
        <v>173</v>
      </c>
    </row>
    <row r="1552" spans="1:8" x14ac:dyDescent="0.25">
      <c r="A1552" t="str">
        <f t="shared" si="24"/>
        <v>C00-C96, D45-D47regs2013AllEthMale</v>
      </c>
      <c r="B1552">
        <v>2013</v>
      </c>
      <c r="C1552" t="s">
        <v>210</v>
      </c>
      <c r="D1552" t="s">
        <v>211</v>
      </c>
      <c r="E1552" t="s">
        <v>214</v>
      </c>
      <c r="F1552">
        <v>11661</v>
      </c>
      <c r="G1552">
        <v>364.3</v>
      </c>
      <c r="H1552" t="s">
        <v>173</v>
      </c>
    </row>
    <row r="1553" spans="1:8" x14ac:dyDescent="0.25">
      <c r="A1553" t="str">
        <f t="shared" si="24"/>
        <v>C00-C96, D45-D47regs2014AllEthAllSex</v>
      </c>
      <c r="B1553">
        <v>2014</v>
      </c>
      <c r="C1553" t="s">
        <v>210</v>
      </c>
      <c r="D1553" t="s">
        <v>211</v>
      </c>
      <c r="E1553" t="s">
        <v>212</v>
      </c>
      <c r="F1553">
        <v>23290</v>
      </c>
      <c r="G1553">
        <v>342.1</v>
      </c>
      <c r="H1553" t="s">
        <v>173</v>
      </c>
    </row>
    <row r="1554" spans="1:8" x14ac:dyDescent="0.25">
      <c r="A1554" t="str">
        <f t="shared" si="24"/>
        <v>C00-C96, D45-D47regs2014AllEthFemale</v>
      </c>
      <c r="B1554">
        <v>2014</v>
      </c>
      <c r="C1554" t="s">
        <v>210</v>
      </c>
      <c r="D1554" t="s">
        <v>211</v>
      </c>
      <c r="E1554" t="s">
        <v>213</v>
      </c>
      <c r="F1554">
        <v>11178</v>
      </c>
      <c r="G1554">
        <v>319.8</v>
      </c>
      <c r="H1554" t="s">
        <v>173</v>
      </c>
    </row>
    <row r="1555" spans="1:8" x14ac:dyDescent="0.25">
      <c r="A1555" t="str">
        <f t="shared" si="24"/>
        <v>C00-C96, D45-D47regs2014AllEthMale</v>
      </c>
      <c r="B1555">
        <v>2014</v>
      </c>
      <c r="C1555" t="s">
        <v>210</v>
      </c>
      <c r="D1555" t="s">
        <v>211</v>
      </c>
      <c r="E1555" t="s">
        <v>214</v>
      </c>
      <c r="F1555">
        <v>12112</v>
      </c>
      <c r="G1555">
        <v>368.6</v>
      </c>
      <c r="H1555" t="s">
        <v>173</v>
      </c>
    </row>
    <row r="1556" spans="1:8" x14ac:dyDescent="0.25">
      <c r="A1556" t="str">
        <f t="shared" si="24"/>
        <v>C00-C96, D45-D47regs2015AllEthAllSex</v>
      </c>
      <c r="B1556">
        <v>2015</v>
      </c>
      <c r="C1556" t="s">
        <v>210</v>
      </c>
      <c r="D1556" t="s">
        <v>211</v>
      </c>
      <c r="E1556" t="s">
        <v>212</v>
      </c>
      <c r="F1556">
        <v>23464</v>
      </c>
      <c r="G1556">
        <v>335.7</v>
      </c>
      <c r="H1556" t="s">
        <v>173</v>
      </c>
    </row>
    <row r="1557" spans="1:8" x14ac:dyDescent="0.25">
      <c r="A1557" t="str">
        <f t="shared" si="24"/>
        <v>C00-C96, D45-D47regs2015AllEthFemale</v>
      </c>
      <c r="B1557">
        <v>2015</v>
      </c>
      <c r="C1557" t="s">
        <v>210</v>
      </c>
      <c r="D1557" t="s">
        <v>211</v>
      </c>
      <c r="E1557" t="s">
        <v>213</v>
      </c>
      <c r="F1557">
        <v>11334</v>
      </c>
      <c r="G1557">
        <v>316.2</v>
      </c>
      <c r="H1557" t="s">
        <v>173</v>
      </c>
    </row>
    <row r="1558" spans="1:8" x14ac:dyDescent="0.25">
      <c r="A1558" t="str">
        <f t="shared" si="24"/>
        <v>C00-C96, D45-D47regs2015AllEthMale</v>
      </c>
      <c r="B1558">
        <v>2015</v>
      </c>
      <c r="C1558" t="s">
        <v>210</v>
      </c>
      <c r="D1558" t="s">
        <v>211</v>
      </c>
      <c r="E1558" t="s">
        <v>214</v>
      </c>
      <c r="F1558">
        <v>12130</v>
      </c>
      <c r="G1558">
        <v>358.9</v>
      </c>
      <c r="H1558" t="s">
        <v>173</v>
      </c>
    </row>
    <row r="1559" spans="1:8" x14ac:dyDescent="0.25">
      <c r="A1559" t="str">
        <f t="shared" si="24"/>
        <v>C00-C96, D45-D47regs2016AllEthAllSex</v>
      </c>
      <c r="B1559">
        <v>2016</v>
      </c>
      <c r="C1559" t="s">
        <v>210</v>
      </c>
      <c r="D1559" t="s">
        <v>211</v>
      </c>
      <c r="E1559" t="s">
        <v>212</v>
      </c>
      <c r="F1559">
        <v>24346</v>
      </c>
      <c r="G1559">
        <v>338.1</v>
      </c>
      <c r="H1559" t="s">
        <v>173</v>
      </c>
    </row>
    <row r="1560" spans="1:8" x14ac:dyDescent="0.25">
      <c r="A1560" t="str">
        <f t="shared" si="24"/>
        <v>C00-C96, D45-D47regs2016AllEthFemale</v>
      </c>
      <c r="B1560">
        <v>2016</v>
      </c>
      <c r="C1560" t="s">
        <v>210</v>
      </c>
      <c r="D1560" t="s">
        <v>211</v>
      </c>
      <c r="E1560" t="s">
        <v>213</v>
      </c>
      <c r="F1560">
        <v>11704</v>
      </c>
      <c r="G1560">
        <v>318.8</v>
      </c>
      <c r="H1560" t="s">
        <v>173</v>
      </c>
    </row>
    <row r="1561" spans="1:8" x14ac:dyDescent="0.25">
      <c r="A1561" t="str">
        <f t="shared" si="24"/>
        <v>C00-C96, D45-D47regs2016AllEthMale</v>
      </c>
      <c r="B1561">
        <v>2016</v>
      </c>
      <c r="C1561" t="s">
        <v>210</v>
      </c>
      <c r="D1561" t="s">
        <v>211</v>
      </c>
      <c r="E1561" t="s">
        <v>214</v>
      </c>
      <c r="F1561">
        <v>12642</v>
      </c>
      <c r="G1561">
        <v>361.4</v>
      </c>
      <c r="H1561" t="s">
        <v>173</v>
      </c>
    </row>
    <row r="1562" spans="1:8" x14ac:dyDescent="0.25">
      <c r="A1562" t="str">
        <f t="shared" si="24"/>
        <v>C00-C96, D45-D47regs2017AllEthAllSex</v>
      </c>
      <c r="B1562">
        <v>2017</v>
      </c>
      <c r="C1562" t="s">
        <v>210</v>
      </c>
      <c r="D1562" t="s">
        <v>211</v>
      </c>
      <c r="E1562" t="s">
        <v>212</v>
      </c>
      <c r="F1562">
        <v>24674</v>
      </c>
      <c r="G1562">
        <v>333.8</v>
      </c>
      <c r="H1562" t="s">
        <v>173</v>
      </c>
    </row>
    <row r="1563" spans="1:8" x14ac:dyDescent="0.25">
      <c r="A1563" t="str">
        <f t="shared" si="24"/>
        <v>C00-C96, D45-D47regs2017AllEthFemale</v>
      </c>
      <c r="B1563">
        <v>2017</v>
      </c>
      <c r="C1563" t="s">
        <v>210</v>
      </c>
      <c r="D1563" t="s">
        <v>211</v>
      </c>
      <c r="E1563" t="s">
        <v>213</v>
      </c>
      <c r="F1563">
        <v>11545</v>
      </c>
      <c r="G1563">
        <v>307.7</v>
      </c>
      <c r="H1563" t="s">
        <v>173</v>
      </c>
    </row>
    <row r="1564" spans="1:8" x14ac:dyDescent="0.25">
      <c r="A1564" t="str">
        <f t="shared" si="24"/>
        <v>C00-C96, D45-D47regs2017AllEthMale</v>
      </c>
      <c r="B1564">
        <v>2017</v>
      </c>
      <c r="C1564" t="s">
        <v>210</v>
      </c>
      <c r="D1564" t="s">
        <v>211</v>
      </c>
      <c r="E1564" t="s">
        <v>214</v>
      </c>
      <c r="F1564">
        <v>13129</v>
      </c>
      <c r="G1564">
        <v>364.5</v>
      </c>
      <c r="H1564" t="s">
        <v>173</v>
      </c>
    </row>
    <row r="1565" spans="1:8" x14ac:dyDescent="0.25">
      <c r="A1565" t="str">
        <f t="shared" si="24"/>
        <v>C00-C96, D45-D47regs2018AllEthAllSex</v>
      </c>
      <c r="B1565">
        <v>2018</v>
      </c>
      <c r="C1565" t="s">
        <v>210</v>
      </c>
      <c r="D1565" t="s">
        <v>211</v>
      </c>
      <c r="E1565" t="s">
        <v>212</v>
      </c>
      <c r="F1565">
        <v>26276</v>
      </c>
      <c r="G1565">
        <v>347.3</v>
      </c>
      <c r="H1565" t="s">
        <v>173</v>
      </c>
    </row>
    <row r="1566" spans="1:8" x14ac:dyDescent="0.25">
      <c r="A1566" t="str">
        <f t="shared" si="24"/>
        <v>C00-C96, D45-D47regs2018AllEthFemale</v>
      </c>
      <c r="B1566">
        <v>2018</v>
      </c>
      <c r="C1566" t="s">
        <v>210</v>
      </c>
      <c r="D1566" t="s">
        <v>211</v>
      </c>
      <c r="E1566" t="s">
        <v>213</v>
      </c>
      <c r="F1566">
        <v>12266</v>
      </c>
      <c r="G1566">
        <v>320.7</v>
      </c>
      <c r="H1566" t="s">
        <v>173</v>
      </c>
    </row>
    <row r="1567" spans="1:8" x14ac:dyDescent="0.25">
      <c r="A1567" t="str">
        <f t="shared" si="24"/>
        <v>C00-C96, D45-D47regs2018AllEthMale</v>
      </c>
      <c r="B1567">
        <v>2018</v>
      </c>
      <c r="C1567" t="s">
        <v>210</v>
      </c>
      <c r="D1567" t="s">
        <v>211</v>
      </c>
      <c r="E1567" t="s">
        <v>214</v>
      </c>
      <c r="F1567">
        <v>14010</v>
      </c>
      <c r="G1567">
        <v>378.6</v>
      </c>
      <c r="H1567" t="s">
        <v>173</v>
      </c>
    </row>
    <row r="1568" spans="1:8" x14ac:dyDescent="0.25">
      <c r="A1568" t="str">
        <f t="shared" si="24"/>
        <v>C00-C14deaths1996AllEthAllSex</v>
      </c>
      <c r="B1568">
        <v>1996</v>
      </c>
      <c r="C1568" t="s">
        <v>216</v>
      </c>
      <c r="D1568" t="s">
        <v>211</v>
      </c>
      <c r="E1568" t="s">
        <v>212</v>
      </c>
      <c r="F1568">
        <v>113</v>
      </c>
      <c r="G1568">
        <v>2.5</v>
      </c>
      <c r="H1568" t="s">
        <v>174</v>
      </c>
    </row>
    <row r="1569" spans="1:8" x14ac:dyDescent="0.25">
      <c r="A1569" t="str">
        <f t="shared" si="24"/>
        <v>C00-C96, D45-D47deaths1996AllEthAllSex</v>
      </c>
      <c r="B1569">
        <v>1996</v>
      </c>
      <c r="C1569" t="s">
        <v>216</v>
      </c>
      <c r="D1569" t="s">
        <v>211</v>
      </c>
      <c r="E1569" t="s">
        <v>212</v>
      </c>
      <c r="F1569">
        <v>7453</v>
      </c>
      <c r="G1569">
        <v>157.1</v>
      </c>
      <c r="H1569" t="s">
        <v>173</v>
      </c>
    </row>
    <row r="1570" spans="1:8" x14ac:dyDescent="0.25">
      <c r="A1570" t="str">
        <f t="shared" si="24"/>
        <v>C15deaths1996AllEthAllSex</v>
      </c>
      <c r="B1570">
        <v>1996</v>
      </c>
      <c r="C1570" t="s">
        <v>216</v>
      </c>
      <c r="D1570" t="s">
        <v>211</v>
      </c>
      <c r="E1570" t="s">
        <v>212</v>
      </c>
      <c r="F1570">
        <v>192</v>
      </c>
      <c r="G1570">
        <v>4</v>
      </c>
      <c r="H1570" t="s">
        <v>14</v>
      </c>
    </row>
    <row r="1571" spans="1:8" x14ac:dyDescent="0.25">
      <c r="A1571" t="str">
        <f t="shared" si="24"/>
        <v>C16deaths1996AllEthAllSex</v>
      </c>
      <c r="B1571">
        <v>1996</v>
      </c>
      <c r="C1571" t="s">
        <v>216</v>
      </c>
      <c r="D1571" t="s">
        <v>211</v>
      </c>
      <c r="E1571" t="s">
        <v>212</v>
      </c>
      <c r="F1571">
        <v>297</v>
      </c>
      <c r="G1571">
        <v>6.2</v>
      </c>
      <c r="H1571" t="s">
        <v>16</v>
      </c>
    </row>
    <row r="1572" spans="1:8" x14ac:dyDescent="0.25">
      <c r="A1572" t="str">
        <f t="shared" si="24"/>
        <v>C18-C21deaths1996AllEthAllSex</v>
      </c>
      <c r="B1572">
        <v>1996</v>
      </c>
      <c r="C1572" t="s">
        <v>216</v>
      </c>
      <c r="D1572" t="s">
        <v>211</v>
      </c>
      <c r="E1572" t="s">
        <v>212</v>
      </c>
      <c r="F1572">
        <v>1133</v>
      </c>
      <c r="G1572">
        <v>23.8</v>
      </c>
      <c r="H1572" t="s">
        <v>175</v>
      </c>
    </row>
    <row r="1573" spans="1:8" x14ac:dyDescent="0.25">
      <c r="A1573" t="str">
        <f t="shared" si="24"/>
        <v>C22deaths1996AllEthAllSex</v>
      </c>
      <c r="B1573">
        <v>1996</v>
      </c>
      <c r="C1573" t="s">
        <v>216</v>
      </c>
      <c r="D1573" t="s">
        <v>211</v>
      </c>
      <c r="E1573" t="s">
        <v>212</v>
      </c>
      <c r="F1573">
        <v>105</v>
      </c>
      <c r="G1573">
        <v>2.2999999999999998</v>
      </c>
      <c r="H1573" t="s">
        <v>19</v>
      </c>
    </row>
    <row r="1574" spans="1:8" x14ac:dyDescent="0.25">
      <c r="A1574" t="str">
        <f t="shared" si="24"/>
        <v>C25deaths1996AllEthAllSex</v>
      </c>
      <c r="B1574">
        <v>1996</v>
      </c>
      <c r="C1574" t="s">
        <v>216</v>
      </c>
      <c r="D1574" t="s">
        <v>211</v>
      </c>
      <c r="E1574" t="s">
        <v>212</v>
      </c>
      <c r="F1574">
        <v>297</v>
      </c>
      <c r="G1574">
        <v>6.1</v>
      </c>
      <c r="H1574" t="s">
        <v>22</v>
      </c>
    </row>
    <row r="1575" spans="1:8" x14ac:dyDescent="0.25">
      <c r="A1575" t="str">
        <f t="shared" si="24"/>
        <v>C33-C34deaths1996AllEthAllSex</v>
      </c>
      <c r="B1575">
        <v>1996</v>
      </c>
      <c r="C1575" t="s">
        <v>216</v>
      </c>
      <c r="D1575" t="s">
        <v>211</v>
      </c>
      <c r="E1575" t="s">
        <v>212</v>
      </c>
      <c r="F1575">
        <v>1400</v>
      </c>
      <c r="G1575">
        <v>29.7</v>
      </c>
      <c r="H1575" t="s">
        <v>176</v>
      </c>
    </row>
    <row r="1576" spans="1:8" x14ac:dyDescent="0.25">
      <c r="A1576" t="str">
        <f t="shared" si="24"/>
        <v>C43deaths1996AllEthAllSex</v>
      </c>
      <c r="B1576">
        <v>1996</v>
      </c>
      <c r="C1576" t="s">
        <v>216</v>
      </c>
      <c r="D1576" t="s">
        <v>211</v>
      </c>
      <c r="E1576" t="s">
        <v>212</v>
      </c>
      <c r="F1576">
        <v>195</v>
      </c>
      <c r="G1576">
        <v>4.3</v>
      </c>
      <c r="H1576" t="s">
        <v>26</v>
      </c>
    </row>
    <row r="1577" spans="1:8" x14ac:dyDescent="0.25">
      <c r="A1577" t="str">
        <f t="shared" si="24"/>
        <v>C50deaths1996AllEthAllSex</v>
      </c>
      <c r="B1577">
        <v>1996</v>
      </c>
      <c r="C1577" t="s">
        <v>216</v>
      </c>
      <c r="D1577" t="s">
        <v>211</v>
      </c>
      <c r="E1577" t="s">
        <v>212</v>
      </c>
      <c r="F1577">
        <v>747</v>
      </c>
      <c r="G1577">
        <v>16.2</v>
      </c>
      <c r="H1577" t="s">
        <v>180</v>
      </c>
    </row>
    <row r="1578" spans="1:8" x14ac:dyDescent="0.25">
      <c r="A1578" t="str">
        <f t="shared" si="24"/>
        <v>C51deaths1996AllEthAllSex</v>
      </c>
      <c r="B1578">
        <v>1996</v>
      </c>
      <c r="C1578" t="s">
        <v>216</v>
      </c>
      <c r="D1578" t="s">
        <v>211</v>
      </c>
      <c r="E1578" t="s">
        <v>212</v>
      </c>
      <c r="F1578">
        <v>14</v>
      </c>
      <c r="G1578">
        <v>0.3</v>
      </c>
      <c r="H1578" t="s">
        <v>43</v>
      </c>
    </row>
    <row r="1579" spans="1:8" x14ac:dyDescent="0.25">
      <c r="A1579" t="str">
        <f t="shared" si="24"/>
        <v>C53deaths1996AllEthAllSex</v>
      </c>
      <c r="B1579">
        <v>1996</v>
      </c>
      <c r="C1579" t="s">
        <v>216</v>
      </c>
      <c r="D1579" t="s">
        <v>211</v>
      </c>
      <c r="E1579" t="s">
        <v>212</v>
      </c>
      <c r="F1579">
        <v>83</v>
      </c>
      <c r="G1579">
        <v>1.9</v>
      </c>
      <c r="H1579" t="s">
        <v>38</v>
      </c>
    </row>
    <row r="1580" spans="1:8" x14ac:dyDescent="0.25">
      <c r="A1580" t="str">
        <f t="shared" si="24"/>
        <v>C54-C55deaths1996AllEthAllSex</v>
      </c>
      <c r="B1580">
        <v>1996</v>
      </c>
      <c r="C1580" t="s">
        <v>216</v>
      </c>
      <c r="D1580" t="s">
        <v>211</v>
      </c>
      <c r="E1580" t="s">
        <v>212</v>
      </c>
      <c r="F1580">
        <v>67</v>
      </c>
      <c r="G1580">
        <v>1.4</v>
      </c>
      <c r="H1580" t="s">
        <v>181</v>
      </c>
    </row>
    <row r="1581" spans="1:8" x14ac:dyDescent="0.25">
      <c r="A1581" t="str">
        <f t="shared" si="24"/>
        <v>C56-C57deaths1996AllEthAllSex</v>
      </c>
      <c r="B1581">
        <v>1996</v>
      </c>
      <c r="C1581" t="s">
        <v>216</v>
      </c>
      <c r="D1581" t="s">
        <v>211</v>
      </c>
      <c r="E1581" t="s">
        <v>212</v>
      </c>
      <c r="F1581">
        <v>179</v>
      </c>
      <c r="G1581">
        <v>4</v>
      </c>
      <c r="H1581" t="s">
        <v>182</v>
      </c>
    </row>
    <row r="1582" spans="1:8" x14ac:dyDescent="0.25">
      <c r="A1582" t="str">
        <f t="shared" si="24"/>
        <v>C61deaths1996AllEthAllSex</v>
      </c>
      <c r="B1582">
        <v>1996</v>
      </c>
      <c r="C1582" t="s">
        <v>216</v>
      </c>
      <c r="D1582" t="s">
        <v>211</v>
      </c>
      <c r="E1582" t="s">
        <v>212</v>
      </c>
      <c r="F1582">
        <v>502</v>
      </c>
      <c r="G1582">
        <v>9.3000000000000007</v>
      </c>
      <c r="H1582" t="s">
        <v>48</v>
      </c>
    </row>
    <row r="1583" spans="1:8" x14ac:dyDescent="0.25">
      <c r="A1583" t="str">
        <f t="shared" si="24"/>
        <v>C62deaths1996AllEthAllSex</v>
      </c>
      <c r="B1583">
        <v>1996</v>
      </c>
      <c r="C1583" t="s">
        <v>216</v>
      </c>
      <c r="D1583" t="s">
        <v>211</v>
      </c>
      <c r="E1583" t="s">
        <v>212</v>
      </c>
      <c r="F1583">
        <v>5</v>
      </c>
      <c r="G1583">
        <v>0.1</v>
      </c>
      <c r="H1583" t="s">
        <v>51</v>
      </c>
    </row>
    <row r="1584" spans="1:8" x14ac:dyDescent="0.25">
      <c r="A1584" t="str">
        <f t="shared" si="24"/>
        <v>C64-C66, C68deaths1996AllEthAllSex</v>
      </c>
      <c r="B1584">
        <v>1996</v>
      </c>
      <c r="C1584" t="s">
        <v>216</v>
      </c>
      <c r="D1584" t="s">
        <v>211</v>
      </c>
      <c r="E1584" t="s">
        <v>212</v>
      </c>
      <c r="F1584">
        <v>148</v>
      </c>
      <c r="G1584">
        <v>3.1</v>
      </c>
      <c r="H1584" t="s">
        <v>177</v>
      </c>
    </row>
    <row r="1585" spans="1:8" x14ac:dyDescent="0.25">
      <c r="A1585" t="str">
        <f t="shared" si="24"/>
        <v>C67deaths1996AllEthAllSex</v>
      </c>
      <c r="B1585">
        <v>1996</v>
      </c>
      <c r="C1585" t="s">
        <v>216</v>
      </c>
      <c r="D1585" t="s">
        <v>211</v>
      </c>
      <c r="E1585" t="s">
        <v>212</v>
      </c>
      <c r="F1585">
        <v>187</v>
      </c>
      <c r="G1585">
        <v>3.6</v>
      </c>
      <c r="H1585" t="s">
        <v>55</v>
      </c>
    </row>
    <row r="1586" spans="1:8" x14ac:dyDescent="0.25">
      <c r="A1586" t="str">
        <f t="shared" si="24"/>
        <v>C71deaths1996AllEthAllSex</v>
      </c>
      <c r="B1586">
        <v>1996</v>
      </c>
      <c r="C1586" t="s">
        <v>216</v>
      </c>
      <c r="D1586" t="s">
        <v>211</v>
      </c>
      <c r="E1586" t="s">
        <v>212</v>
      </c>
      <c r="F1586">
        <v>200</v>
      </c>
      <c r="G1586">
        <v>4.7</v>
      </c>
      <c r="H1586" t="s">
        <v>58</v>
      </c>
    </row>
    <row r="1587" spans="1:8" x14ac:dyDescent="0.25">
      <c r="A1587" t="str">
        <f t="shared" si="24"/>
        <v>C73deaths1996AllEthAllSex</v>
      </c>
      <c r="B1587">
        <v>1996</v>
      </c>
      <c r="C1587" t="s">
        <v>216</v>
      </c>
      <c r="D1587" t="s">
        <v>211</v>
      </c>
      <c r="E1587" t="s">
        <v>212</v>
      </c>
      <c r="F1587">
        <v>22</v>
      </c>
      <c r="G1587">
        <v>0.5</v>
      </c>
      <c r="H1587" t="s">
        <v>60</v>
      </c>
    </row>
    <row r="1588" spans="1:8" x14ac:dyDescent="0.25">
      <c r="A1588" t="str">
        <f t="shared" si="24"/>
        <v>C81deaths1996AllEthAllSex</v>
      </c>
      <c r="B1588">
        <v>1996</v>
      </c>
      <c r="C1588" t="s">
        <v>216</v>
      </c>
      <c r="D1588" t="s">
        <v>211</v>
      </c>
      <c r="E1588" t="s">
        <v>212</v>
      </c>
      <c r="F1588">
        <v>11</v>
      </c>
      <c r="G1588">
        <v>0.2</v>
      </c>
      <c r="H1588" t="s">
        <v>62</v>
      </c>
    </row>
    <row r="1589" spans="1:8" x14ac:dyDescent="0.25">
      <c r="A1589" t="str">
        <f t="shared" si="24"/>
        <v>C82-C86, C96deaths1996AllEthAllSex</v>
      </c>
      <c r="B1589">
        <v>1996</v>
      </c>
      <c r="C1589" t="s">
        <v>216</v>
      </c>
      <c r="D1589" t="s">
        <v>211</v>
      </c>
      <c r="E1589" t="s">
        <v>212</v>
      </c>
      <c r="F1589">
        <v>283</v>
      </c>
      <c r="G1589">
        <v>6</v>
      </c>
      <c r="H1589" t="s">
        <v>178</v>
      </c>
    </row>
    <row r="1590" spans="1:8" x14ac:dyDescent="0.25">
      <c r="A1590" t="str">
        <f t="shared" si="24"/>
        <v>C90deaths1996AllEthAllSex</v>
      </c>
      <c r="B1590">
        <v>1996</v>
      </c>
      <c r="C1590" t="s">
        <v>216</v>
      </c>
      <c r="D1590" t="s">
        <v>211</v>
      </c>
      <c r="E1590" t="s">
        <v>212</v>
      </c>
      <c r="F1590">
        <v>121</v>
      </c>
      <c r="G1590">
        <v>2.5</v>
      </c>
      <c r="H1590" t="s">
        <v>65</v>
      </c>
    </row>
    <row r="1591" spans="1:8" x14ac:dyDescent="0.25">
      <c r="A1591" t="str">
        <f t="shared" si="24"/>
        <v>C91-C95deaths1996AllEthAllSex</v>
      </c>
      <c r="B1591">
        <v>1996</v>
      </c>
      <c r="C1591" t="s">
        <v>216</v>
      </c>
      <c r="D1591" t="s">
        <v>211</v>
      </c>
      <c r="E1591" t="s">
        <v>212</v>
      </c>
      <c r="F1591">
        <v>253</v>
      </c>
      <c r="G1591">
        <v>5.5</v>
      </c>
      <c r="H1591" t="s">
        <v>179</v>
      </c>
    </row>
    <row r="1592" spans="1:8" x14ac:dyDescent="0.25">
      <c r="A1592" t="str">
        <f t="shared" si="24"/>
        <v>C00-C14deaths1996AllEthFemale</v>
      </c>
      <c r="B1592">
        <v>1996</v>
      </c>
      <c r="C1592" t="s">
        <v>216</v>
      </c>
      <c r="D1592" t="s">
        <v>211</v>
      </c>
      <c r="E1592" t="s">
        <v>213</v>
      </c>
      <c r="F1592">
        <v>27</v>
      </c>
      <c r="G1592">
        <v>1</v>
      </c>
      <c r="H1592" t="s">
        <v>174</v>
      </c>
    </row>
    <row r="1593" spans="1:8" x14ac:dyDescent="0.25">
      <c r="A1593" t="str">
        <f t="shared" si="24"/>
        <v>C00-C96, D45-D47deaths1996AllEthFemale</v>
      </c>
      <c r="B1593">
        <v>1996</v>
      </c>
      <c r="C1593" t="s">
        <v>216</v>
      </c>
      <c r="D1593" t="s">
        <v>211</v>
      </c>
      <c r="E1593" t="s">
        <v>213</v>
      </c>
      <c r="F1593">
        <v>3584</v>
      </c>
      <c r="G1593">
        <v>138.9</v>
      </c>
      <c r="H1593" t="s">
        <v>173</v>
      </c>
    </row>
    <row r="1594" spans="1:8" x14ac:dyDescent="0.25">
      <c r="A1594" t="str">
        <f t="shared" si="24"/>
        <v>C15deaths1996AllEthFemale</v>
      </c>
      <c r="B1594">
        <v>1996</v>
      </c>
      <c r="C1594" t="s">
        <v>216</v>
      </c>
      <c r="D1594" t="s">
        <v>211</v>
      </c>
      <c r="E1594" t="s">
        <v>213</v>
      </c>
      <c r="F1594">
        <v>68</v>
      </c>
      <c r="G1594">
        <v>2.4</v>
      </c>
      <c r="H1594" t="s">
        <v>14</v>
      </c>
    </row>
    <row r="1595" spans="1:8" x14ac:dyDescent="0.25">
      <c r="A1595" t="str">
        <f t="shared" si="24"/>
        <v>C16deaths1996AllEthFemale</v>
      </c>
      <c r="B1595">
        <v>1996</v>
      </c>
      <c r="C1595" t="s">
        <v>216</v>
      </c>
      <c r="D1595" t="s">
        <v>211</v>
      </c>
      <c r="E1595" t="s">
        <v>213</v>
      </c>
      <c r="F1595">
        <v>121</v>
      </c>
      <c r="G1595">
        <v>4.4000000000000004</v>
      </c>
      <c r="H1595" t="s">
        <v>16</v>
      </c>
    </row>
    <row r="1596" spans="1:8" x14ac:dyDescent="0.25">
      <c r="A1596" t="str">
        <f t="shared" si="24"/>
        <v>C18-C21deaths1996AllEthFemale</v>
      </c>
      <c r="B1596">
        <v>1996</v>
      </c>
      <c r="C1596" t="s">
        <v>216</v>
      </c>
      <c r="D1596" t="s">
        <v>211</v>
      </c>
      <c r="E1596" t="s">
        <v>213</v>
      </c>
      <c r="F1596">
        <v>546</v>
      </c>
      <c r="G1596">
        <v>20.399999999999999</v>
      </c>
      <c r="H1596" t="s">
        <v>175</v>
      </c>
    </row>
    <row r="1597" spans="1:8" x14ac:dyDescent="0.25">
      <c r="A1597" t="str">
        <f t="shared" si="24"/>
        <v>C22deaths1996AllEthFemale</v>
      </c>
      <c r="B1597">
        <v>1996</v>
      </c>
      <c r="C1597" t="s">
        <v>216</v>
      </c>
      <c r="D1597" t="s">
        <v>211</v>
      </c>
      <c r="E1597" t="s">
        <v>213</v>
      </c>
      <c r="F1597">
        <v>39</v>
      </c>
      <c r="G1597">
        <v>1.5</v>
      </c>
      <c r="H1597" t="s">
        <v>19</v>
      </c>
    </row>
    <row r="1598" spans="1:8" x14ac:dyDescent="0.25">
      <c r="A1598" t="str">
        <f t="shared" si="24"/>
        <v>C25deaths1996AllEthFemale</v>
      </c>
      <c r="B1598">
        <v>1996</v>
      </c>
      <c r="C1598" t="s">
        <v>216</v>
      </c>
      <c r="D1598" t="s">
        <v>211</v>
      </c>
      <c r="E1598" t="s">
        <v>213</v>
      </c>
      <c r="F1598">
        <v>166</v>
      </c>
      <c r="G1598">
        <v>6.1</v>
      </c>
      <c r="H1598" t="s">
        <v>22</v>
      </c>
    </row>
    <row r="1599" spans="1:8" x14ac:dyDescent="0.25">
      <c r="A1599" t="str">
        <f t="shared" si="24"/>
        <v>C33-C34deaths1996AllEthFemale</v>
      </c>
      <c r="B1599">
        <v>1996</v>
      </c>
      <c r="C1599" t="s">
        <v>216</v>
      </c>
      <c r="D1599" t="s">
        <v>211</v>
      </c>
      <c r="E1599" t="s">
        <v>213</v>
      </c>
      <c r="F1599">
        <v>500</v>
      </c>
      <c r="G1599">
        <v>19.8</v>
      </c>
      <c r="H1599" t="s">
        <v>176</v>
      </c>
    </row>
    <row r="1600" spans="1:8" x14ac:dyDescent="0.25">
      <c r="A1600" t="str">
        <f t="shared" si="24"/>
        <v>C43deaths1996AllEthFemale</v>
      </c>
      <c r="B1600">
        <v>1996</v>
      </c>
      <c r="C1600" t="s">
        <v>216</v>
      </c>
      <c r="D1600" t="s">
        <v>211</v>
      </c>
      <c r="E1600" t="s">
        <v>213</v>
      </c>
      <c r="F1600">
        <v>87</v>
      </c>
      <c r="G1600">
        <v>3.6</v>
      </c>
      <c r="H1600" t="s">
        <v>26</v>
      </c>
    </row>
    <row r="1601" spans="1:8" x14ac:dyDescent="0.25">
      <c r="A1601" t="str">
        <f t="shared" si="24"/>
        <v>C50deaths1996AllEthFemale</v>
      </c>
      <c r="B1601">
        <v>1996</v>
      </c>
      <c r="C1601" t="s">
        <v>216</v>
      </c>
      <c r="D1601" t="s">
        <v>211</v>
      </c>
      <c r="E1601" t="s">
        <v>213</v>
      </c>
      <c r="F1601">
        <v>704</v>
      </c>
      <c r="G1601">
        <v>28.7</v>
      </c>
      <c r="H1601" t="s">
        <v>180</v>
      </c>
    </row>
    <row r="1602" spans="1:8" x14ac:dyDescent="0.25">
      <c r="A1602" t="str">
        <f t="shared" ref="A1602:A1665" si="25">H1602&amp;C1602&amp;B1602&amp;D1602&amp;E1602</f>
        <v>C51deaths1996AllEthFemale</v>
      </c>
      <c r="B1602">
        <v>1996</v>
      </c>
      <c r="C1602" t="s">
        <v>216</v>
      </c>
      <c r="D1602" t="s">
        <v>211</v>
      </c>
      <c r="E1602" t="s">
        <v>213</v>
      </c>
      <c r="F1602">
        <v>14</v>
      </c>
      <c r="G1602">
        <v>0.5</v>
      </c>
      <c r="H1602" t="s">
        <v>43</v>
      </c>
    </row>
    <row r="1603" spans="1:8" x14ac:dyDescent="0.25">
      <c r="A1603" t="str">
        <f t="shared" si="25"/>
        <v>C53deaths1996AllEthFemale</v>
      </c>
      <c r="B1603">
        <v>1996</v>
      </c>
      <c r="C1603" t="s">
        <v>216</v>
      </c>
      <c r="D1603" t="s">
        <v>211</v>
      </c>
      <c r="E1603" t="s">
        <v>213</v>
      </c>
      <c r="F1603">
        <v>83</v>
      </c>
      <c r="G1603">
        <v>3.7</v>
      </c>
      <c r="H1603" t="s">
        <v>38</v>
      </c>
    </row>
    <row r="1604" spans="1:8" x14ac:dyDescent="0.25">
      <c r="A1604" t="str">
        <f t="shared" si="25"/>
        <v>C54-C55deaths1996AllEthFemale</v>
      </c>
      <c r="B1604">
        <v>1996</v>
      </c>
      <c r="C1604" t="s">
        <v>216</v>
      </c>
      <c r="D1604" t="s">
        <v>211</v>
      </c>
      <c r="E1604" t="s">
        <v>213</v>
      </c>
      <c r="F1604">
        <v>67</v>
      </c>
      <c r="G1604">
        <v>2.5</v>
      </c>
      <c r="H1604" t="s">
        <v>181</v>
      </c>
    </row>
    <row r="1605" spans="1:8" x14ac:dyDescent="0.25">
      <c r="A1605" t="str">
        <f t="shared" si="25"/>
        <v>C56-C57deaths1996AllEthFemale</v>
      </c>
      <c r="B1605">
        <v>1996</v>
      </c>
      <c r="C1605" t="s">
        <v>216</v>
      </c>
      <c r="D1605" t="s">
        <v>211</v>
      </c>
      <c r="E1605" t="s">
        <v>213</v>
      </c>
      <c r="F1605">
        <v>179</v>
      </c>
      <c r="G1605">
        <v>7.4</v>
      </c>
      <c r="H1605" t="s">
        <v>182</v>
      </c>
    </row>
    <row r="1606" spans="1:8" x14ac:dyDescent="0.25">
      <c r="A1606" t="str">
        <f t="shared" si="25"/>
        <v>C64-C66, C68deaths1996AllEthFemale</v>
      </c>
      <c r="B1606">
        <v>1996</v>
      </c>
      <c r="C1606" t="s">
        <v>216</v>
      </c>
      <c r="D1606" t="s">
        <v>211</v>
      </c>
      <c r="E1606" t="s">
        <v>213</v>
      </c>
      <c r="F1606">
        <v>59</v>
      </c>
      <c r="G1606">
        <v>2.2000000000000002</v>
      </c>
      <c r="H1606" t="s">
        <v>177</v>
      </c>
    </row>
    <row r="1607" spans="1:8" x14ac:dyDescent="0.25">
      <c r="A1607" t="str">
        <f t="shared" si="25"/>
        <v>C67deaths1996AllEthFemale</v>
      </c>
      <c r="B1607">
        <v>1996</v>
      </c>
      <c r="C1607" t="s">
        <v>216</v>
      </c>
      <c r="D1607" t="s">
        <v>211</v>
      </c>
      <c r="E1607" t="s">
        <v>213</v>
      </c>
      <c r="F1607">
        <v>75</v>
      </c>
      <c r="G1607">
        <v>2.5</v>
      </c>
      <c r="H1607" t="s">
        <v>55</v>
      </c>
    </row>
    <row r="1608" spans="1:8" x14ac:dyDescent="0.25">
      <c r="A1608" t="str">
        <f t="shared" si="25"/>
        <v>C71deaths1996AllEthFemale</v>
      </c>
      <c r="B1608">
        <v>1996</v>
      </c>
      <c r="C1608" t="s">
        <v>216</v>
      </c>
      <c r="D1608" t="s">
        <v>211</v>
      </c>
      <c r="E1608" t="s">
        <v>213</v>
      </c>
      <c r="F1608">
        <v>93</v>
      </c>
      <c r="G1608">
        <v>4.2</v>
      </c>
      <c r="H1608" t="s">
        <v>58</v>
      </c>
    </row>
    <row r="1609" spans="1:8" x14ac:dyDescent="0.25">
      <c r="A1609" t="str">
        <f t="shared" si="25"/>
        <v>C73deaths1996AllEthFemale</v>
      </c>
      <c r="B1609">
        <v>1996</v>
      </c>
      <c r="C1609" t="s">
        <v>216</v>
      </c>
      <c r="D1609" t="s">
        <v>211</v>
      </c>
      <c r="E1609" t="s">
        <v>213</v>
      </c>
      <c r="F1609">
        <v>15</v>
      </c>
      <c r="G1609">
        <v>0.5</v>
      </c>
      <c r="H1609" t="s">
        <v>60</v>
      </c>
    </row>
    <row r="1610" spans="1:8" x14ac:dyDescent="0.25">
      <c r="A1610" t="str">
        <f t="shared" si="25"/>
        <v>C81deaths1996AllEthFemale</v>
      </c>
      <c r="B1610">
        <v>1996</v>
      </c>
      <c r="C1610" t="s">
        <v>216</v>
      </c>
      <c r="D1610" t="s">
        <v>211</v>
      </c>
      <c r="E1610" t="s">
        <v>213</v>
      </c>
      <c r="F1610">
        <v>4</v>
      </c>
      <c r="G1610">
        <v>0.1</v>
      </c>
      <c r="H1610" t="s">
        <v>62</v>
      </c>
    </row>
    <row r="1611" spans="1:8" x14ac:dyDescent="0.25">
      <c r="A1611" t="str">
        <f t="shared" si="25"/>
        <v>C82-C86, C96deaths1996AllEthFemale</v>
      </c>
      <c r="B1611">
        <v>1996</v>
      </c>
      <c r="C1611" t="s">
        <v>216</v>
      </c>
      <c r="D1611" t="s">
        <v>211</v>
      </c>
      <c r="E1611" t="s">
        <v>213</v>
      </c>
      <c r="F1611">
        <v>139</v>
      </c>
      <c r="G1611">
        <v>5.3</v>
      </c>
      <c r="H1611" t="s">
        <v>178</v>
      </c>
    </row>
    <row r="1612" spans="1:8" x14ac:dyDescent="0.25">
      <c r="A1612" t="str">
        <f t="shared" si="25"/>
        <v>C90deaths1996AllEthFemale</v>
      </c>
      <c r="B1612">
        <v>1996</v>
      </c>
      <c r="C1612" t="s">
        <v>216</v>
      </c>
      <c r="D1612" t="s">
        <v>211</v>
      </c>
      <c r="E1612" t="s">
        <v>213</v>
      </c>
      <c r="F1612">
        <v>67</v>
      </c>
      <c r="G1612">
        <v>2.5</v>
      </c>
      <c r="H1612" t="s">
        <v>65</v>
      </c>
    </row>
    <row r="1613" spans="1:8" x14ac:dyDescent="0.25">
      <c r="A1613" t="str">
        <f t="shared" si="25"/>
        <v>C91-C95deaths1996AllEthFemale</v>
      </c>
      <c r="B1613">
        <v>1996</v>
      </c>
      <c r="C1613" t="s">
        <v>216</v>
      </c>
      <c r="D1613" t="s">
        <v>211</v>
      </c>
      <c r="E1613" t="s">
        <v>213</v>
      </c>
      <c r="F1613">
        <v>112</v>
      </c>
      <c r="G1613">
        <v>4.4000000000000004</v>
      </c>
      <c r="H1613" t="s">
        <v>179</v>
      </c>
    </row>
    <row r="1614" spans="1:8" x14ac:dyDescent="0.25">
      <c r="A1614" t="str">
        <f t="shared" si="25"/>
        <v>C00-C14deaths1996AllEthMale</v>
      </c>
      <c r="B1614">
        <v>1996</v>
      </c>
      <c r="C1614" t="s">
        <v>216</v>
      </c>
      <c r="D1614" t="s">
        <v>211</v>
      </c>
      <c r="E1614" t="s">
        <v>214</v>
      </c>
      <c r="F1614">
        <v>86</v>
      </c>
      <c r="G1614">
        <v>4.2</v>
      </c>
      <c r="H1614" t="s">
        <v>174</v>
      </c>
    </row>
    <row r="1615" spans="1:8" x14ac:dyDescent="0.25">
      <c r="A1615" t="str">
        <f t="shared" si="25"/>
        <v>C00-C96, D45-D47deaths1996AllEthMale</v>
      </c>
      <c r="B1615">
        <v>1996</v>
      </c>
      <c r="C1615" t="s">
        <v>216</v>
      </c>
      <c r="D1615" t="s">
        <v>211</v>
      </c>
      <c r="E1615" t="s">
        <v>214</v>
      </c>
      <c r="F1615">
        <v>3869</v>
      </c>
      <c r="G1615">
        <v>184.8</v>
      </c>
      <c r="H1615" t="s">
        <v>173</v>
      </c>
    </row>
    <row r="1616" spans="1:8" x14ac:dyDescent="0.25">
      <c r="A1616" t="str">
        <f t="shared" si="25"/>
        <v>C15deaths1996AllEthMale</v>
      </c>
      <c r="B1616">
        <v>1996</v>
      </c>
      <c r="C1616" t="s">
        <v>216</v>
      </c>
      <c r="D1616" t="s">
        <v>211</v>
      </c>
      <c r="E1616" t="s">
        <v>214</v>
      </c>
      <c r="F1616">
        <v>124</v>
      </c>
      <c r="G1616">
        <v>5.8</v>
      </c>
      <c r="H1616" t="s">
        <v>14</v>
      </c>
    </row>
    <row r="1617" spans="1:8" x14ac:dyDescent="0.25">
      <c r="A1617" t="str">
        <f t="shared" si="25"/>
        <v>C16deaths1996AllEthMale</v>
      </c>
      <c r="B1617">
        <v>1996</v>
      </c>
      <c r="C1617" t="s">
        <v>216</v>
      </c>
      <c r="D1617" t="s">
        <v>211</v>
      </c>
      <c r="E1617" t="s">
        <v>214</v>
      </c>
      <c r="F1617">
        <v>176</v>
      </c>
      <c r="G1617">
        <v>8.5</v>
      </c>
      <c r="H1617" t="s">
        <v>16</v>
      </c>
    </row>
    <row r="1618" spans="1:8" x14ac:dyDescent="0.25">
      <c r="A1618" t="str">
        <f t="shared" si="25"/>
        <v>C18-C21deaths1996AllEthMale</v>
      </c>
      <c r="B1618">
        <v>1996</v>
      </c>
      <c r="C1618" t="s">
        <v>216</v>
      </c>
      <c r="D1618" t="s">
        <v>211</v>
      </c>
      <c r="E1618" t="s">
        <v>214</v>
      </c>
      <c r="F1618">
        <v>587</v>
      </c>
      <c r="G1618">
        <v>28.1</v>
      </c>
      <c r="H1618" t="s">
        <v>175</v>
      </c>
    </row>
    <row r="1619" spans="1:8" x14ac:dyDescent="0.25">
      <c r="A1619" t="str">
        <f t="shared" si="25"/>
        <v>C22deaths1996AllEthMale</v>
      </c>
      <c r="B1619">
        <v>1996</v>
      </c>
      <c r="C1619" t="s">
        <v>216</v>
      </c>
      <c r="D1619" t="s">
        <v>211</v>
      </c>
      <c r="E1619" t="s">
        <v>214</v>
      </c>
      <c r="F1619">
        <v>66</v>
      </c>
      <c r="G1619">
        <v>3.2</v>
      </c>
      <c r="H1619" t="s">
        <v>19</v>
      </c>
    </row>
    <row r="1620" spans="1:8" x14ac:dyDescent="0.25">
      <c r="A1620" t="str">
        <f t="shared" si="25"/>
        <v>C25deaths1996AllEthMale</v>
      </c>
      <c r="B1620">
        <v>1996</v>
      </c>
      <c r="C1620" t="s">
        <v>216</v>
      </c>
      <c r="D1620" t="s">
        <v>211</v>
      </c>
      <c r="E1620" t="s">
        <v>214</v>
      </c>
      <c r="F1620">
        <v>131</v>
      </c>
      <c r="G1620">
        <v>6.2</v>
      </c>
      <c r="H1620" t="s">
        <v>22</v>
      </c>
    </row>
    <row r="1621" spans="1:8" x14ac:dyDescent="0.25">
      <c r="A1621" t="str">
        <f t="shared" si="25"/>
        <v>C33-C34deaths1996AllEthMale</v>
      </c>
      <c r="B1621">
        <v>1996</v>
      </c>
      <c r="C1621" t="s">
        <v>216</v>
      </c>
      <c r="D1621" t="s">
        <v>211</v>
      </c>
      <c r="E1621" t="s">
        <v>214</v>
      </c>
      <c r="F1621">
        <v>900</v>
      </c>
      <c r="G1621">
        <v>42.6</v>
      </c>
      <c r="H1621" t="s">
        <v>176</v>
      </c>
    </row>
    <row r="1622" spans="1:8" x14ac:dyDescent="0.25">
      <c r="A1622" t="str">
        <f t="shared" si="25"/>
        <v>C43deaths1996AllEthMale</v>
      </c>
      <c r="B1622">
        <v>1996</v>
      </c>
      <c r="C1622" t="s">
        <v>216</v>
      </c>
      <c r="D1622" t="s">
        <v>211</v>
      </c>
      <c r="E1622" t="s">
        <v>214</v>
      </c>
      <c r="F1622">
        <v>108</v>
      </c>
      <c r="G1622">
        <v>5.2</v>
      </c>
      <c r="H1622" t="s">
        <v>26</v>
      </c>
    </row>
    <row r="1623" spans="1:8" x14ac:dyDescent="0.25">
      <c r="A1623" t="str">
        <f t="shared" si="25"/>
        <v>C50deaths1996AllEthMale</v>
      </c>
      <c r="B1623">
        <v>1996</v>
      </c>
      <c r="C1623" t="s">
        <v>216</v>
      </c>
      <c r="D1623" t="s">
        <v>211</v>
      </c>
      <c r="E1623" t="s">
        <v>214</v>
      </c>
      <c r="F1623">
        <v>43</v>
      </c>
      <c r="G1623">
        <v>2.1</v>
      </c>
      <c r="H1623" t="s">
        <v>180</v>
      </c>
    </row>
    <row r="1624" spans="1:8" x14ac:dyDescent="0.25">
      <c r="A1624" t="str">
        <f t="shared" si="25"/>
        <v>C61deaths1996AllEthMale</v>
      </c>
      <c r="B1624">
        <v>1996</v>
      </c>
      <c r="C1624" t="s">
        <v>216</v>
      </c>
      <c r="D1624" t="s">
        <v>211</v>
      </c>
      <c r="E1624" t="s">
        <v>214</v>
      </c>
      <c r="F1624">
        <v>502</v>
      </c>
      <c r="G1624">
        <v>23.5</v>
      </c>
      <c r="H1624" t="s">
        <v>48</v>
      </c>
    </row>
    <row r="1625" spans="1:8" x14ac:dyDescent="0.25">
      <c r="A1625" t="str">
        <f t="shared" si="25"/>
        <v>C62deaths1996AllEthMale</v>
      </c>
      <c r="B1625">
        <v>1996</v>
      </c>
      <c r="C1625" t="s">
        <v>216</v>
      </c>
      <c r="D1625" t="s">
        <v>211</v>
      </c>
      <c r="E1625" t="s">
        <v>214</v>
      </c>
      <c r="F1625">
        <v>5</v>
      </c>
      <c r="G1625">
        <v>0.3</v>
      </c>
      <c r="H1625" t="s">
        <v>51</v>
      </c>
    </row>
    <row r="1626" spans="1:8" x14ac:dyDescent="0.25">
      <c r="A1626" t="str">
        <f t="shared" si="25"/>
        <v>C64-C66, C68deaths1996AllEthMale</v>
      </c>
      <c r="B1626">
        <v>1996</v>
      </c>
      <c r="C1626" t="s">
        <v>216</v>
      </c>
      <c r="D1626" t="s">
        <v>211</v>
      </c>
      <c r="E1626" t="s">
        <v>214</v>
      </c>
      <c r="F1626">
        <v>89</v>
      </c>
      <c r="G1626">
        <v>4.3</v>
      </c>
      <c r="H1626" t="s">
        <v>177</v>
      </c>
    </row>
    <row r="1627" spans="1:8" x14ac:dyDescent="0.25">
      <c r="A1627" t="str">
        <f t="shared" si="25"/>
        <v>C67deaths1996AllEthMale</v>
      </c>
      <c r="B1627">
        <v>1996</v>
      </c>
      <c r="C1627" t="s">
        <v>216</v>
      </c>
      <c r="D1627" t="s">
        <v>211</v>
      </c>
      <c r="E1627" t="s">
        <v>214</v>
      </c>
      <c r="F1627">
        <v>112</v>
      </c>
      <c r="G1627">
        <v>5.3</v>
      </c>
      <c r="H1627" t="s">
        <v>55</v>
      </c>
    </row>
    <row r="1628" spans="1:8" x14ac:dyDescent="0.25">
      <c r="A1628" t="str">
        <f t="shared" si="25"/>
        <v>C71deaths1996AllEthMale</v>
      </c>
      <c r="B1628">
        <v>1996</v>
      </c>
      <c r="C1628" t="s">
        <v>216</v>
      </c>
      <c r="D1628" t="s">
        <v>211</v>
      </c>
      <c r="E1628" t="s">
        <v>214</v>
      </c>
      <c r="F1628">
        <v>107</v>
      </c>
      <c r="G1628">
        <v>5.4</v>
      </c>
      <c r="H1628" t="s">
        <v>58</v>
      </c>
    </row>
    <row r="1629" spans="1:8" x14ac:dyDescent="0.25">
      <c r="A1629" t="str">
        <f t="shared" si="25"/>
        <v>C73deaths1996AllEthMale</v>
      </c>
      <c r="B1629">
        <v>1996</v>
      </c>
      <c r="C1629" t="s">
        <v>216</v>
      </c>
      <c r="D1629" t="s">
        <v>211</v>
      </c>
      <c r="E1629" t="s">
        <v>214</v>
      </c>
      <c r="F1629">
        <v>7</v>
      </c>
      <c r="G1629">
        <v>0.4</v>
      </c>
      <c r="H1629" t="s">
        <v>60</v>
      </c>
    </row>
    <row r="1630" spans="1:8" x14ac:dyDescent="0.25">
      <c r="A1630" t="str">
        <f t="shared" si="25"/>
        <v>C81deaths1996AllEthMale</v>
      </c>
      <c r="B1630">
        <v>1996</v>
      </c>
      <c r="C1630" t="s">
        <v>216</v>
      </c>
      <c r="D1630" t="s">
        <v>211</v>
      </c>
      <c r="E1630" t="s">
        <v>214</v>
      </c>
      <c r="F1630">
        <v>7</v>
      </c>
      <c r="G1630">
        <v>0.3</v>
      </c>
      <c r="H1630" t="s">
        <v>62</v>
      </c>
    </row>
    <row r="1631" spans="1:8" x14ac:dyDescent="0.25">
      <c r="A1631" t="str">
        <f t="shared" si="25"/>
        <v>C82-C86, C96deaths1996AllEthMale</v>
      </c>
      <c r="B1631">
        <v>1996</v>
      </c>
      <c r="C1631" t="s">
        <v>216</v>
      </c>
      <c r="D1631" t="s">
        <v>211</v>
      </c>
      <c r="E1631" t="s">
        <v>214</v>
      </c>
      <c r="F1631">
        <v>144</v>
      </c>
      <c r="G1631">
        <v>6.9</v>
      </c>
      <c r="H1631" t="s">
        <v>178</v>
      </c>
    </row>
    <row r="1632" spans="1:8" x14ac:dyDescent="0.25">
      <c r="A1632" t="str">
        <f t="shared" si="25"/>
        <v>C90deaths1996AllEthMale</v>
      </c>
      <c r="B1632">
        <v>1996</v>
      </c>
      <c r="C1632" t="s">
        <v>216</v>
      </c>
      <c r="D1632" t="s">
        <v>211</v>
      </c>
      <c r="E1632" t="s">
        <v>214</v>
      </c>
      <c r="F1632">
        <v>54</v>
      </c>
      <c r="G1632">
        <v>2.6</v>
      </c>
      <c r="H1632" t="s">
        <v>65</v>
      </c>
    </row>
    <row r="1633" spans="1:8" x14ac:dyDescent="0.25">
      <c r="A1633" t="str">
        <f t="shared" si="25"/>
        <v>C91-C95deaths1996AllEthMale</v>
      </c>
      <c r="B1633">
        <v>1996</v>
      </c>
      <c r="C1633" t="s">
        <v>216</v>
      </c>
      <c r="D1633" t="s">
        <v>211</v>
      </c>
      <c r="E1633" t="s">
        <v>214</v>
      </c>
      <c r="F1633">
        <v>141</v>
      </c>
      <c r="G1633">
        <v>7</v>
      </c>
      <c r="H1633" t="s">
        <v>179</v>
      </c>
    </row>
    <row r="1634" spans="1:8" x14ac:dyDescent="0.25">
      <c r="A1634" t="str">
        <f t="shared" si="25"/>
        <v>C00-C14deaths1997AllEthAllSex</v>
      </c>
      <c r="B1634">
        <v>1997</v>
      </c>
      <c r="C1634" t="s">
        <v>216</v>
      </c>
      <c r="D1634" t="s">
        <v>211</v>
      </c>
      <c r="E1634" t="s">
        <v>212</v>
      </c>
      <c r="F1634">
        <v>92</v>
      </c>
      <c r="G1634">
        <v>2</v>
      </c>
      <c r="H1634" t="s">
        <v>174</v>
      </c>
    </row>
    <row r="1635" spans="1:8" x14ac:dyDescent="0.25">
      <c r="A1635" t="str">
        <f t="shared" si="25"/>
        <v>C00-C96, D45-D47deaths1997AllEthAllSex</v>
      </c>
      <c r="B1635">
        <v>1997</v>
      </c>
      <c r="C1635" t="s">
        <v>216</v>
      </c>
      <c r="D1635" t="s">
        <v>211</v>
      </c>
      <c r="E1635" t="s">
        <v>212</v>
      </c>
      <c r="F1635">
        <v>7282</v>
      </c>
      <c r="G1635">
        <v>149.80000000000001</v>
      </c>
      <c r="H1635" t="s">
        <v>173</v>
      </c>
    </row>
    <row r="1636" spans="1:8" x14ac:dyDescent="0.25">
      <c r="A1636" t="str">
        <f t="shared" si="25"/>
        <v>C15deaths1997AllEthAllSex</v>
      </c>
      <c r="B1636">
        <v>1997</v>
      </c>
      <c r="C1636" t="s">
        <v>216</v>
      </c>
      <c r="D1636" t="s">
        <v>211</v>
      </c>
      <c r="E1636" t="s">
        <v>212</v>
      </c>
      <c r="F1636">
        <v>212</v>
      </c>
      <c r="G1636">
        <v>4.3</v>
      </c>
      <c r="H1636" t="s">
        <v>14</v>
      </c>
    </row>
    <row r="1637" spans="1:8" x14ac:dyDescent="0.25">
      <c r="A1637" t="str">
        <f t="shared" si="25"/>
        <v>C16deaths1997AllEthAllSex</v>
      </c>
      <c r="B1637">
        <v>1997</v>
      </c>
      <c r="C1637" t="s">
        <v>216</v>
      </c>
      <c r="D1637" t="s">
        <v>211</v>
      </c>
      <c r="E1637" t="s">
        <v>212</v>
      </c>
      <c r="F1637">
        <v>268</v>
      </c>
      <c r="G1637">
        <v>5.2</v>
      </c>
      <c r="H1637" t="s">
        <v>16</v>
      </c>
    </row>
    <row r="1638" spans="1:8" x14ac:dyDescent="0.25">
      <c r="A1638" t="str">
        <f t="shared" si="25"/>
        <v>C18-C21deaths1997AllEthAllSex</v>
      </c>
      <c r="B1638">
        <v>1997</v>
      </c>
      <c r="C1638" t="s">
        <v>216</v>
      </c>
      <c r="D1638" t="s">
        <v>211</v>
      </c>
      <c r="E1638" t="s">
        <v>212</v>
      </c>
      <c r="F1638">
        <v>1089</v>
      </c>
      <c r="G1638">
        <v>22.2</v>
      </c>
      <c r="H1638" t="s">
        <v>175</v>
      </c>
    </row>
    <row r="1639" spans="1:8" x14ac:dyDescent="0.25">
      <c r="A1639" t="str">
        <f t="shared" si="25"/>
        <v>C22deaths1997AllEthAllSex</v>
      </c>
      <c r="B1639">
        <v>1997</v>
      </c>
      <c r="C1639" t="s">
        <v>216</v>
      </c>
      <c r="D1639" t="s">
        <v>211</v>
      </c>
      <c r="E1639" t="s">
        <v>212</v>
      </c>
      <c r="F1639">
        <v>122</v>
      </c>
      <c r="G1639">
        <v>2.7</v>
      </c>
      <c r="H1639" t="s">
        <v>19</v>
      </c>
    </row>
    <row r="1640" spans="1:8" x14ac:dyDescent="0.25">
      <c r="A1640" t="str">
        <f t="shared" si="25"/>
        <v>C25deaths1997AllEthAllSex</v>
      </c>
      <c r="B1640">
        <v>1997</v>
      </c>
      <c r="C1640" t="s">
        <v>216</v>
      </c>
      <c r="D1640" t="s">
        <v>211</v>
      </c>
      <c r="E1640" t="s">
        <v>212</v>
      </c>
      <c r="F1640">
        <v>284</v>
      </c>
      <c r="G1640">
        <v>5.8</v>
      </c>
      <c r="H1640" t="s">
        <v>22</v>
      </c>
    </row>
    <row r="1641" spans="1:8" x14ac:dyDescent="0.25">
      <c r="A1641" t="str">
        <f t="shared" si="25"/>
        <v>C33-C34deaths1997AllEthAllSex</v>
      </c>
      <c r="B1641">
        <v>1997</v>
      </c>
      <c r="C1641" t="s">
        <v>216</v>
      </c>
      <c r="D1641" t="s">
        <v>211</v>
      </c>
      <c r="E1641" t="s">
        <v>212</v>
      </c>
      <c r="F1641">
        <v>1412</v>
      </c>
      <c r="G1641">
        <v>29.5</v>
      </c>
      <c r="H1641" t="s">
        <v>176</v>
      </c>
    </row>
    <row r="1642" spans="1:8" x14ac:dyDescent="0.25">
      <c r="A1642" t="str">
        <f t="shared" si="25"/>
        <v>C43deaths1997AllEthAllSex</v>
      </c>
      <c r="B1642">
        <v>1997</v>
      </c>
      <c r="C1642" t="s">
        <v>216</v>
      </c>
      <c r="D1642" t="s">
        <v>211</v>
      </c>
      <c r="E1642" t="s">
        <v>212</v>
      </c>
      <c r="F1642">
        <v>201</v>
      </c>
      <c r="G1642">
        <v>4.3</v>
      </c>
      <c r="H1642" t="s">
        <v>26</v>
      </c>
    </row>
    <row r="1643" spans="1:8" x14ac:dyDescent="0.25">
      <c r="A1643" t="str">
        <f t="shared" si="25"/>
        <v>C50deaths1997AllEthAllSex</v>
      </c>
      <c r="B1643">
        <v>1997</v>
      </c>
      <c r="C1643" t="s">
        <v>216</v>
      </c>
      <c r="D1643" t="s">
        <v>211</v>
      </c>
      <c r="E1643" t="s">
        <v>212</v>
      </c>
      <c r="F1643">
        <v>670</v>
      </c>
      <c r="G1643">
        <v>14.5</v>
      </c>
      <c r="H1643" t="s">
        <v>180</v>
      </c>
    </row>
    <row r="1644" spans="1:8" x14ac:dyDescent="0.25">
      <c r="A1644" t="str">
        <f t="shared" si="25"/>
        <v>C51deaths1997AllEthAllSex</v>
      </c>
      <c r="B1644">
        <v>1997</v>
      </c>
      <c r="C1644" t="s">
        <v>216</v>
      </c>
      <c r="D1644" t="s">
        <v>211</v>
      </c>
      <c r="E1644" t="s">
        <v>212</v>
      </c>
      <c r="F1644">
        <v>10</v>
      </c>
      <c r="G1644">
        <v>0.2</v>
      </c>
      <c r="H1644" t="s">
        <v>43</v>
      </c>
    </row>
    <row r="1645" spans="1:8" x14ac:dyDescent="0.25">
      <c r="A1645" t="str">
        <f t="shared" si="25"/>
        <v>C53deaths1997AllEthAllSex</v>
      </c>
      <c r="B1645">
        <v>1997</v>
      </c>
      <c r="C1645" t="s">
        <v>216</v>
      </c>
      <c r="D1645" t="s">
        <v>211</v>
      </c>
      <c r="E1645" t="s">
        <v>212</v>
      </c>
      <c r="F1645">
        <v>73</v>
      </c>
      <c r="G1645">
        <v>1.6</v>
      </c>
      <c r="H1645" t="s">
        <v>38</v>
      </c>
    </row>
    <row r="1646" spans="1:8" x14ac:dyDescent="0.25">
      <c r="A1646" t="str">
        <f t="shared" si="25"/>
        <v>C54-C55deaths1997AllEthAllSex</v>
      </c>
      <c r="B1646">
        <v>1997</v>
      </c>
      <c r="C1646" t="s">
        <v>216</v>
      </c>
      <c r="D1646" t="s">
        <v>211</v>
      </c>
      <c r="E1646" t="s">
        <v>212</v>
      </c>
      <c r="F1646">
        <v>60</v>
      </c>
      <c r="G1646">
        <v>1.2</v>
      </c>
      <c r="H1646" t="s">
        <v>181</v>
      </c>
    </row>
    <row r="1647" spans="1:8" x14ac:dyDescent="0.25">
      <c r="A1647" t="str">
        <f t="shared" si="25"/>
        <v>C56-C57deaths1997AllEthAllSex</v>
      </c>
      <c r="B1647">
        <v>1997</v>
      </c>
      <c r="C1647" t="s">
        <v>216</v>
      </c>
      <c r="D1647" t="s">
        <v>211</v>
      </c>
      <c r="E1647" t="s">
        <v>212</v>
      </c>
      <c r="F1647">
        <v>166</v>
      </c>
      <c r="G1647">
        <v>3.5</v>
      </c>
      <c r="H1647" t="s">
        <v>182</v>
      </c>
    </row>
    <row r="1648" spans="1:8" x14ac:dyDescent="0.25">
      <c r="A1648" t="str">
        <f t="shared" si="25"/>
        <v>C61deaths1997AllEthAllSex</v>
      </c>
      <c r="B1648">
        <v>1997</v>
      </c>
      <c r="C1648" t="s">
        <v>216</v>
      </c>
      <c r="D1648" t="s">
        <v>211</v>
      </c>
      <c r="E1648" t="s">
        <v>212</v>
      </c>
      <c r="F1648">
        <v>525</v>
      </c>
      <c r="G1648">
        <v>9.5</v>
      </c>
      <c r="H1648" t="s">
        <v>48</v>
      </c>
    </row>
    <row r="1649" spans="1:8" x14ac:dyDescent="0.25">
      <c r="A1649" t="str">
        <f t="shared" si="25"/>
        <v>C62deaths1997AllEthAllSex</v>
      </c>
      <c r="B1649">
        <v>1997</v>
      </c>
      <c r="C1649" t="s">
        <v>216</v>
      </c>
      <c r="D1649" t="s">
        <v>211</v>
      </c>
      <c r="E1649" t="s">
        <v>212</v>
      </c>
      <c r="F1649">
        <v>3</v>
      </c>
      <c r="G1649">
        <v>0.1</v>
      </c>
      <c r="H1649" t="s">
        <v>51</v>
      </c>
    </row>
    <row r="1650" spans="1:8" x14ac:dyDescent="0.25">
      <c r="A1650" t="str">
        <f t="shared" si="25"/>
        <v>C64-C66, C68deaths1997AllEthAllSex</v>
      </c>
      <c r="B1650">
        <v>1997</v>
      </c>
      <c r="C1650" t="s">
        <v>216</v>
      </c>
      <c r="D1650" t="s">
        <v>211</v>
      </c>
      <c r="E1650" t="s">
        <v>212</v>
      </c>
      <c r="F1650">
        <v>144</v>
      </c>
      <c r="G1650">
        <v>3</v>
      </c>
      <c r="H1650" t="s">
        <v>177</v>
      </c>
    </row>
    <row r="1651" spans="1:8" x14ac:dyDescent="0.25">
      <c r="A1651" t="str">
        <f t="shared" si="25"/>
        <v>C67deaths1997AllEthAllSex</v>
      </c>
      <c r="B1651">
        <v>1997</v>
      </c>
      <c r="C1651" t="s">
        <v>216</v>
      </c>
      <c r="D1651" t="s">
        <v>211</v>
      </c>
      <c r="E1651" t="s">
        <v>212</v>
      </c>
      <c r="F1651">
        <v>157</v>
      </c>
      <c r="G1651">
        <v>2.9</v>
      </c>
      <c r="H1651" t="s">
        <v>55</v>
      </c>
    </row>
    <row r="1652" spans="1:8" x14ac:dyDescent="0.25">
      <c r="A1652" t="str">
        <f t="shared" si="25"/>
        <v>C71deaths1997AllEthAllSex</v>
      </c>
      <c r="B1652">
        <v>1997</v>
      </c>
      <c r="C1652" t="s">
        <v>216</v>
      </c>
      <c r="D1652" t="s">
        <v>211</v>
      </c>
      <c r="E1652" t="s">
        <v>212</v>
      </c>
      <c r="F1652">
        <v>207</v>
      </c>
      <c r="G1652">
        <v>4.7</v>
      </c>
      <c r="H1652" t="s">
        <v>58</v>
      </c>
    </row>
    <row r="1653" spans="1:8" x14ac:dyDescent="0.25">
      <c r="A1653" t="str">
        <f t="shared" si="25"/>
        <v>C73deaths1997AllEthAllSex</v>
      </c>
      <c r="B1653">
        <v>1997</v>
      </c>
      <c r="C1653" t="s">
        <v>216</v>
      </c>
      <c r="D1653" t="s">
        <v>211</v>
      </c>
      <c r="E1653" t="s">
        <v>212</v>
      </c>
      <c r="F1653">
        <v>16</v>
      </c>
      <c r="G1653">
        <v>0.3</v>
      </c>
      <c r="H1653" t="s">
        <v>60</v>
      </c>
    </row>
    <row r="1654" spans="1:8" x14ac:dyDescent="0.25">
      <c r="A1654" t="str">
        <f t="shared" si="25"/>
        <v>C81deaths1997AllEthAllSex</v>
      </c>
      <c r="B1654">
        <v>1997</v>
      </c>
      <c r="C1654" t="s">
        <v>216</v>
      </c>
      <c r="D1654" t="s">
        <v>211</v>
      </c>
      <c r="E1654" t="s">
        <v>212</v>
      </c>
      <c r="F1654">
        <v>22</v>
      </c>
      <c r="G1654">
        <v>0.5</v>
      </c>
      <c r="H1654" t="s">
        <v>62</v>
      </c>
    </row>
    <row r="1655" spans="1:8" x14ac:dyDescent="0.25">
      <c r="A1655" t="str">
        <f t="shared" si="25"/>
        <v>C82-C86, C96deaths1997AllEthAllSex</v>
      </c>
      <c r="B1655">
        <v>1997</v>
      </c>
      <c r="C1655" t="s">
        <v>216</v>
      </c>
      <c r="D1655" t="s">
        <v>211</v>
      </c>
      <c r="E1655" t="s">
        <v>212</v>
      </c>
      <c r="F1655">
        <v>290</v>
      </c>
      <c r="G1655">
        <v>5.9</v>
      </c>
      <c r="H1655" t="s">
        <v>178</v>
      </c>
    </row>
    <row r="1656" spans="1:8" x14ac:dyDescent="0.25">
      <c r="A1656" t="str">
        <f t="shared" si="25"/>
        <v>C90deaths1997AllEthAllSex</v>
      </c>
      <c r="B1656">
        <v>1997</v>
      </c>
      <c r="C1656" t="s">
        <v>216</v>
      </c>
      <c r="D1656" t="s">
        <v>211</v>
      </c>
      <c r="E1656" t="s">
        <v>212</v>
      </c>
      <c r="F1656">
        <v>157</v>
      </c>
      <c r="G1656">
        <v>3.1</v>
      </c>
      <c r="H1656" t="s">
        <v>65</v>
      </c>
    </row>
    <row r="1657" spans="1:8" x14ac:dyDescent="0.25">
      <c r="A1657" t="str">
        <f t="shared" si="25"/>
        <v>C91-C95deaths1997AllEthAllSex</v>
      </c>
      <c r="B1657">
        <v>1997</v>
      </c>
      <c r="C1657" t="s">
        <v>216</v>
      </c>
      <c r="D1657" t="s">
        <v>211</v>
      </c>
      <c r="E1657" t="s">
        <v>212</v>
      </c>
      <c r="F1657">
        <v>232</v>
      </c>
      <c r="G1657">
        <v>5</v>
      </c>
      <c r="H1657" t="s">
        <v>179</v>
      </c>
    </row>
    <row r="1658" spans="1:8" x14ac:dyDescent="0.25">
      <c r="A1658" t="str">
        <f t="shared" si="25"/>
        <v>C00-C14deaths1997AllEthFemale</v>
      </c>
      <c r="B1658">
        <v>1997</v>
      </c>
      <c r="C1658" t="s">
        <v>216</v>
      </c>
      <c r="D1658" t="s">
        <v>211</v>
      </c>
      <c r="E1658" t="s">
        <v>213</v>
      </c>
      <c r="F1658">
        <v>31</v>
      </c>
      <c r="G1658">
        <v>1.1000000000000001</v>
      </c>
      <c r="H1658" t="s">
        <v>174</v>
      </c>
    </row>
    <row r="1659" spans="1:8" x14ac:dyDescent="0.25">
      <c r="A1659" t="str">
        <f t="shared" si="25"/>
        <v>C00-C96, D45-D47deaths1997AllEthFemale</v>
      </c>
      <c r="B1659">
        <v>1997</v>
      </c>
      <c r="C1659" t="s">
        <v>216</v>
      </c>
      <c r="D1659" t="s">
        <v>211</v>
      </c>
      <c r="E1659" t="s">
        <v>213</v>
      </c>
      <c r="F1659">
        <v>3449</v>
      </c>
      <c r="G1659">
        <v>130</v>
      </c>
      <c r="H1659" t="s">
        <v>173</v>
      </c>
    </row>
    <row r="1660" spans="1:8" x14ac:dyDescent="0.25">
      <c r="A1660" t="str">
        <f t="shared" si="25"/>
        <v>C15deaths1997AllEthFemale</v>
      </c>
      <c r="B1660">
        <v>1997</v>
      </c>
      <c r="C1660" t="s">
        <v>216</v>
      </c>
      <c r="D1660" t="s">
        <v>211</v>
      </c>
      <c r="E1660" t="s">
        <v>213</v>
      </c>
      <c r="F1660">
        <v>68</v>
      </c>
      <c r="G1660">
        <v>2.1</v>
      </c>
      <c r="H1660" t="s">
        <v>14</v>
      </c>
    </row>
    <row r="1661" spans="1:8" x14ac:dyDescent="0.25">
      <c r="A1661" t="str">
        <f t="shared" si="25"/>
        <v>C16deaths1997AllEthFemale</v>
      </c>
      <c r="B1661">
        <v>1997</v>
      </c>
      <c r="C1661" t="s">
        <v>216</v>
      </c>
      <c r="D1661" t="s">
        <v>211</v>
      </c>
      <c r="E1661" t="s">
        <v>213</v>
      </c>
      <c r="F1661">
        <v>112</v>
      </c>
      <c r="G1661">
        <v>3.6</v>
      </c>
      <c r="H1661" t="s">
        <v>16</v>
      </c>
    </row>
    <row r="1662" spans="1:8" x14ac:dyDescent="0.25">
      <c r="A1662" t="str">
        <f t="shared" si="25"/>
        <v>C18-C21deaths1997AllEthFemale</v>
      </c>
      <c r="B1662">
        <v>1997</v>
      </c>
      <c r="C1662" t="s">
        <v>216</v>
      </c>
      <c r="D1662" t="s">
        <v>211</v>
      </c>
      <c r="E1662" t="s">
        <v>213</v>
      </c>
      <c r="F1662">
        <v>514</v>
      </c>
      <c r="G1662">
        <v>18.3</v>
      </c>
      <c r="H1662" t="s">
        <v>175</v>
      </c>
    </row>
    <row r="1663" spans="1:8" x14ac:dyDescent="0.25">
      <c r="A1663" t="str">
        <f t="shared" si="25"/>
        <v>C22deaths1997AllEthFemale</v>
      </c>
      <c r="B1663">
        <v>1997</v>
      </c>
      <c r="C1663" t="s">
        <v>216</v>
      </c>
      <c r="D1663" t="s">
        <v>211</v>
      </c>
      <c r="E1663" t="s">
        <v>213</v>
      </c>
      <c r="F1663">
        <v>44</v>
      </c>
      <c r="G1663">
        <v>1.6</v>
      </c>
      <c r="H1663" t="s">
        <v>19</v>
      </c>
    </row>
    <row r="1664" spans="1:8" x14ac:dyDescent="0.25">
      <c r="A1664" t="str">
        <f t="shared" si="25"/>
        <v>C25deaths1997AllEthFemale</v>
      </c>
      <c r="B1664">
        <v>1997</v>
      </c>
      <c r="C1664" t="s">
        <v>216</v>
      </c>
      <c r="D1664" t="s">
        <v>211</v>
      </c>
      <c r="E1664" t="s">
        <v>213</v>
      </c>
      <c r="F1664">
        <v>145</v>
      </c>
      <c r="G1664">
        <v>5</v>
      </c>
      <c r="H1664" t="s">
        <v>22</v>
      </c>
    </row>
    <row r="1665" spans="1:8" x14ac:dyDescent="0.25">
      <c r="A1665" t="str">
        <f t="shared" si="25"/>
        <v>C33-C34deaths1997AllEthFemale</v>
      </c>
      <c r="B1665">
        <v>1997</v>
      </c>
      <c r="C1665" t="s">
        <v>216</v>
      </c>
      <c r="D1665" t="s">
        <v>211</v>
      </c>
      <c r="E1665" t="s">
        <v>213</v>
      </c>
      <c r="F1665">
        <v>530</v>
      </c>
      <c r="G1665">
        <v>21.1</v>
      </c>
      <c r="H1665" t="s">
        <v>176</v>
      </c>
    </row>
    <row r="1666" spans="1:8" x14ac:dyDescent="0.25">
      <c r="A1666" t="str">
        <f t="shared" ref="A1666:A1729" si="26">H1666&amp;C1666&amp;B1666&amp;D1666&amp;E1666</f>
        <v>C43deaths1997AllEthFemale</v>
      </c>
      <c r="B1666">
        <v>1997</v>
      </c>
      <c r="C1666" t="s">
        <v>216</v>
      </c>
      <c r="D1666" t="s">
        <v>211</v>
      </c>
      <c r="E1666" t="s">
        <v>213</v>
      </c>
      <c r="F1666">
        <v>80</v>
      </c>
      <c r="G1666">
        <v>3.2</v>
      </c>
      <c r="H1666" t="s">
        <v>26</v>
      </c>
    </row>
    <row r="1667" spans="1:8" x14ac:dyDescent="0.25">
      <c r="A1667" t="str">
        <f t="shared" si="26"/>
        <v>C50deaths1997AllEthFemale</v>
      </c>
      <c r="B1667">
        <v>1997</v>
      </c>
      <c r="C1667" t="s">
        <v>216</v>
      </c>
      <c r="D1667" t="s">
        <v>211</v>
      </c>
      <c r="E1667" t="s">
        <v>213</v>
      </c>
      <c r="F1667">
        <v>643</v>
      </c>
      <c r="G1667">
        <v>26.4</v>
      </c>
      <c r="H1667" t="s">
        <v>180</v>
      </c>
    </row>
    <row r="1668" spans="1:8" x14ac:dyDescent="0.25">
      <c r="A1668" t="str">
        <f t="shared" si="26"/>
        <v>C51deaths1997AllEthFemale</v>
      </c>
      <c r="B1668">
        <v>1997</v>
      </c>
      <c r="C1668" t="s">
        <v>216</v>
      </c>
      <c r="D1668" t="s">
        <v>211</v>
      </c>
      <c r="E1668" t="s">
        <v>213</v>
      </c>
      <c r="F1668">
        <v>10</v>
      </c>
      <c r="G1668">
        <v>0.3</v>
      </c>
      <c r="H1668" t="s">
        <v>43</v>
      </c>
    </row>
    <row r="1669" spans="1:8" x14ac:dyDescent="0.25">
      <c r="A1669" t="str">
        <f t="shared" si="26"/>
        <v>C53deaths1997AllEthFemale</v>
      </c>
      <c r="B1669">
        <v>1997</v>
      </c>
      <c r="C1669" t="s">
        <v>216</v>
      </c>
      <c r="D1669" t="s">
        <v>211</v>
      </c>
      <c r="E1669" t="s">
        <v>213</v>
      </c>
      <c r="F1669">
        <v>73</v>
      </c>
      <c r="G1669">
        <v>3.1</v>
      </c>
      <c r="H1669" t="s">
        <v>38</v>
      </c>
    </row>
    <row r="1670" spans="1:8" x14ac:dyDescent="0.25">
      <c r="A1670" t="str">
        <f t="shared" si="26"/>
        <v>C54-C55deaths1997AllEthFemale</v>
      </c>
      <c r="B1670">
        <v>1997</v>
      </c>
      <c r="C1670" t="s">
        <v>216</v>
      </c>
      <c r="D1670" t="s">
        <v>211</v>
      </c>
      <c r="E1670" t="s">
        <v>213</v>
      </c>
      <c r="F1670">
        <v>60</v>
      </c>
      <c r="G1670">
        <v>2.2000000000000002</v>
      </c>
      <c r="H1670" t="s">
        <v>181</v>
      </c>
    </row>
    <row r="1671" spans="1:8" x14ac:dyDescent="0.25">
      <c r="A1671" t="str">
        <f t="shared" si="26"/>
        <v>C56-C57deaths1997AllEthFemale</v>
      </c>
      <c r="B1671">
        <v>1997</v>
      </c>
      <c r="C1671" t="s">
        <v>216</v>
      </c>
      <c r="D1671" t="s">
        <v>211</v>
      </c>
      <c r="E1671" t="s">
        <v>213</v>
      </c>
      <c r="F1671">
        <v>166</v>
      </c>
      <c r="G1671">
        <v>6.5</v>
      </c>
      <c r="H1671" t="s">
        <v>182</v>
      </c>
    </row>
    <row r="1672" spans="1:8" x14ac:dyDescent="0.25">
      <c r="A1672" t="str">
        <f t="shared" si="26"/>
        <v>C64-C66, C68deaths1997AllEthFemale</v>
      </c>
      <c r="B1672">
        <v>1997</v>
      </c>
      <c r="C1672" t="s">
        <v>216</v>
      </c>
      <c r="D1672" t="s">
        <v>211</v>
      </c>
      <c r="E1672" t="s">
        <v>213</v>
      </c>
      <c r="F1672">
        <v>66</v>
      </c>
      <c r="G1672">
        <v>2.4</v>
      </c>
      <c r="H1672" t="s">
        <v>177</v>
      </c>
    </row>
    <row r="1673" spans="1:8" x14ac:dyDescent="0.25">
      <c r="A1673" t="str">
        <f t="shared" si="26"/>
        <v>C67deaths1997AllEthFemale</v>
      </c>
      <c r="B1673">
        <v>1997</v>
      </c>
      <c r="C1673" t="s">
        <v>216</v>
      </c>
      <c r="D1673" t="s">
        <v>211</v>
      </c>
      <c r="E1673" t="s">
        <v>213</v>
      </c>
      <c r="F1673">
        <v>47</v>
      </c>
      <c r="G1673">
        <v>1.5</v>
      </c>
      <c r="H1673" t="s">
        <v>55</v>
      </c>
    </row>
    <row r="1674" spans="1:8" x14ac:dyDescent="0.25">
      <c r="A1674" t="str">
        <f t="shared" si="26"/>
        <v>C71deaths1997AllEthFemale</v>
      </c>
      <c r="B1674">
        <v>1997</v>
      </c>
      <c r="C1674" t="s">
        <v>216</v>
      </c>
      <c r="D1674" t="s">
        <v>211</v>
      </c>
      <c r="E1674" t="s">
        <v>213</v>
      </c>
      <c r="F1674">
        <v>82</v>
      </c>
      <c r="G1674">
        <v>3.3</v>
      </c>
      <c r="H1674" t="s">
        <v>58</v>
      </c>
    </row>
    <row r="1675" spans="1:8" x14ac:dyDescent="0.25">
      <c r="A1675" t="str">
        <f t="shared" si="26"/>
        <v>C73deaths1997AllEthFemale</v>
      </c>
      <c r="B1675">
        <v>1997</v>
      </c>
      <c r="C1675" t="s">
        <v>216</v>
      </c>
      <c r="D1675" t="s">
        <v>211</v>
      </c>
      <c r="E1675" t="s">
        <v>213</v>
      </c>
      <c r="F1675">
        <v>11</v>
      </c>
      <c r="G1675">
        <v>0.4</v>
      </c>
      <c r="H1675" t="s">
        <v>60</v>
      </c>
    </row>
    <row r="1676" spans="1:8" x14ac:dyDescent="0.25">
      <c r="A1676" t="str">
        <f t="shared" si="26"/>
        <v>C81deaths1997AllEthFemale</v>
      </c>
      <c r="B1676">
        <v>1997</v>
      </c>
      <c r="C1676" t="s">
        <v>216</v>
      </c>
      <c r="D1676" t="s">
        <v>211</v>
      </c>
      <c r="E1676" t="s">
        <v>213</v>
      </c>
      <c r="F1676">
        <v>10</v>
      </c>
      <c r="G1676">
        <v>0.4</v>
      </c>
      <c r="H1676" t="s">
        <v>62</v>
      </c>
    </row>
    <row r="1677" spans="1:8" x14ac:dyDescent="0.25">
      <c r="A1677" t="str">
        <f t="shared" si="26"/>
        <v>C82-C86, C96deaths1997AllEthFemale</v>
      </c>
      <c r="B1677">
        <v>1997</v>
      </c>
      <c r="C1677" t="s">
        <v>216</v>
      </c>
      <c r="D1677" t="s">
        <v>211</v>
      </c>
      <c r="E1677" t="s">
        <v>213</v>
      </c>
      <c r="F1677">
        <v>146</v>
      </c>
      <c r="G1677">
        <v>5.3</v>
      </c>
      <c r="H1677" t="s">
        <v>178</v>
      </c>
    </row>
    <row r="1678" spans="1:8" x14ac:dyDescent="0.25">
      <c r="A1678" t="str">
        <f t="shared" si="26"/>
        <v>C90deaths1997AllEthFemale</v>
      </c>
      <c r="B1678">
        <v>1997</v>
      </c>
      <c r="C1678" t="s">
        <v>216</v>
      </c>
      <c r="D1678" t="s">
        <v>211</v>
      </c>
      <c r="E1678" t="s">
        <v>213</v>
      </c>
      <c r="F1678">
        <v>71</v>
      </c>
      <c r="G1678">
        <v>2.4</v>
      </c>
      <c r="H1678" t="s">
        <v>65</v>
      </c>
    </row>
    <row r="1679" spans="1:8" x14ac:dyDescent="0.25">
      <c r="A1679" t="str">
        <f t="shared" si="26"/>
        <v>C91-C95deaths1997AllEthFemale</v>
      </c>
      <c r="B1679">
        <v>1997</v>
      </c>
      <c r="C1679" t="s">
        <v>216</v>
      </c>
      <c r="D1679" t="s">
        <v>211</v>
      </c>
      <c r="E1679" t="s">
        <v>213</v>
      </c>
      <c r="F1679">
        <v>97</v>
      </c>
      <c r="G1679">
        <v>3.7</v>
      </c>
      <c r="H1679" t="s">
        <v>179</v>
      </c>
    </row>
    <row r="1680" spans="1:8" x14ac:dyDescent="0.25">
      <c r="A1680" t="str">
        <f t="shared" si="26"/>
        <v>C00-C14deaths1997AllEthMale</v>
      </c>
      <c r="B1680">
        <v>1997</v>
      </c>
      <c r="C1680" t="s">
        <v>216</v>
      </c>
      <c r="D1680" t="s">
        <v>211</v>
      </c>
      <c r="E1680" t="s">
        <v>214</v>
      </c>
      <c r="F1680">
        <v>61</v>
      </c>
      <c r="G1680">
        <v>2.9</v>
      </c>
      <c r="H1680" t="s">
        <v>174</v>
      </c>
    </row>
    <row r="1681" spans="1:8" x14ac:dyDescent="0.25">
      <c r="A1681" t="str">
        <f t="shared" si="26"/>
        <v>C00-C96, D45-D47deaths1997AllEthMale</v>
      </c>
      <c r="B1681">
        <v>1997</v>
      </c>
      <c r="C1681" t="s">
        <v>216</v>
      </c>
      <c r="D1681" t="s">
        <v>211</v>
      </c>
      <c r="E1681" t="s">
        <v>214</v>
      </c>
      <c r="F1681">
        <v>3833</v>
      </c>
      <c r="G1681">
        <v>178.8</v>
      </c>
      <c r="H1681" t="s">
        <v>173</v>
      </c>
    </row>
    <row r="1682" spans="1:8" x14ac:dyDescent="0.25">
      <c r="A1682" t="str">
        <f t="shared" si="26"/>
        <v>C15deaths1997AllEthMale</v>
      </c>
      <c r="B1682">
        <v>1997</v>
      </c>
      <c r="C1682" t="s">
        <v>216</v>
      </c>
      <c r="D1682" t="s">
        <v>211</v>
      </c>
      <c r="E1682" t="s">
        <v>214</v>
      </c>
      <c r="F1682">
        <v>144</v>
      </c>
      <c r="G1682">
        <v>6.6</v>
      </c>
      <c r="H1682" t="s">
        <v>14</v>
      </c>
    </row>
    <row r="1683" spans="1:8" x14ac:dyDescent="0.25">
      <c r="A1683" t="str">
        <f t="shared" si="26"/>
        <v>C16deaths1997AllEthMale</v>
      </c>
      <c r="B1683">
        <v>1997</v>
      </c>
      <c r="C1683" t="s">
        <v>216</v>
      </c>
      <c r="D1683" t="s">
        <v>211</v>
      </c>
      <c r="E1683" t="s">
        <v>214</v>
      </c>
      <c r="F1683">
        <v>156</v>
      </c>
      <c r="G1683">
        <v>7.1</v>
      </c>
      <c r="H1683" t="s">
        <v>16</v>
      </c>
    </row>
    <row r="1684" spans="1:8" x14ac:dyDescent="0.25">
      <c r="A1684" t="str">
        <f t="shared" si="26"/>
        <v>C18-C21deaths1997AllEthMale</v>
      </c>
      <c r="B1684">
        <v>1997</v>
      </c>
      <c r="C1684" t="s">
        <v>216</v>
      </c>
      <c r="D1684" t="s">
        <v>211</v>
      </c>
      <c r="E1684" t="s">
        <v>214</v>
      </c>
      <c r="F1684">
        <v>575</v>
      </c>
      <c r="G1684">
        <v>26.7</v>
      </c>
      <c r="H1684" t="s">
        <v>175</v>
      </c>
    </row>
    <row r="1685" spans="1:8" x14ac:dyDescent="0.25">
      <c r="A1685" t="str">
        <f t="shared" si="26"/>
        <v>C22deaths1997AllEthMale</v>
      </c>
      <c r="B1685">
        <v>1997</v>
      </c>
      <c r="C1685" t="s">
        <v>216</v>
      </c>
      <c r="D1685" t="s">
        <v>211</v>
      </c>
      <c r="E1685" t="s">
        <v>214</v>
      </c>
      <c r="F1685">
        <v>78</v>
      </c>
      <c r="G1685">
        <v>3.7</v>
      </c>
      <c r="H1685" t="s">
        <v>19</v>
      </c>
    </row>
    <row r="1686" spans="1:8" x14ac:dyDescent="0.25">
      <c r="A1686" t="str">
        <f t="shared" si="26"/>
        <v>C25deaths1997AllEthMale</v>
      </c>
      <c r="B1686">
        <v>1997</v>
      </c>
      <c r="C1686" t="s">
        <v>216</v>
      </c>
      <c r="D1686" t="s">
        <v>211</v>
      </c>
      <c r="E1686" t="s">
        <v>214</v>
      </c>
      <c r="F1686">
        <v>139</v>
      </c>
      <c r="G1686">
        <v>6.6</v>
      </c>
      <c r="H1686" t="s">
        <v>22</v>
      </c>
    </row>
    <row r="1687" spans="1:8" x14ac:dyDescent="0.25">
      <c r="A1687" t="str">
        <f t="shared" si="26"/>
        <v>C33-C34deaths1997AllEthMale</v>
      </c>
      <c r="B1687">
        <v>1997</v>
      </c>
      <c r="C1687" t="s">
        <v>216</v>
      </c>
      <c r="D1687" t="s">
        <v>211</v>
      </c>
      <c r="E1687" t="s">
        <v>214</v>
      </c>
      <c r="F1687">
        <v>882</v>
      </c>
      <c r="G1687">
        <v>40.6</v>
      </c>
      <c r="H1687" t="s">
        <v>176</v>
      </c>
    </row>
    <row r="1688" spans="1:8" x14ac:dyDescent="0.25">
      <c r="A1688" t="str">
        <f t="shared" si="26"/>
        <v>C43deaths1997AllEthMale</v>
      </c>
      <c r="B1688">
        <v>1997</v>
      </c>
      <c r="C1688" t="s">
        <v>216</v>
      </c>
      <c r="D1688" t="s">
        <v>211</v>
      </c>
      <c r="E1688" t="s">
        <v>214</v>
      </c>
      <c r="F1688">
        <v>121</v>
      </c>
      <c r="G1688">
        <v>5.8</v>
      </c>
      <c r="H1688" t="s">
        <v>26</v>
      </c>
    </row>
    <row r="1689" spans="1:8" x14ac:dyDescent="0.25">
      <c r="A1689" t="str">
        <f t="shared" si="26"/>
        <v>C50deaths1997AllEthMale</v>
      </c>
      <c r="B1689">
        <v>1997</v>
      </c>
      <c r="C1689" t="s">
        <v>216</v>
      </c>
      <c r="D1689" t="s">
        <v>211</v>
      </c>
      <c r="E1689" t="s">
        <v>214</v>
      </c>
      <c r="F1689">
        <v>27</v>
      </c>
      <c r="G1689">
        <v>1.2</v>
      </c>
      <c r="H1689" t="s">
        <v>180</v>
      </c>
    </row>
    <row r="1690" spans="1:8" x14ac:dyDescent="0.25">
      <c r="A1690" t="str">
        <f t="shared" si="26"/>
        <v>C61deaths1997AllEthMale</v>
      </c>
      <c r="B1690">
        <v>1997</v>
      </c>
      <c r="C1690" t="s">
        <v>216</v>
      </c>
      <c r="D1690" t="s">
        <v>211</v>
      </c>
      <c r="E1690" t="s">
        <v>214</v>
      </c>
      <c r="F1690">
        <v>525</v>
      </c>
      <c r="G1690">
        <v>24.3</v>
      </c>
      <c r="H1690" t="s">
        <v>48</v>
      </c>
    </row>
    <row r="1691" spans="1:8" x14ac:dyDescent="0.25">
      <c r="A1691" t="str">
        <f t="shared" si="26"/>
        <v>C62deaths1997AllEthMale</v>
      </c>
      <c r="B1691">
        <v>1997</v>
      </c>
      <c r="C1691" t="s">
        <v>216</v>
      </c>
      <c r="D1691" t="s">
        <v>211</v>
      </c>
      <c r="E1691" t="s">
        <v>214</v>
      </c>
      <c r="F1691">
        <v>3</v>
      </c>
      <c r="G1691">
        <v>0.1</v>
      </c>
      <c r="H1691" t="s">
        <v>51</v>
      </c>
    </row>
    <row r="1692" spans="1:8" x14ac:dyDescent="0.25">
      <c r="A1692" t="str">
        <f t="shared" si="26"/>
        <v>C64-C66, C68deaths1997AllEthMale</v>
      </c>
      <c r="B1692">
        <v>1997</v>
      </c>
      <c r="C1692" t="s">
        <v>216</v>
      </c>
      <c r="D1692" t="s">
        <v>211</v>
      </c>
      <c r="E1692" t="s">
        <v>214</v>
      </c>
      <c r="F1692">
        <v>78</v>
      </c>
      <c r="G1692">
        <v>3.7</v>
      </c>
      <c r="H1692" t="s">
        <v>177</v>
      </c>
    </row>
    <row r="1693" spans="1:8" x14ac:dyDescent="0.25">
      <c r="A1693" t="str">
        <f t="shared" si="26"/>
        <v>C67deaths1997AllEthMale</v>
      </c>
      <c r="B1693">
        <v>1997</v>
      </c>
      <c r="C1693" t="s">
        <v>216</v>
      </c>
      <c r="D1693" t="s">
        <v>211</v>
      </c>
      <c r="E1693" t="s">
        <v>214</v>
      </c>
      <c r="F1693">
        <v>110</v>
      </c>
      <c r="G1693">
        <v>5</v>
      </c>
      <c r="H1693" t="s">
        <v>55</v>
      </c>
    </row>
    <row r="1694" spans="1:8" x14ac:dyDescent="0.25">
      <c r="A1694" t="str">
        <f t="shared" si="26"/>
        <v>C71deaths1997AllEthMale</v>
      </c>
      <c r="B1694">
        <v>1997</v>
      </c>
      <c r="C1694" t="s">
        <v>216</v>
      </c>
      <c r="D1694" t="s">
        <v>211</v>
      </c>
      <c r="E1694" t="s">
        <v>214</v>
      </c>
      <c r="F1694">
        <v>125</v>
      </c>
      <c r="G1694">
        <v>6.2</v>
      </c>
      <c r="H1694" t="s">
        <v>58</v>
      </c>
    </row>
    <row r="1695" spans="1:8" x14ac:dyDescent="0.25">
      <c r="A1695" t="str">
        <f t="shared" si="26"/>
        <v>C73deaths1997AllEthMale</v>
      </c>
      <c r="B1695">
        <v>1997</v>
      </c>
      <c r="C1695" t="s">
        <v>216</v>
      </c>
      <c r="D1695" t="s">
        <v>211</v>
      </c>
      <c r="E1695" t="s">
        <v>214</v>
      </c>
      <c r="F1695">
        <v>5</v>
      </c>
      <c r="G1695">
        <v>0.2</v>
      </c>
      <c r="H1695" t="s">
        <v>60</v>
      </c>
    </row>
    <row r="1696" spans="1:8" x14ac:dyDescent="0.25">
      <c r="A1696" t="str">
        <f t="shared" si="26"/>
        <v>C81deaths1997AllEthMale</v>
      </c>
      <c r="B1696">
        <v>1997</v>
      </c>
      <c r="C1696" t="s">
        <v>216</v>
      </c>
      <c r="D1696" t="s">
        <v>211</v>
      </c>
      <c r="E1696" t="s">
        <v>214</v>
      </c>
      <c r="F1696">
        <v>12</v>
      </c>
      <c r="G1696">
        <v>0.6</v>
      </c>
      <c r="H1696" t="s">
        <v>62</v>
      </c>
    </row>
    <row r="1697" spans="1:8" x14ac:dyDescent="0.25">
      <c r="A1697" t="str">
        <f t="shared" si="26"/>
        <v>C82-C86, C96deaths1997AllEthMale</v>
      </c>
      <c r="B1697">
        <v>1997</v>
      </c>
      <c r="C1697" t="s">
        <v>216</v>
      </c>
      <c r="D1697" t="s">
        <v>211</v>
      </c>
      <c r="E1697" t="s">
        <v>214</v>
      </c>
      <c r="F1697">
        <v>144</v>
      </c>
      <c r="G1697">
        <v>6.6</v>
      </c>
      <c r="H1697" t="s">
        <v>178</v>
      </c>
    </row>
    <row r="1698" spans="1:8" x14ac:dyDescent="0.25">
      <c r="A1698" t="str">
        <f t="shared" si="26"/>
        <v>C90deaths1997AllEthMale</v>
      </c>
      <c r="B1698">
        <v>1997</v>
      </c>
      <c r="C1698" t="s">
        <v>216</v>
      </c>
      <c r="D1698" t="s">
        <v>211</v>
      </c>
      <c r="E1698" t="s">
        <v>214</v>
      </c>
      <c r="F1698">
        <v>86</v>
      </c>
      <c r="G1698">
        <v>3.9</v>
      </c>
      <c r="H1698" t="s">
        <v>65</v>
      </c>
    </row>
    <row r="1699" spans="1:8" x14ac:dyDescent="0.25">
      <c r="A1699" t="str">
        <f t="shared" si="26"/>
        <v>C91-C95deaths1997AllEthMale</v>
      </c>
      <c r="B1699">
        <v>1997</v>
      </c>
      <c r="C1699" t="s">
        <v>216</v>
      </c>
      <c r="D1699" t="s">
        <v>211</v>
      </c>
      <c r="E1699" t="s">
        <v>214</v>
      </c>
      <c r="F1699">
        <v>135</v>
      </c>
      <c r="G1699">
        <v>6.6</v>
      </c>
      <c r="H1699" t="s">
        <v>179</v>
      </c>
    </row>
    <row r="1700" spans="1:8" x14ac:dyDescent="0.25">
      <c r="A1700" t="str">
        <f t="shared" si="26"/>
        <v>C00-C14deaths1998AllEthAllSex</v>
      </c>
      <c r="B1700">
        <v>1998</v>
      </c>
      <c r="C1700" t="s">
        <v>216</v>
      </c>
      <c r="D1700" t="s">
        <v>211</v>
      </c>
      <c r="E1700" t="s">
        <v>212</v>
      </c>
      <c r="F1700">
        <v>90</v>
      </c>
      <c r="G1700">
        <v>1.8</v>
      </c>
      <c r="H1700" t="s">
        <v>174</v>
      </c>
    </row>
    <row r="1701" spans="1:8" x14ac:dyDescent="0.25">
      <c r="A1701" t="str">
        <f t="shared" si="26"/>
        <v>C00-C96, D45-D47deaths1998AllEthAllSex</v>
      </c>
      <c r="B1701">
        <v>1998</v>
      </c>
      <c r="C1701" t="s">
        <v>216</v>
      </c>
      <c r="D1701" t="s">
        <v>211</v>
      </c>
      <c r="E1701" t="s">
        <v>212</v>
      </c>
      <c r="F1701">
        <v>7588</v>
      </c>
      <c r="G1701">
        <v>151.69999999999999</v>
      </c>
      <c r="H1701" t="s">
        <v>173</v>
      </c>
    </row>
    <row r="1702" spans="1:8" x14ac:dyDescent="0.25">
      <c r="A1702" t="str">
        <f t="shared" si="26"/>
        <v>C15deaths1998AllEthAllSex</v>
      </c>
      <c r="B1702">
        <v>1998</v>
      </c>
      <c r="C1702" t="s">
        <v>216</v>
      </c>
      <c r="D1702" t="s">
        <v>211</v>
      </c>
      <c r="E1702" t="s">
        <v>212</v>
      </c>
      <c r="F1702">
        <v>162</v>
      </c>
      <c r="G1702">
        <v>3.1</v>
      </c>
      <c r="H1702" t="s">
        <v>14</v>
      </c>
    </row>
    <row r="1703" spans="1:8" x14ac:dyDescent="0.25">
      <c r="A1703" t="str">
        <f t="shared" si="26"/>
        <v>C16deaths1998AllEthAllSex</v>
      </c>
      <c r="B1703">
        <v>1998</v>
      </c>
      <c r="C1703" t="s">
        <v>216</v>
      </c>
      <c r="D1703" t="s">
        <v>211</v>
      </c>
      <c r="E1703" t="s">
        <v>212</v>
      </c>
      <c r="F1703">
        <v>303</v>
      </c>
      <c r="G1703">
        <v>6</v>
      </c>
      <c r="H1703" t="s">
        <v>16</v>
      </c>
    </row>
    <row r="1704" spans="1:8" x14ac:dyDescent="0.25">
      <c r="A1704" t="str">
        <f t="shared" si="26"/>
        <v>C18-C21deaths1998AllEthAllSex</v>
      </c>
      <c r="B1704">
        <v>1998</v>
      </c>
      <c r="C1704" t="s">
        <v>216</v>
      </c>
      <c r="D1704" t="s">
        <v>211</v>
      </c>
      <c r="E1704" t="s">
        <v>212</v>
      </c>
      <c r="F1704">
        <v>1125</v>
      </c>
      <c r="G1704">
        <v>22.1</v>
      </c>
      <c r="H1704" t="s">
        <v>175</v>
      </c>
    </row>
    <row r="1705" spans="1:8" x14ac:dyDescent="0.25">
      <c r="A1705" t="str">
        <f t="shared" si="26"/>
        <v>C22deaths1998AllEthAllSex</v>
      </c>
      <c r="B1705">
        <v>1998</v>
      </c>
      <c r="C1705" t="s">
        <v>216</v>
      </c>
      <c r="D1705" t="s">
        <v>211</v>
      </c>
      <c r="E1705" t="s">
        <v>212</v>
      </c>
      <c r="F1705">
        <v>124</v>
      </c>
      <c r="G1705">
        <v>2.7</v>
      </c>
      <c r="H1705" t="s">
        <v>19</v>
      </c>
    </row>
    <row r="1706" spans="1:8" x14ac:dyDescent="0.25">
      <c r="A1706" t="str">
        <f t="shared" si="26"/>
        <v>C25deaths1998AllEthAllSex</v>
      </c>
      <c r="B1706">
        <v>1998</v>
      </c>
      <c r="C1706" t="s">
        <v>216</v>
      </c>
      <c r="D1706" t="s">
        <v>211</v>
      </c>
      <c r="E1706" t="s">
        <v>212</v>
      </c>
      <c r="F1706">
        <v>343</v>
      </c>
      <c r="G1706">
        <v>6.8</v>
      </c>
      <c r="H1706" t="s">
        <v>22</v>
      </c>
    </row>
    <row r="1707" spans="1:8" x14ac:dyDescent="0.25">
      <c r="A1707" t="str">
        <f t="shared" si="26"/>
        <v>C33-C34deaths1998AllEthAllSex</v>
      </c>
      <c r="B1707">
        <v>1998</v>
      </c>
      <c r="C1707" t="s">
        <v>216</v>
      </c>
      <c r="D1707" t="s">
        <v>211</v>
      </c>
      <c r="E1707" t="s">
        <v>212</v>
      </c>
      <c r="F1707">
        <v>1382</v>
      </c>
      <c r="G1707">
        <v>28</v>
      </c>
      <c r="H1707" t="s">
        <v>176</v>
      </c>
    </row>
    <row r="1708" spans="1:8" x14ac:dyDescent="0.25">
      <c r="A1708" t="str">
        <f t="shared" si="26"/>
        <v>C43deaths1998AllEthAllSex</v>
      </c>
      <c r="B1708">
        <v>1998</v>
      </c>
      <c r="C1708" t="s">
        <v>216</v>
      </c>
      <c r="D1708" t="s">
        <v>211</v>
      </c>
      <c r="E1708" t="s">
        <v>212</v>
      </c>
      <c r="F1708">
        <v>242</v>
      </c>
      <c r="G1708">
        <v>5.0999999999999996</v>
      </c>
      <c r="H1708" t="s">
        <v>26</v>
      </c>
    </row>
    <row r="1709" spans="1:8" x14ac:dyDescent="0.25">
      <c r="A1709" t="str">
        <f t="shared" si="26"/>
        <v>C50deaths1998AllEthAllSex</v>
      </c>
      <c r="B1709">
        <v>1998</v>
      </c>
      <c r="C1709" t="s">
        <v>216</v>
      </c>
      <c r="D1709" t="s">
        <v>211</v>
      </c>
      <c r="E1709" t="s">
        <v>212</v>
      </c>
      <c r="F1709">
        <v>696</v>
      </c>
      <c r="G1709">
        <v>14.5</v>
      </c>
      <c r="H1709" t="s">
        <v>180</v>
      </c>
    </row>
    <row r="1710" spans="1:8" x14ac:dyDescent="0.25">
      <c r="A1710" t="str">
        <f t="shared" si="26"/>
        <v>C51deaths1998AllEthAllSex</v>
      </c>
      <c r="B1710">
        <v>1998</v>
      </c>
      <c r="C1710" t="s">
        <v>216</v>
      </c>
      <c r="D1710" t="s">
        <v>211</v>
      </c>
      <c r="E1710" t="s">
        <v>212</v>
      </c>
      <c r="F1710">
        <v>10</v>
      </c>
      <c r="G1710">
        <v>0.2</v>
      </c>
      <c r="H1710" t="s">
        <v>43</v>
      </c>
    </row>
    <row r="1711" spans="1:8" x14ac:dyDescent="0.25">
      <c r="A1711" t="str">
        <f t="shared" si="26"/>
        <v>C53deaths1998AllEthAllSex</v>
      </c>
      <c r="B1711">
        <v>1998</v>
      </c>
      <c r="C1711" t="s">
        <v>216</v>
      </c>
      <c r="D1711" t="s">
        <v>211</v>
      </c>
      <c r="E1711" t="s">
        <v>212</v>
      </c>
      <c r="F1711">
        <v>77</v>
      </c>
      <c r="G1711">
        <v>1.7</v>
      </c>
      <c r="H1711" t="s">
        <v>38</v>
      </c>
    </row>
    <row r="1712" spans="1:8" x14ac:dyDescent="0.25">
      <c r="A1712" t="str">
        <f t="shared" si="26"/>
        <v>C54-C55deaths1998AllEthAllSex</v>
      </c>
      <c r="B1712">
        <v>1998</v>
      </c>
      <c r="C1712" t="s">
        <v>216</v>
      </c>
      <c r="D1712" t="s">
        <v>211</v>
      </c>
      <c r="E1712" t="s">
        <v>212</v>
      </c>
      <c r="F1712">
        <v>85</v>
      </c>
      <c r="G1712">
        <v>1.7</v>
      </c>
      <c r="H1712" t="s">
        <v>181</v>
      </c>
    </row>
    <row r="1713" spans="1:8" x14ac:dyDescent="0.25">
      <c r="A1713" t="str">
        <f t="shared" si="26"/>
        <v>C56-C57deaths1998AllEthAllSex</v>
      </c>
      <c r="B1713">
        <v>1998</v>
      </c>
      <c r="C1713" t="s">
        <v>216</v>
      </c>
      <c r="D1713" t="s">
        <v>211</v>
      </c>
      <c r="E1713" t="s">
        <v>212</v>
      </c>
      <c r="F1713">
        <v>177</v>
      </c>
      <c r="G1713">
        <v>3.7</v>
      </c>
      <c r="H1713" t="s">
        <v>182</v>
      </c>
    </row>
    <row r="1714" spans="1:8" x14ac:dyDescent="0.25">
      <c r="A1714" t="str">
        <f t="shared" si="26"/>
        <v>C61deaths1998AllEthAllSex</v>
      </c>
      <c r="B1714">
        <v>1998</v>
      </c>
      <c r="C1714" t="s">
        <v>216</v>
      </c>
      <c r="D1714" t="s">
        <v>211</v>
      </c>
      <c r="E1714" t="s">
        <v>212</v>
      </c>
      <c r="F1714">
        <v>525</v>
      </c>
      <c r="G1714">
        <v>9.3000000000000007</v>
      </c>
      <c r="H1714" t="s">
        <v>48</v>
      </c>
    </row>
    <row r="1715" spans="1:8" x14ac:dyDescent="0.25">
      <c r="A1715" t="str">
        <f t="shared" si="26"/>
        <v>C62deaths1998AllEthAllSex</v>
      </c>
      <c r="B1715">
        <v>1998</v>
      </c>
      <c r="C1715" t="s">
        <v>216</v>
      </c>
      <c r="D1715" t="s">
        <v>211</v>
      </c>
      <c r="E1715" t="s">
        <v>212</v>
      </c>
      <c r="F1715">
        <v>5</v>
      </c>
      <c r="G1715">
        <v>0.1</v>
      </c>
      <c r="H1715" t="s">
        <v>51</v>
      </c>
    </row>
    <row r="1716" spans="1:8" x14ac:dyDescent="0.25">
      <c r="A1716" t="str">
        <f t="shared" si="26"/>
        <v>C64-C66, C68deaths1998AllEthAllSex</v>
      </c>
      <c r="B1716">
        <v>1998</v>
      </c>
      <c r="C1716" t="s">
        <v>216</v>
      </c>
      <c r="D1716" t="s">
        <v>211</v>
      </c>
      <c r="E1716" t="s">
        <v>212</v>
      </c>
      <c r="F1716">
        <v>175</v>
      </c>
      <c r="G1716">
        <v>3.6</v>
      </c>
      <c r="H1716" t="s">
        <v>177</v>
      </c>
    </row>
    <row r="1717" spans="1:8" x14ac:dyDescent="0.25">
      <c r="A1717" t="str">
        <f t="shared" si="26"/>
        <v>C67deaths1998AllEthAllSex</v>
      </c>
      <c r="B1717">
        <v>1998</v>
      </c>
      <c r="C1717" t="s">
        <v>216</v>
      </c>
      <c r="D1717" t="s">
        <v>211</v>
      </c>
      <c r="E1717" t="s">
        <v>212</v>
      </c>
      <c r="F1717">
        <v>169</v>
      </c>
      <c r="G1717">
        <v>3</v>
      </c>
      <c r="H1717" t="s">
        <v>55</v>
      </c>
    </row>
    <row r="1718" spans="1:8" x14ac:dyDescent="0.25">
      <c r="A1718" t="str">
        <f t="shared" si="26"/>
        <v>C71deaths1998AllEthAllSex</v>
      </c>
      <c r="B1718">
        <v>1998</v>
      </c>
      <c r="C1718" t="s">
        <v>216</v>
      </c>
      <c r="D1718" t="s">
        <v>211</v>
      </c>
      <c r="E1718" t="s">
        <v>212</v>
      </c>
      <c r="F1718">
        <v>203</v>
      </c>
      <c r="G1718">
        <v>4.5</v>
      </c>
      <c r="H1718" t="s">
        <v>58</v>
      </c>
    </row>
    <row r="1719" spans="1:8" x14ac:dyDescent="0.25">
      <c r="A1719" t="str">
        <f t="shared" si="26"/>
        <v>C73deaths1998AllEthAllSex</v>
      </c>
      <c r="B1719">
        <v>1998</v>
      </c>
      <c r="C1719" t="s">
        <v>216</v>
      </c>
      <c r="D1719" t="s">
        <v>211</v>
      </c>
      <c r="E1719" t="s">
        <v>212</v>
      </c>
      <c r="F1719">
        <v>19</v>
      </c>
      <c r="G1719">
        <v>0.4</v>
      </c>
      <c r="H1719" t="s">
        <v>60</v>
      </c>
    </row>
    <row r="1720" spans="1:8" x14ac:dyDescent="0.25">
      <c r="A1720" t="str">
        <f t="shared" si="26"/>
        <v>C81deaths1998AllEthAllSex</v>
      </c>
      <c r="B1720">
        <v>1998</v>
      </c>
      <c r="C1720" t="s">
        <v>216</v>
      </c>
      <c r="D1720" t="s">
        <v>211</v>
      </c>
      <c r="E1720" t="s">
        <v>212</v>
      </c>
      <c r="F1720">
        <v>14</v>
      </c>
      <c r="G1720">
        <v>0.3</v>
      </c>
      <c r="H1720" t="s">
        <v>62</v>
      </c>
    </row>
    <row r="1721" spans="1:8" x14ac:dyDescent="0.25">
      <c r="A1721" t="str">
        <f t="shared" si="26"/>
        <v>C82-C86, C96deaths1998AllEthAllSex</v>
      </c>
      <c r="B1721">
        <v>1998</v>
      </c>
      <c r="C1721" t="s">
        <v>216</v>
      </c>
      <c r="D1721" t="s">
        <v>211</v>
      </c>
      <c r="E1721" t="s">
        <v>212</v>
      </c>
      <c r="F1721">
        <v>318</v>
      </c>
      <c r="G1721">
        <v>6.5</v>
      </c>
      <c r="H1721" t="s">
        <v>178</v>
      </c>
    </row>
    <row r="1722" spans="1:8" x14ac:dyDescent="0.25">
      <c r="A1722" t="str">
        <f t="shared" si="26"/>
        <v>C90deaths1998AllEthAllSex</v>
      </c>
      <c r="B1722">
        <v>1998</v>
      </c>
      <c r="C1722" t="s">
        <v>216</v>
      </c>
      <c r="D1722" t="s">
        <v>211</v>
      </c>
      <c r="E1722" t="s">
        <v>212</v>
      </c>
      <c r="F1722">
        <v>153</v>
      </c>
      <c r="G1722">
        <v>2.9</v>
      </c>
      <c r="H1722" t="s">
        <v>65</v>
      </c>
    </row>
    <row r="1723" spans="1:8" x14ac:dyDescent="0.25">
      <c r="A1723" t="str">
        <f t="shared" si="26"/>
        <v>C91-C95deaths1998AllEthAllSex</v>
      </c>
      <c r="B1723">
        <v>1998</v>
      </c>
      <c r="C1723" t="s">
        <v>216</v>
      </c>
      <c r="D1723" t="s">
        <v>211</v>
      </c>
      <c r="E1723" t="s">
        <v>212</v>
      </c>
      <c r="F1723">
        <v>256</v>
      </c>
      <c r="G1723">
        <v>5.0999999999999996</v>
      </c>
      <c r="H1723" t="s">
        <v>179</v>
      </c>
    </row>
    <row r="1724" spans="1:8" x14ac:dyDescent="0.25">
      <c r="A1724" t="str">
        <f t="shared" si="26"/>
        <v>C00-C14deaths1998AllEthFemale</v>
      </c>
      <c r="B1724">
        <v>1998</v>
      </c>
      <c r="C1724" t="s">
        <v>216</v>
      </c>
      <c r="D1724" t="s">
        <v>211</v>
      </c>
      <c r="E1724" t="s">
        <v>213</v>
      </c>
      <c r="F1724">
        <v>36</v>
      </c>
      <c r="G1724">
        <v>1.2</v>
      </c>
      <c r="H1724" t="s">
        <v>174</v>
      </c>
    </row>
    <row r="1725" spans="1:8" x14ac:dyDescent="0.25">
      <c r="A1725" t="str">
        <f t="shared" si="26"/>
        <v>C00-C96, D45-D47deaths1998AllEthFemale</v>
      </c>
      <c r="B1725">
        <v>1998</v>
      </c>
      <c r="C1725" t="s">
        <v>216</v>
      </c>
      <c r="D1725" t="s">
        <v>211</v>
      </c>
      <c r="E1725" t="s">
        <v>213</v>
      </c>
      <c r="F1725">
        <v>3673</v>
      </c>
      <c r="G1725">
        <v>134.1</v>
      </c>
      <c r="H1725" t="s">
        <v>173</v>
      </c>
    </row>
    <row r="1726" spans="1:8" x14ac:dyDescent="0.25">
      <c r="A1726" t="str">
        <f t="shared" si="26"/>
        <v>C15deaths1998AllEthFemale</v>
      </c>
      <c r="B1726">
        <v>1998</v>
      </c>
      <c r="C1726" t="s">
        <v>216</v>
      </c>
      <c r="D1726" t="s">
        <v>211</v>
      </c>
      <c r="E1726" t="s">
        <v>213</v>
      </c>
      <c r="F1726">
        <v>58</v>
      </c>
      <c r="G1726">
        <v>1.7</v>
      </c>
      <c r="H1726" t="s">
        <v>14</v>
      </c>
    </row>
    <row r="1727" spans="1:8" x14ac:dyDescent="0.25">
      <c r="A1727" t="str">
        <f t="shared" si="26"/>
        <v>C16deaths1998AllEthFemale</v>
      </c>
      <c r="B1727">
        <v>1998</v>
      </c>
      <c r="C1727" t="s">
        <v>216</v>
      </c>
      <c r="D1727" t="s">
        <v>211</v>
      </c>
      <c r="E1727" t="s">
        <v>213</v>
      </c>
      <c r="F1727">
        <v>120</v>
      </c>
      <c r="G1727">
        <v>4.0999999999999996</v>
      </c>
      <c r="H1727" t="s">
        <v>16</v>
      </c>
    </row>
    <row r="1728" spans="1:8" x14ac:dyDescent="0.25">
      <c r="A1728" t="str">
        <f t="shared" si="26"/>
        <v>C18-C21deaths1998AllEthFemale</v>
      </c>
      <c r="B1728">
        <v>1998</v>
      </c>
      <c r="C1728" t="s">
        <v>216</v>
      </c>
      <c r="D1728" t="s">
        <v>211</v>
      </c>
      <c r="E1728" t="s">
        <v>213</v>
      </c>
      <c r="F1728">
        <v>555</v>
      </c>
      <c r="G1728">
        <v>19.100000000000001</v>
      </c>
      <c r="H1728" t="s">
        <v>175</v>
      </c>
    </row>
    <row r="1729" spans="1:8" x14ac:dyDescent="0.25">
      <c r="A1729" t="str">
        <f t="shared" si="26"/>
        <v>C22deaths1998AllEthFemale</v>
      </c>
      <c r="B1729">
        <v>1998</v>
      </c>
      <c r="C1729" t="s">
        <v>216</v>
      </c>
      <c r="D1729" t="s">
        <v>211</v>
      </c>
      <c r="E1729" t="s">
        <v>213</v>
      </c>
      <c r="F1729">
        <v>37</v>
      </c>
      <c r="G1729">
        <v>1.3</v>
      </c>
      <c r="H1729" t="s">
        <v>19</v>
      </c>
    </row>
    <row r="1730" spans="1:8" x14ac:dyDescent="0.25">
      <c r="A1730" t="str">
        <f t="shared" ref="A1730:A1793" si="27">H1730&amp;C1730&amp;B1730&amp;D1730&amp;E1730</f>
        <v>C25deaths1998AllEthFemale</v>
      </c>
      <c r="B1730">
        <v>1998</v>
      </c>
      <c r="C1730" t="s">
        <v>216</v>
      </c>
      <c r="D1730" t="s">
        <v>211</v>
      </c>
      <c r="E1730" t="s">
        <v>213</v>
      </c>
      <c r="F1730">
        <v>178</v>
      </c>
      <c r="G1730">
        <v>6.1</v>
      </c>
      <c r="H1730" t="s">
        <v>22</v>
      </c>
    </row>
    <row r="1731" spans="1:8" x14ac:dyDescent="0.25">
      <c r="A1731" t="str">
        <f t="shared" si="27"/>
        <v>C33-C34deaths1998AllEthFemale</v>
      </c>
      <c r="B1731">
        <v>1998</v>
      </c>
      <c r="C1731" t="s">
        <v>216</v>
      </c>
      <c r="D1731" t="s">
        <v>211</v>
      </c>
      <c r="E1731" t="s">
        <v>213</v>
      </c>
      <c r="F1731">
        <v>526</v>
      </c>
      <c r="G1731">
        <v>20.100000000000001</v>
      </c>
      <c r="H1731" t="s">
        <v>176</v>
      </c>
    </row>
    <row r="1732" spans="1:8" x14ac:dyDescent="0.25">
      <c r="A1732" t="str">
        <f t="shared" si="27"/>
        <v>C43deaths1998AllEthFemale</v>
      </c>
      <c r="B1732">
        <v>1998</v>
      </c>
      <c r="C1732" t="s">
        <v>216</v>
      </c>
      <c r="D1732" t="s">
        <v>211</v>
      </c>
      <c r="E1732" t="s">
        <v>213</v>
      </c>
      <c r="F1732">
        <v>102</v>
      </c>
      <c r="G1732">
        <v>3.8</v>
      </c>
      <c r="H1732" t="s">
        <v>26</v>
      </c>
    </row>
    <row r="1733" spans="1:8" x14ac:dyDescent="0.25">
      <c r="A1733" t="str">
        <f t="shared" si="27"/>
        <v>C50deaths1998AllEthFemale</v>
      </c>
      <c r="B1733">
        <v>1998</v>
      </c>
      <c r="C1733" t="s">
        <v>216</v>
      </c>
      <c r="D1733" t="s">
        <v>211</v>
      </c>
      <c r="E1733" t="s">
        <v>213</v>
      </c>
      <c r="F1733">
        <v>656</v>
      </c>
      <c r="G1733">
        <v>25.7</v>
      </c>
      <c r="H1733" t="s">
        <v>180</v>
      </c>
    </row>
    <row r="1734" spans="1:8" x14ac:dyDescent="0.25">
      <c r="A1734" t="str">
        <f t="shared" si="27"/>
        <v>C51deaths1998AllEthFemale</v>
      </c>
      <c r="B1734">
        <v>1998</v>
      </c>
      <c r="C1734" t="s">
        <v>216</v>
      </c>
      <c r="D1734" t="s">
        <v>211</v>
      </c>
      <c r="E1734" t="s">
        <v>213</v>
      </c>
      <c r="F1734">
        <v>10</v>
      </c>
      <c r="G1734">
        <v>0.3</v>
      </c>
      <c r="H1734" t="s">
        <v>43</v>
      </c>
    </row>
    <row r="1735" spans="1:8" x14ac:dyDescent="0.25">
      <c r="A1735" t="str">
        <f t="shared" si="27"/>
        <v>C53deaths1998AllEthFemale</v>
      </c>
      <c r="B1735">
        <v>1998</v>
      </c>
      <c r="C1735" t="s">
        <v>216</v>
      </c>
      <c r="D1735" t="s">
        <v>211</v>
      </c>
      <c r="E1735" t="s">
        <v>213</v>
      </c>
      <c r="F1735">
        <v>77</v>
      </c>
      <c r="G1735">
        <v>3.2</v>
      </c>
      <c r="H1735" t="s">
        <v>38</v>
      </c>
    </row>
    <row r="1736" spans="1:8" x14ac:dyDescent="0.25">
      <c r="A1736" t="str">
        <f t="shared" si="27"/>
        <v>C54-C55deaths1998AllEthFemale</v>
      </c>
      <c r="B1736">
        <v>1998</v>
      </c>
      <c r="C1736" t="s">
        <v>216</v>
      </c>
      <c r="D1736" t="s">
        <v>211</v>
      </c>
      <c r="E1736" t="s">
        <v>213</v>
      </c>
      <c r="F1736">
        <v>85</v>
      </c>
      <c r="G1736">
        <v>3.1</v>
      </c>
      <c r="H1736" t="s">
        <v>181</v>
      </c>
    </row>
    <row r="1737" spans="1:8" x14ac:dyDescent="0.25">
      <c r="A1737" t="str">
        <f t="shared" si="27"/>
        <v>C56-C57deaths1998AllEthFemale</v>
      </c>
      <c r="B1737">
        <v>1998</v>
      </c>
      <c r="C1737" t="s">
        <v>216</v>
      </c>
      <c r="D1737" t="s">
        <v>211</v>
      </c>
      <c r="E1737" t="s">
        <v>213</v>
      </c>
      <c r="F1737">
        <v>177</v>
      </c>
      <c r="G1737">
        <v>7</v>
      </c>
      <c r="H1737" t="s">
        <v>182</v>
      </c>
    </row>
    <row r="1738" spans="1:8" x14ac:dyDescent="0.25">
      <c r="A1738" t="str">
        <f t="shared" si="27"/>
        <v>C64-C66, C68deaths1998AllEthFemale</v>
      </c>
      <c r="B1738">
        <v>1998</v>
      </c>
      <c r="C1738" t="s">
        <v>216</v>
      </c>
      <c r="D1738" t="s">
        <v>211</v>
      </c>
      <c r="E1738" t="s">
        <v>213</v>
      </c>
      <c r="F1738">
        <v>66</v>
      </c>
      <c r="G1738">
        <v>2.2999999999999998</v>
      </c>
      <c r="H1738" t="s">
        <v>177</v>
      </c>
    </row>
    <row r="1739" spans="1:8" x14ac:dyDescent="0.25">
      <c r="A1739" t="str">
        <f t="shared" si="27"/>
        <v>C67deaths1998AllEthFemale</v>
      </c>
      <c r="B1739">
        <v>1998</v>
      </c>
      <c r="C1739" t="s">
        <v>216</v>
      </c>
      <c r="D1739" t="s">
        <v>211</v>
      </c>
      <c r="E1739" t="s">
        <v>213</v>
      </c>
      <c r="F1739">
        <v>53</v>
      </c>
      <c r="G1739">
        <v>1.6</v>
      </c>
      <c r="H1739" t="s">
        <v>55</v>
      </c>
    </row>
    <row r="1740" spans="1:8" x14ac:dyDescent="0.25">
      <c r="A1740" t="str">
        <f t="shared" si="27"/>
        <v>C71deaths1998AllEthFemale</v>
      </c>
      <c r="B1740">
        <v>1998</v>
      </c>
      <c r="C1740" t="s">
        <v>216</v>
      </c>
      <c r="D1740" t="s">
        <v>211</v>
      </c>
      <c r="E1740" t="s">
        <v>213</v>
      </c>
      <c r="F1740">
        <v>90</v>
      </c>
      <c r="G1740">
        <v>3.7</v>
      </c>
      <c r="H1740" t="s">
        <v>58</v>
      </c>
    </row>
    <row r="1741" spans="1:8" x14ac:dyDescent="0.25">
      <c r="A1741" t="str">
        <f t="shared" si="27"/>
        <v>C73deaths1998AllEthFemale</v>
      </c>
      <c r="B1741">
        <v>1998</v>
      </c>
      <c r="C1741" t="s">
        <v>216</v>
      </c>
      <c r="D1741" t="s">
        <v>211</v>
      </c>
      <c r="E1741" t="s">
        <v>213</v>
      </c>
      <c r="F1741">
        <v>14</v>
      </c>
      <c r="G1741">
        <v>0.5</v>
      </c>
      <c r="H1741" t="s">
        <v>60</v>
      </c>
    </row>
    <row r="1742" spans="1:8" x14ac:dyDescent="0.25">
      <c r="A1742" t="str">
        <f t="shared" si="27"/>
        <v>C81deaths1998AllEthFemale</v>
      </c>
      <c r="B1742">
        <v>1998</v>
      </c>
      <c r="C1742" t="s">
        <v>216</v>
      </c>
      <c r="D1742" t="s">
        <v>211</v>
      </c>
      <c r="E1742" t="s">
        <v>213</v>
      </c>
      <c r="F1742">
        <v>5</v>
      </c>
      <c r="G1742">
        <v>0.2</v>
      </c>
      <c r="H1742" t="s">
        <v>62</v>
      </c>
    </row>
    <row r="1743" spans="1:8" x14ac:dyDescent="0.25">
      <c r="A1743" t="str">
        <f t="shared" si="27"/>
        <v>C82-C86, C96deaths1998AllEthFemale</v>
      </c>
      <c r="B1743">
        <v>1998</v>
      </c>
      <c r="C1743" t="s">
        <v>216</v>
      </c>
      <c r="D1743" t="s">
        <v>211</v>
      </c>
      <c r="E1743" t="s">
        <v>213</v>
      </c>
      <c r="F1743">
        <v>168</v>
      </c>
      <c r="G1743">
        <v>6</v>
      </c>
      <c r="H1743" t="s">
        <v>178</v>
      </c>
    </row>
    <row r="1744" spans="1:8" x14ac:dyDescent="0.25">
      <c r="A1744" t="str">
        <f t="shared" si="27"/>
        <v>C90deaths1998AllEthFemale</v>
      </c>
      <c r="B1744">
        <v>1998</v>
      </c>
      <c r="C1744" t="s">
        <v>216</v>
      </c>
      <c r="D1744" t="s">
        <v>211</v>
      </c>
      <c r="E1744" t="s">
        <v>213</v>
      </c>
      <c r="F1744">
        <v>76</v>
      </c>
      <c r="G1744">
        <v>2.6</v>
      </c>
      <c r="H1744" t="s">
        <v>65</v>
      </c>
    </row>
    <row r="1745" spans="1:8" x14ac:dyDescent="0.25">
      <c r="A1745" t="str">
        <f t="shared" si="27"/>
        <v>C91-C95deaths1998AllEthFemale</v>
      </c>
      <c r="B1745">
        <v>1998</v>
      </c>
      <c r="C1745" t="s">
        <v>216</v>
      </c>
      <c r="D1745" t="s">
        <v>211</v>
      </c>
      <c r="E1745" t="s">
        <v>213</v>
      </c>
      <c r="F1745">
        <v>123</v>
      </c>
      <c r="G1745">
        <v>4.5</v>
      </c>
      <c r="H1745" t="s">
        <v>179</v>
      </c>
    </row>
    <row r="1746" spans="1:8" x14ac:dyDescent="0.25">
      <c r="A1746" t="str">
        <f t="shared" si="27"/>
        <v>C00-C14deaths1998AllEthMale</v>
      </c>
      <c r="B1746">
        <v>1998</v>
      </c>
      <c r="C1746" t="s">
        <v>216</v>
      </c>
      <c r="D1746" t="s">
        <v>211</v>
      </c>
      <c r="E1746" t="s">
        <v>214</v>
      </c>
      <c r="F1746">
        <v>54</v>
      </c>
      <c r="G1746">
        <v>2.5</v>
      </c>
      <c r="H1746" t="s">
        <v>174</v>
      </c>
    </row>
    <row r="1747" spans="1:8" x14ac:dyDescent="0.25">
      <c r="A1747" t="str">
        <f t="shared" si="27"/>
        <v>C00-C96, D45-D47deaths1998AllEthMale</v>
      </c>
      <c r="B1747">
        <v>1998</v>
      </c>
      <c r="C1747" t="s">
        <v>216</v>
      </c>
      <c r="D1747" t="s">
        <v>211</v>
      </c>
      <c r="E1747" t="s">
        <v>214</v>
      </c>
      <c r="F1747">
        <v>3915</v>
      </c>
      <c r="G1747">
        <v>178</v>
      </c>
      <c r="H1747" t="s">
        <v>173</v>
      </c>
    </row>
    <row r="1748" spans="1:8" x14ac:dyDescent="0.25">
      <c r="A1748" t="str">
        <f t="shared" si="27"/>
        <v>C15deaths1998AllEthMale</v>
      </c>
      <c r="B1748">
        <v>1998</v>
      </c>
      <c r="C1748" t="s">
        <v>216</v>
      </c>
      <c r="D1748" t="s">
        <v>211</v>
      </c>
      <c r="E1748" t="s">
        <v>214</v>
      </c>
      <c r="F1748">
        <v>104</v>
      </c>
      <c r="G1748">
        <v>4.7</v>
      </c>
      <c r="H1748" t="s">
        <v>14</v>
      </c>
    </row>
    <row r="1749" spans="1:8" x14ac:dyDescent="0.25">
      <c r="A1749" t="str">
        <f t="shared" si="27"/>
        <v>C16deaths1998AllEthMale</v>
      </c>
      <c r="B1749">
        <v>1998</v>
      </c>
      <c r="C1749" t="s">
        <v>216</v>
      </c>
      <c r="D1749" t="s">
        <v>211</v>
      </c>
      <c r="E1749" t="s">
        <v>214</v>
      </c>
      <c r="F1749">
        <v>183</v>
      </c>
      <c r="G1749">
        <v>8.3000000000000007</v>
      </c>
      <c r="H1749" t="s">
        <v>16</v>
      </c>
    </row>
    <row r="1750" spans="1:8" x14ac:dyDescent="0.25">
      <c r="A1750" t="str">
        <f t="shared" si="27"/>
        <v>C18-C21deaths1998AllEthMale</v>
      </c>
      <c r="B1750">
        <v>1998</v>
      </c>
      <c r="C1750" t="s">
        <v>216</v>
      </c>
      <c r="D1750" t="s">
        <v>211</v>
      </c>
      <c r="E1750" t="s">
        <v>214</v>
      </c>
      <c r="F1750">
        <v>570</v>
      </c>
      <c r="G1750">
        <v>25.7</v>
      </c>
      <c r="H1750" t="s">
        <v>175</v>
      </c>
    </row>
    <row r="1751" spans="1:8" x14ac:dyDescent="0.25">
      <c r="A1751" t="str">
        <f t="shared" si="27"/>
        <v>C22deaths1998AllEthMale</v>
      </c>
      <c r="B1751">
        <v>1998</v>
      </c>
      <c r="C1751" t="s">
        <v>216</v>
      </c>
      <c r="D1751" t="s">
        <v>211</v>
      </c>
      <c r="E1751" t="s">
        <v>214</v>
      </c>
      <c r="F1751">
        <v>87</v>
      </c>
      <c r="G1751">
        <v>4.0999999999999996</v>
      </c>
      <c r="H1751" t="s">
        <v>19</v>
      </c>
    </row>
    <row r="1752" spans="1:8" x14ac:dyDescent="0.25">
      <c r="A1752" t="str">
        <f t="shared" si="27"/>
        <v>C25deaths1998AllEthMale</v>
      </c>
      <c r="B1752">
        <v>1998</v>
      </c>
      <c r="C1752" t="s">
        <v>216</v>
      </c>
      <c r="D1752" t="s">
        <v>211</v>
      </c>
      <c r="E1752" t="s">
        <v>214</v>
      </c>
      <c r="F1752">
        <v>165</v>
      </c>
      <c r="G1752">
        <v>7.5</v>
      </c>
      <c r="H1752" t="s">
        <v>22</v>
      </c>
    </row>
    <row r="1753" spans="1:8" x14ac:dyDescent="0.25">
      <c r="A1753" t="str">
        <f t="shared" si="27"/>
        <v>C33-C34deaths1998AllEthMale</v>
      </c>
      <c r="B1753">
        <v>1998</v>
      </c>
      <c r="C1753" t="s">
        <v>216</v>
      </c>
      <c r="D1753" t="s">
        <v>211</v>
      </c>
      <c r="E1753" t="s">
        <v>214</v>
      </c>
      <c r="F1753">
        <v>856</v>
      </c>
      <c r="G1753">
        <v>38.6</v>
      </c>
      <c r="H1753" t="s">
        <v>176</v>
      </c>
    </row>
    <row r="1754" spans="1:8" x14ac:dyDescent="0.25">
      <c r="A1754" t="str">
        <f t="shared" si="27"/>
        <v>C43deaths1998AllEthMale</v>
      </c>
      <c r="B1754">
        <v>1998</v>
      </c>
      <c r="C1754" t="s">
        <v>216</v>
      </c>
      <c r="D1754" t="s">
        <v>211</v>
      </c>
      <c r="E1754" t="s">
        <v>214</v>
      </c>
      <c r="F1754">
        <v>140</v>
      </c>
      <c r="G1754">
        <v>6.5</v>
      </c>
      <c r="H1754" t="s">
        <v>26</v>
      </c>
    </row>
    <row r="1755" spans="1:8" x14ac:dyDescent="0.25">
      <c r="A1755" t="str">
        <f t="shared" si="27"/>
        <v>C50deaths1998AllEthMale</v>
      </c>
      <c r="B1755">
        <v>1998</v>
      </c>
      <c r="C1755" t="s">
        <v>216</v>
      </c>
      <c r="D1755" t="s">
        <v>211</v>
      </c>
      <c r="E1755" t="s">
        <v>214</v>
      </c>
      <c r="F1755">
        <v>40</v>
      </c>
      <c r="G1755">
        <v>1.8</v>
      </c>
      <c r="H1755" t="s">
        <v>180</v>
      </c>
    </row>
    <row r="1756" spans="1:8" x14ac:dyDescent="0.25">
      <c r="A1756" t="str">
        <f t="shared" si="27"/>
        <v>C61deaths1998AllEthMale</v>
      </c>
      <c r="B1756">
        <v>1998</v>
      </c>
      <c r="C1756" t="s">
        <v>216</v>
      </c>
      <c r="D1756" t="s">
        <v>211</v>
      </c>
      <c r="E1756" t="s">
        <v>214</v>
      </c>
      <c r="F1756">
        <v>525</v>
      </c>
      <c r="G1756">
        <v>23.3</v>
      </c>
      <c r="H1756" t="s">
        <v>48</v>
      </c>
    </row>
    <row r="1757" spans="1:8" x14ac:dyDescent="0.25">
      <c r="A1757" t="str">
        <f t="shared" si="27"/>
        <v>C62deaths1998AllEthMale</v>
      </c>
      <c r="B1757">
        <v>1998</v>
      </c>
      <c r="C1757" t="s">
        <v>216</v>
      </c>
      <c r="D1757" t="s">
        <v>211</v>
      </c>
      <c r="E1757" t="s">
        <v>214</v>
      </c>
      <c r="F1757">
        <v>5</v>
      </c>
      <c r="G1757">
        <v>0.2</v>
      </c>
      <c r="H1757" t="s">
        <v>51</v>
      </c>
    </row>
    <row r="1758" spans="1:8" x14ac:dyDescent="0.25">
      <c r="A1758" t="str">
        <f t="shared" si="27"/>
        <v>C64-C66, C68deaths1998AllEthMale</v>
      </c>
      <c r="B1758">
        <v>1998</v>
      </c>
      <c r="C1758" t="s">
        <v>216</v>
      </c>
      <c r="D1758" t="s">
        <v>211</v>
      </c>
      <c r="E1758" t="s">
        <v>214</v>
      </c>
      <c r="F1758">
        <v>109</v>
      </c>
      <c r="G1758">
        <v>5.0999999999999996</v>
      </c>
      <c r="H1758" t="s">
        <v>177</v>
      </c>
    </row>
    <row r="1759" spans="1:8" x14ac:dyDescent="0.25">
      <c r="A1759" t="str">
        <f t="shared" si="27"/>
        <v>C67deaths1998AllEthMale</v>
      </c>
      <c r="B1759">
        <v>1998</v>
      </c>
      <c r="C1759" t="s">
        <v>216</v>
      </c>
      <c r="D1759" t="s">
        <v>211</v>
      </c>
      <c r="E1759" t="s">
        <v>214</v>
      </c>
      <c r="F1759">
        <v>116</v>
      </c>
      <c r="G1759">
        <v>5.2</v>
      </c>
      <c r="H1759" t="s">
        <v>55</v>
      </c>
    </row>
    <row r="1760" spans="1:8" x14ac:dyDescent="0.25">
      <c r="A1760" t="str">
        <f t="shared" si="27"/>
        <v>C71deaths1998AllEthMale</v>
      </c>
      <c r="B1760">
        <v>1998</v>
      </c>
      <c r="C1760" t="s">
        <v>216</v>
      </c>
      <c r="D1760" t="s">
        <v>211</v>
      </c>
      <c r="E1760" t="s">
        <v>214</v>
      </c>
      <c r="F1760">
        <v>113</v>
      </c>
      <c r="G1760">
        <v>5.4</v>
      </c>
      <c r="H1760" t="s">
        <v>58</v>
      </c>
    </row>
    <row r="1761" spans="1:8" x14ac:dyDescent="0.25">
      <c r="A1761" t="str">
        <f t="shared" si="27"/>
        <v>C73deaths1998AllEthMale</v>
      </c>
      <c r="B1761">
        <v>1998</v>
      </c>
      <c r="C1761" t="s">
        <v>216</v>
      </c>
      <c r="D1761" t="s">
        <v>211</v>
      </c>
      <c r="E1761" t="s">
        <v>214</v>
      </c>
      <c r="F1761">
        <v>5</v>
      </c>
      <c r="G1761">
        <v>0.2</v>
      </c>
      <c r="H1761" t="s">
        <v>60</v>
      </c>
    </row>
    <row r="1762" spans="1:8" x14ac:dyDescent="0.25">
      <c r="A1762" t="str">
        <f t="shared" si="27"/>
        <v>C81deaths1998AllEthMale</v>
      </c>
      <c r="B1762">
        <v>1998</v>
      </c>
      <c r="C1762" t="s">
        <v>216</v>
      </c>
      <c r="D1762" t="s">
        <v>211</v>
      </c>
      <c r="E1762" t="s">
        <v>214</v>
      </c>
      <c r="F1762">
        <v>9</v>
      </c>
      <c r="G1762">
        <v>0.4</v>
      </c>
      <c r="H1762" t="s">
        <v>62</v>
      </c>
    </row>
    <row r="1763" spans="1:8" x14ac:dyDescent="0.25">
      <c r="A1763" t="str">
        <f t="shared" si="27"/>
        <v>C82-C86, C96deaths1998AllEthMale</v>
      </c>
      <c r="B1763">
        <v>1998</v>
      </c>
      <c r="C1763" t="s">
        <v>216</v>
      </c>
      <c r="D1763" t="s">
        <v>211</v>
      </c>
      <c r="E1763" t="s">
        <v>214</v>
      </c>
      <c r="F1763">
        <v>150</v>
      </c>
      <c r="G1763">
        <v>6.9</v>
      </c>
      <c r="H1763" t="s">
        <v>178</v>
      </c>
    </row>
    <row r="1764" spans="1:8" x14ac:dyDescent="0.25">
      <c r="A1764" t="str">
        <f t="shared" si="27"/>
        <v>C90deaths1998AllEthMale</v>
      </c>
      <c r="B1764">
        <v>1998</v>
      </c>
      <c r="C1764" t="s">
        <v>216</v>
      </c>
      <c r="D1764" t="s">
        <v>211</v>
      </c>
      <c r="E1764" t="s">
        <v>214</v>
      </c>
      <c r="F1764">
        <v>77</v>
      </c>
      <c r="G1764">
        <v>3.5</v>
      </c>
      <c r="H1764" t="s">
        <v>65</v>
      </c>
    </row>
    <row r="1765" spans="1:8" x14ac:dyDescent="0.25">
      <c r="A1765" t="str">
        <f t="shared" si="27"/>
        <v>C91-C95deaths1998AllEthMale</v>
      </c>
      <c r="B1765">
        <v>1998</v>
      </c>
      <c r="C1765" t="s">
        <v>216</v>
      </c>
      <c r="D1765" t="s">
        <v>211</v>
      </c>
      <c r="E1765" t="s">
        <v>214</v>
      </c>
      <c r="F1765">
        <v>133</v>
      </c>
      <c r="G1765">
        <v>6.1</v>
      </c>
      <c r="H1765" t="s">
        <v>179</v>
      </c>
    </row>
    <row r="1766" spans="1:8" x14ac:dyDescent="0.25">
      <c r="A1766" t="str">
        <f t="shared" si="27"/>
        <v>C00-C14deaths1999AllEthAllSex</v>
      </c>
      <c r="B1766">
        <v>1999</v>
      </c>
      <c r="C1766" t="s">
        <v>216</v>
      </c>
      <c r="D1766" t="s">
        <v>211</v>
      </c>
      <c r="E1766" t="s">
        <v>212</v>
      </c>
      <c r="F1766">
        <v>114</v>
      </c>
      <c r="G1766">
        <v>2.2999999999999998</v>
      </c>
      <c r="H1766" t="s">
        <v>174</v>
      </c>
    </row>
    <row r="1767" spans="1:8" x14ac:dyDescent="0.25">
      <c r="A1767" t="str">
        <f t="shared" si="27"/>
        <v>C00-C96, D45-D47deaths1999AllEthAllSex</v>
      </c>
      <c r="B1767">
        <v>1999</v>
      </c>
      <c r="C1767" t="s">
        <v>216</v>
      </c>
      <c r="D1767" t="s">
        <v>211</v>
      </c>
      <c r="E1767" t="s">
        <v>212</v>
      </c>
      <c r="F1767">
        <v>7675</v>
      </c>
      <c r="G1767">
        <v>150.5</v>
      </c>
      <c r="H1767" t="s">
        <v>173</v>
      </c>
    </row>
    <row r="1768" spans="1:8" x14ac:dyDescent="0.25">
      <c r="A1768" t="str">
        <f t="shared" si="27"/>
        <v>C15deaths1999AllEthAllSex</v>
      </c>
      <c r="B1768">
        <v>1999</v>
      </c>
      <c r="C1768" t="s">
        <v>216</v>
      </c>
      <c r="D1768" t="s">
        <v>211</v>
      </c>
      <c r="E1768" t="s">
        <v>212</v>
      </c>
      <c r="F1768">
        <v>172</v>
      </c>
      <c r="G1768">
        <v>3.3</v>
      </c>
      <c r="H1768" t="s">
        <v>14</v>
      </c>
    </row>
    <row r="1769" spans="1:8" x14ac:dyDescent="0.25">
      <c r="A1769" t="str">
        <f t="shared" si="27"/>
        <v>C16deaths1999AllEthAllSex</v>
      </c>
      <c r="B1769">
        <v>1999</v>
      </c>
      <c r="C1769" t="s">
        <v>216</v>
      </c>
      <c r="D1769" t="s">
        <v>211</v>
      </c>
      <c r="E1769" t="s">
        <v>212</v>
      </c>
      <c r="F1769">
        <v>334</v>
      </c>
      <c r="G1769">
        <v>6.5</v>
      </c>
      <c r="H1769" t="s">
        <v>16</v>
      </c>
    </row>
    <row r="1770" spans="1:8" x14ac:dyDescent="0.25">
      <c r="A1770" t="str">
        <f t="shared" si="27"/>
        <v>C18-C21deaths1999AllEthAllSex</v>
      </c>
      <c r="B1770">
        <v>1999</v>
      </c>
      <c r="C1770" t="s">
        <v>216</v>
      </c>
      <c r="D1770" t="s">
        <v>211</v>
      </c>
      <c r="E1770" t="s">
        <v>212</v>
      </c>
      <c r="F1770">
        <v>1136</v>
      </c>
      <c r="G1770">
        <v>22.1</v>
      </c>
      <c r="H1770" t="s">
        <v>175</v>
      </c>
    </row>
    <row r="1771" spans="1:8" x14ac:dyDescent="0.25">
      <c r="A1771" t="str">
        <f t="shared" si="27"/>
        <v>C22deaths1999AllEthAllSex</v>
      </c>
      <c r="B1771">
        <v>1999</v>
      </c>
      <c r="C1771" t="s">
        <v>216</v>
      </c>
      <c r="D1771" t="s">
        <v>211</v>
      </c>
      <c r="E1771" t="s">
        <v>212</v>
      </c>
      <c r="F1771">
        <v>127</v>
      </c>
      <c r="G1771">
        <v>2.6</v>
      </c>
      <c r="H1771" t="s">
        <v>19</v>
      </c>
    </row>
    <row r="1772" spans="1:8" x14ac:dyDescent="0.25">
      <c r="A1772" t="str">
        <f t="shared" si="27"/>
        <v>C25deaths1999AllEthAllSex</v>
      </c>
      <c r="B1772">
        <v>1999</v>
      </c>
      <c r="C1772" t="s">
        <v>216</v>
      </c>
      <c r="D1772" t="s">
        <v>211</v>
      </c>
      <c r="E1772" t="s">
        <v>212</v>
      </c>
      <c r="F1772">
        <v>298</v>
      </c>
      <c r="G1772">
        <v>5.7</v>
      </c>
      <c r="H1772" t="s">
        <v>22</v>
      </c>
    </row>
    <row r="1773" spans="1:8" x14ac:dyDescent="0.25">
      <c r="A1773" t="str">
        <f t="shared" si="27"/>
        <v>C33-C34deaths1999AllEthAllSex</v>
      </c>
      <c r="B1773">
        <v>1999</v>
      </c>
      <c r="C1773" t="s">
        <v>216</v>
      </c>
      <c r="D1773" t="s">
        <v>211</v>
      </c>
      <c r="E1773" t="s">
        <v>212</v>
      </c>
      <c r="F1773">
        <v>1443</v>
      </c>
      <c r="G1773">
        <v>28.6</v>
      </c>
      <c r="H1773" t="s">
        <v>176</v>
      </c>
    </row>
    <row r="1774" spans="1:8" x14ac:dyDescent="0.25">
      <c r="A1774" t="str">
        <f t="shared" si="27"/>
        <v>C43deaths1999AllEthAllSex</v>
      </c>
      <c r="B1774">
        <v>1999</v>
      </c>
      <c r="C1774" t="s">
        <v>216</v>
      </c>
      <c r="D1774" t="s">
        <v>211</v>
      </c>
      <c r="E1774" t="s">
        <v>212</v>
      </c>
      <c r="F1774">
        <v>231</v>
      </c>
      <c r="G1774">
        <v>4.8</v>
      </c>
      <c r="H1774" t="s">
        <v>26</v>
      </c>
    </row>
    <row r="1775" spans="1:8" x14ac:dyDescent="0.25">
      <c r="A1775" t="str">
        <f t="shared" si="27"/>
        <v>C50deaths1999AllEthAllSex</v>
      </c>
      <c r="B1775">
        <v>1999</v>
      </c>
      <c r="C1775" t="s">
        <v>216</v>
      </c>
      <c r="D1775" t="s">
        <v>211</v>
      </c>
      <c r="E1775" t="s">
        <v>212</v>
      </c>
      <c r="F1775">
        <v>722</v>
      </c>
      <c r="G1775">
        <v>14.7</v>
      </c>
      <c r="H1775" t="s">
        <v>180</v>
      </c>
    </row>
    <row r="1776" spans="1:8" x14ac:dyDescent="0.25">
      <c r="A1776" t="str">
        <f t="shared" si="27"/>
        <v>C51deaths1999AllEthAllSex</v>
      </c>
      <c r="B1776">
        <v>1999</v>
      </c>
      <c r="C1776" t="s">
        <v>216</v>
      </c>
      <c r="D1776" t="s">
        <v>211</v>
      </c>
      <c r="E1776" t="s">
        <v>212</v>
      </c>
      <c r="F1776">
        <v>13</v>
      </c>
      <c r="G1776">
        <v>0.2</v>
      </c>
      <c r="H1776" t="s">
        <v>43</v>
      </c>
    </row>
    <row r="1777" spans="1:8" x14ac:dyDescent="0.25">
      <c r="A1777" t="str">
        <f t="shared" si="27"/>
        <v>C53deaths1999AllEthAllSex</v>
      </c>
      <c r="B1777">
        <v>1999</v>
      </c>
      <c r="C1777" t="s">
        <v>216</v>
      </c>
      <c r="D1777" t="s">
        <v>211</v>
      </c>
      <c r="E1777" t="s">
        <v>212</v>
      </c>
      <c r="F1777">
        <v>71</v>
      </c>
      <c r="G1777">
        <v>1.5</v>
      </c>
      <c r="H1777" t="s">
        <v>38</v>
      </c>
    </row>
    <row r="1778" spans="1:8" x14ac:dyDescent="0.25">
      <c r="A1778" t="str">
        <f t="shared" si="27"/>
        <v>C54-C55deaths1999AllEthAllSex</v>
      </c>
      <c r="B1778">
        <v>1999</v>
      </c>
      <c r="C1778" t="s">
        <v>216</v>
      </c>
      <c r="D1778" t="s">
        <v>211</v>
      </c>
      <c r="E1778" t="s">
        <v>212</v>
      </c>
      <c r="F1778">
        <v>73</v>
      </c>
      <c r="G1778">
        <v>1.4</v>
      </c>
      <c r="H1778" t="s">
        <v>181</v>
      </c>
    </row>
    <row r="1779" spans="1:8" x14ac:dyDescent="0.25">
      <c r="A1779" t="str">
        <f t="shared" si="27"/>
        <v>C56-C57deaths1999AllEthAllSex</v>
      </c>
      <c r="B1779">
        <v>1999</v>
      </c>
      <c r="C1779" t="s">
        <v>216</v>
      </c>
      <c r="D1779" t="s">
        <v>211</v>
      </c>
      <c r="E1779" t="s">
        <v>212</v>
      </c>
      <c r="F1779">
        <v>170</v>
      </c>
      <c r="G1779">
        <v>3.5</v>
      </c>
      <c r="H1779" t="s">
        <v>182</v>
      </c>
    </row>
    <row r="1780" spans="1:8" x14ac:dyDescent="0.25">
      <c r="A1780" t="str">
        <f t="shared" si="27"/>
        <v>C61deaths1999AllEthAllSex</v>
      </c>
      <c r="B1780">
        <v>1999</v>
      </c>
      <c r="C1780" t="s">
        <v>216</v>
      </c>
      <c r="D1780" t="s">
        <v>211</v>
      </c>
      <c r="E1780" t="s">
        <v>212</v>
      </c>
      <c r="F1780">
        <v>552</v>
      </c>
      <c r="G1780">
        <v>9.6</v>
      </c>
      <c r="H1780" t="s">
        <v>48</v>
      </c>
    </row>
    <row r="1781" spans="1:8" x14ac:dyDescent="0.25">
      <c r="A1781" t="str">
        <f t="shared" si="27"/>
        <v>C62deaths1999AllEthAllSex</v>
      </c>
      <c r="B1781">
        <v>1999</v>
      </c>
      <c r="C1781" t="s">
        <v>216</v>
      </c>
      <c r="D1781" t="s">
        <v>211</v>
      </c>
      <c r="E1781" t="s">
        <v>212</v>
      </c>
      <c r="F1781">
        <v>10</v>
      </c>
      <c r="G1781">
        <v>0.2</v>
      </c>
      <c r="H1781" t="s">
        <v>51</v>
      </c>
    </row>
    <row r="1782" spans="1:8" x14ac:dyDescent="0.25">
      <c r="A1782" t="str">
        <f t="shared" si="27"/>
        <v>C64-C66, C68deaths1999AllEthAllSex</v>
      </c>
      <c r="B1782">
        <v>1999</v>
      </c>
      <c r="C1782" t="s">
        <v>216</v>
      </c>
      <c r="D1782" t="s">
        <v>211</v>
      </c>
      <c r="E1782" t="s">
        <v>212</v>
      </c>
      <c r="F1782">
        <v>168</v>
      </c>
      <c r="G1782">
        <v>3.4</v>
      </c>
      <c r="H1782" t="s">
        <v>177</v>
      </c>
    </row>
    <row r="1783" spans="1:8" x14ac:dyDescent="0.25">
      <c r="A1783" t="str">
        <f t="shared" si="27"/>
        <v>C67deaths1999AllEthAllSex</v>
      </c>
      <c r="B1783">
        <v>1999</v>
      </c>
      <c r="C1783" t="s">
        <v>216</v>
      </c>
      <c r="D1783" t="s">
        <v>211</v>
      </c>
      <c r="E1783" t="s">
        <v>212</v>
      </c>
      <c r="F1783">
        <v>168</v>
      </c>
      <c r="G1783">
        <v>3</v>
      </c>
      <c r="H1783" t="s">
        <v>55</v>
      </c>
    </row>
    <row r="1784" spans="1:8" x14ac:dyDescent="0.25">
      <c r="A1784" t="str">
        <f t="shared" si="27"/>
        <v>C71deaths1999AllEthAllSex</v>
      </c>
      <c r="B1784">
        <v>1999</v>
      </c>
      <c r="C1784" t="s">
        <v>216</v>
      </c>
      <c r="D1784" t="s">
        <v>211</v>
      </c>
      <c r="E1784" t="s">
        <v>212</v>
      </c>
      <c r="F1784">
        <v>205</v>
      </c>
      <c r="G1784">
        <v>4.5</v>
      </c>
      <c r="H1784" t="s">
        <v>58</v>
      </c>
    </row>
    <row r="1785" spans="1:8" x14ac:dyDescent="0.25">
      <c r="A1785" t="str">
        <f t="shared" si="27"/>
        <v>C73deaths1999AllEthAllSex</v>
      </c>
      <c r="B1785">
        <v>1999</v>
      </c>
      <c r="C1785" t="s">
        <v>216</v>
      </c>
      <c r="D1785" t="s">
        <v>211</v>
      </c>
      <c r="E1785" t="s">
        <v>212</v>
      </c>
      <c r="F1785">
        <v>21</v>
      </c>
      <c r="G1785">
        <v>0.4</v>
      </c>
      <c r="H1785" t="s">
        <v>60</v>
      </c>
    </row>
    <row r="1786" spans="1:8" x14ac:dyDescent="0.25">
      <c r="A1786" t="str">
        <f t="shared" si="27"/>
        <v>C81deaths1999AllEthAllSex</v>
      </c>
      <c r="B1786">
        <v>1999</v>
      </c>
      <c r="C1786" t="s">
        <v>216</v>
      </c>
      <c r="D1786" t="s">
        <v>211</v>
      </c>
      <c r="E1786" t="s">
        <v>212</v>
      </c>
      <c r="F1786">
        <v>15</v>
      </c>
      <c r="G1786">
        <v>0.4</v>
      </c>
      <c r="H1786" t="s">
        <v>62</v>
      </c>
    </row>
    <row r="1787" spans="1:8" x14ac:dyDescent="0.25">
      <c r="A1787" t="str">
        <f t="shared" si="27"/>
        <v>C82-C86, C96deaths1999AllEthAllSex</v>
      </c>
      <c r="B1787">
        <v>1999</v>
      </c>
      <c r="C1787" t="s">
        <v>216</v>
      </c>
      <c r="D1787" t="s">
        <v>211</v>
      </c>
      <c r="E1787" t="s">
        <v>212</v>
      </c>
      <c r="F1787">
        <v>327</v>
      </c>
      <c r="G1787">
        <v>6.6</v>
      </c>
      <c r="H1787" t="s">
        <v>178</v>
      </c>
    </row>
    <row r="1788" spans="1:8" x14ac:dyDescent="0.25">
      <c r="A1788" t="str">
        <f t="shared" si="27"/>
        <v>C90deaths1999AllEthAllSex</v>
      </c>
      <c r="B1788">
        <v>1999</v>
      </c>
      <c r="C1788" t="s">
        <v>216</v>
      </c>
      <c r="D1788" t="s">
        <v>211</v>
      </c>
      <c r="E1788" t="s">
        <v>212</v>
      </c>
      <c r="F1788">
        <v>135</v>
      </c>
      <c r="G1788">
        <v>2.5</v>
      </c>
      <c r="H1788" t="s">
        <v>65</v>
      </c>
    </row>
    <row r="1789" spans="1:8" x14ac:dyDescent="0.25">
      <c r="A1789" t="str">
        <f t="shared" si="27"/>
        <v>C91-C95deaths1999AllEthAllSex</v>
      </c>
      <c r="B1789">
        <v>1999</v>
      </c>
      <c r="C1789" t="s">
        <v>216</v>
      </c>
      <c r="D1789" t="s">
        <v>211</v>
      </c>
      <c r="E1789" t="s">
        <v>212</v>
      </c>
      <c r="F1789">
        <v>266</v>
      </c>
      <c r="G1789">
        <v>5.3</v>
      </c>
      <c r="H1789" t="s">
        <v>179</v>
      </c>
    </row>
    <row r="1790" spans="1:8" x14ac:dyDescent="0.25">
      <c r="A1790" t="str">
        <f t="shared" si="27"/>
        <v>C00-C14deaths1999AllEthFemale</v>
      </c>
      <c r="B1790">
        <v>1999</v>
      </c>
      <c r="C1790" t="s">
        <v>216</v>
      </c>
      <c r="D1790" t="s">
        <v>211</v>
      </c>
      <c r="E1790" t="s">
        <v>213</v>
      </c>
      <c r="F1790">
        <v>44</v>
      </c>
      <c r="G1790">
        <v>1.5</v>
      </c>
      <c r="H1790" t="s">
        <v>174</v>
      </c>
    </row>
    <row r="1791" spans="1:8" x14ac:dyDescent="0.25">
      <c r="A1791" t="str">
        <f t="shared" si="27"/>
        <v>C00-C96, D45-D47deaths1999AllEthFemale</v>
      </c>
      <c r="B1791">
        <v>1999</v>
      </c>
      <c r="C1791" t="s">
        <v>216</v>
      </c>
      <c r="D1791" t="s">
        <v>211</v>
      </c>
      <c r="E1791" t="s">
        <v>213</v>
      </c>
      <c r="F1791">
        <v>3611</v>
      </c>
      <c r="G1791">
        <v>129.69999999999999</v>
      </c>
      <c r="H1791" t="s">
        <v>173</v>
      </c>
    </row>
    <row r="1792" spans="1:8" x14ac:dyDescent="0.25">
      <c r="A1792" t="str">
        <f t="shared" si="27"/>
        <v>C15deaths1999AllEthFemale</v>
      </c>
      <c r="B1792">
        <v>1999</v>
      </c>
      <c r="C1792" t="s">
        <v>216</v>
      </c>
      <c r="D1792" t="s">
        <v>211</v>
      </c>
      <c r="E1792" t="s">
        <v>213</v>
      </c>
      <c r="F1792">
        <v>59</v>
      </c>
      <c r="G1792">
        <v>1.9</v>
      </c>
      <c r="H1792" t="s">
        <v>14</v>
      </c>
    </row>
    <row r="1793" spans="1:8" x14ac:dyDescent="0.25">
      <c r="A1793" t="str">
        <f t="shared" si="27"/>
        <v>C16deaths1999AllEthFemale</v>
      </c>
      <c r="B1793">
        <v>1999</v>
      </c>
      <c r="C1793" t="s">
        <v>216</v>
      </c>
      <c r="D1793" t="s">
        <v>211</v>
      </c>
      <c r="E1793" t="s">
        <v>213</v>
      </c>
      <c r="F1793">
        <v>128</v>
      </c>
      <c r="G1793">
        <v>4.2</v>
      </c>
      <c r="H1793" t="s">
        <v>16</v>
      </c>
    </row>
    <row r="1794" spans="1:8" x14ac:dyDescent="0.25">
      <c r="A1794" t="str">
        <f t="shared" ref="A1794:A1857" si="28">H1794&amp;C1794&amp;B1794&amp;D1794&amp;E1794</f>
        <v>C18-C21deaths1999AllEthFemale</v>
      </c>
      <c r="B1794">
        <v>1999</v>
      </c>
      <c r="C1794" t="s">
        <v>216</v>
      </c>
      <c r="D1794" t="s">
        <v>211</v>
      </c>
      <c r="E1794" t="s">
        <v>213</v>
      </c>
      <c r="F1794">
        <v>557</v>
      </c>
      <c r="G1794">
        <v>19.100000000000001</v>
      </c>
      <c r="H1794" t="s">
        <v>175</v>
      </c>
    </row>
    <row r="1795" spans="1:8" x14ac:dyDescent="0.25">
      <c r="A1795" t="str">
        <f t="shared" si="28"/>
        <v>C22deaths1999AllEthFemale</v>
      </c>
      <c r="B1795">
        <v>1999</v>
      </c>
      <c r="C1795" t="s">
        <v>216</v>
      </c>
      <c r="D1795" t="s">
        <v>211</v>
      </c>
      <c r="E1795" t="s">
        <v>213</v>
      </c>
      <c r="F1795">
        <v>36</v>
      </c>
      <c r="G1795">
        <v>1.3</v>
      </c>
      <c r="H1795" t="s">
        <v>19</v>
      </c>
    </row>
    <row r="1796" spans="1:8" x14ac:dyDescent="0.25">
      <c r="A1796" t="str">
        <f t="shared" si="28"/>
        <v>C25deaths1999AllEthFemale</v>
      </c>
      <c r="B1796">
        <v>1999</v>
      </c>
      <c r="C1796" t="s">
        <v>216</v>
      </c>
      <c r="D1796" t="s">
        <v>211</v>
      </c>
      <c r="E1796" t="s">
        <v>213</v>
      </c>
      <c r="F1796">
        <v>149</v>
      </c>
      <c r="G1796">
        <v>5.0999999999999996</v>
      </c>
      <c r="H1796" t="s">
        <v>22</v>
      </c>
    </row>
    <row r="1797" spans="1:8" x14ac:dyDescent="0.25">
      <c r="A1797" t="str">
        <f t="shared" si="28"/>
        <v>C33-C34deaths1999AllEthFemale</v>
      </c>
      <c r="B1797">
        <v>1999</v>
      </c>
      <c r="C1797" t="s">
        <v>216</v>
      </c>
      <c r="D1797" t="s">
        <v>211</v>
      </c>
      <c r="E1797" t="s">
        <v>213</v>
      </c>
      <c r="F1797">
        <v>569</v>
      </c>
      <c r="G1797">
        <v>21.2</v>
      </c>
      <c r="H1797" t="s">
        <v>176</v>
      </c>
    </row>
    <row r="1798" spans="1:8" x14ac:dyDescent="0.25">
      <c r="A1798" t="str">
        <f t="shared" si="28"/>
        <v>C43deaths1999AllEthFemale</v>
      </c>
      <c r="B1798">
        <v>1999</v>
      </c>
      <c r="C1798" t="s">
        <v>216</v>
      </c>
      <c r="D1798" t="s">
        <v>211</v>
      </c>
      <c r="E1798" t="s">
        <v>213</v>
      </c>
      <c r="F1798">
        <v>85</v>
      </c>
      <c r="G1798">
        <v>3.3</v>
      </c>
      <c r="H1798" t="s">
        <v>26</v>
      </c>
    </row>
    <row r="1799" spans="1:8" x14ac:dyDescent="0.25">
      <c r="A1799" t="str">
        <f t="shared" si="28"/>
        <v>C50deaths1999AllEthFemale</v>
      </c>
      <c r="B1799">
        <v>1999</v>
      </c>
      <c r="C1799" t="s">
        <v>216</v>
      </c>
      <c r="D1799" t="s">
        <v>211</v>
      </c>
      <c r="E1799" t="s">
        <v>213</v>
      </c>
      <c r="F1799">
        <v>669</v>
      </c>
      <c r="G1799">
        <v>25.7</v>
      </c>
      <c r="H1799" t="s">
        <v>180</v>
      </c>
    </row>
    <row r="1800" spans="1:8" x14ac:dyDescent="0.25">
      <c r="A1800" t="str">
        <f t="shared" si="28"/>
        <v>C51deaths1999AllEthFemale</v>
      </c>
      <c r="B1800">
        <v>1999</v>
      </c>
      <c r="C1800" t="s">
        <v>216</v>
      </c>
      <c r="D1800" t="s">
        <v>211</v>
      </c>
      <c r="E1800" t="s">
        <v>213</v>
      </c>
      <c r="F1800">
        <v>13</v>
      </c>
      <c r="G1800">
        <v>0.4</v>
      </c>
      <c r="H1800" t="s">
        <v>43</v>
      </c>
    </row>
    <row r="1801" spans="1:8" x14ac:dyDescent="0.25">
      <c r="A1801" t="str">
        <f t="shared" si="28"/>
        <v>C53deaths1999AllEthFemale</v>
      </c>
      <c r="B1801">
        <v>1999</v>
      </c>
      <c r="C1801" t="s">
        <v>216</v>
      </c>
      <c r="D1801" t="s">
        <v>211</v>
      </c>
      <c r="E1801" t="s">
        <v>213</v>
      </c>
      <c r="F1801">
        <v>71</v>
      </c>
      <c r="G1801">
        <v>3</v>
      </c>
      <c r="H1801" t="s">
        <v>38</v>
      </c>
    </row>
    <row r="1802" spans="1:8" x14ac:dyDescent="0.25">
      <c r="A1802" t="str">
        <f t="shared" si="28"/>
        <v>C54-C55deaths1999AllEthFemale</v>
      </c>
      <c r="B1802">
        <v>1999</v>
      </c>
      <c r="C1802" t="s">
        <v>216</v>
      </c>
      <c r="D1802" t="s">
        <v>211</v>
      </c>
      <c r="E1802" t="s">
        <v>213</v>
      </c>
      <c r="F1802">
        <v>73</v>
      </c>
      <c r="G1802">
        <v>2.5</v>
      </c>
      <c r="H1802" t="s">
        <v>181</v>
      </c>
    </row>
    <row r="1803" spans="1:8" x14ac:dyDescent="0.25">
      <c r="A1803" t="str">
        <f t="shared" si="28"/>
        <v>C56-C57deaths1999AllEthFemale</v>
      </c>
      <c r="B1803">
        <v>1999</v>
      </c>
      <c r="C1803" t="s">
        <v>216</v>
      </c>
      <c r="D1803" t="s">
        <v>211</v>
      </c>
      <c r="E1803" t="s">
        <v>213</v>
      </c>
      <c r="F1803">
        <v>170</v>
      </c>
      <c r="G1803">
        <v>6.6</v>
      </c>
      <c r="H1803" t="s">
        <v>182</v>
      </c>
    </row>
    <row r="1804" spans="1:8" x14ac:dyDescent="0.25">
      <c r="A1804" t="str">
        <f t="shared" si="28"/>
        <v>C64-C66, C68deaths1999AllEthFemale</v>
      </c>
      <c r="B1804">
        <v>1999</v>
      </c>
      <c r="C1804" t="s">
        <v>216</v>
      </c>
      <c r="D1804" t="s">
        <v>211</v>
      </c>
      <c r="E1804" t="s">
        <v>213</v>
      </c>
      <c r="F1804">
        <v>71</v>
      </c>
      <c r="G1804">
        <v>2.4</v>
      </c>
      <c r="H1804" t="s">
        <v>177</v>
      </c>
    </row>
    <row r="1805" spans="1:8" x14ac:dyDescent="0.25">
      <c r="A1805" t="str">
        <f t="shared" si="28"/>
        <v>C67deaths1999AllEthFemale</v>
      </c>
      <c r="B1805">
        <v>1999</v>
      </c>
      <c r="C1805" t="s">
        <v>216</v>
      </c>
      <c r="D1805" t="s">
        <v>211</v>
      </c>
      <c r="E1805" t="s">
        <v>213</v>
      </c>
      <c r="F1805">
        <v>54</v>
      </c>
      <c r="G1805">
        <v>1.6</v>
      </c>
      <c r="H1805" t="s">
        <v>55</v>
      </c>
    </row>
    <row r="1806" spans="1:8" x14ac:dyDescent="0.25">
      <c r="A1806" t="str">
        <f t="shared" si="28"/>
        <v>C71deaths1999AllEthFemale</v>
      </c>
      <c r="B1806">
        <v>1999</v>
      </c>
      <c r="C1806" t="s">
        <v>216</v>
      </c>
      <c r="D1806" t="s">
        <v>211</v>
      </c>
      <c r="E1806" t="s">
        <v>213</v>
      </c>
      <c r="F1806">
        <v>75</v>
      </c>
      <c r="G1806">
        <v>3</v>
      </c>
      <c r="H1806" t="s">
        <v>58</v>
      </c>
    </row>
    <row r="1807" spans="1:8" x14ac:dyDescent="0.25">
      <c r="A1807" t="str">
        <f t="shared" si="28"/>
        <v>C73deaths1999AllEthFemale</v>
      </c>
      <c r="B1807">
        <v>1999</v>
      </c>
      <c r="C1807" t="s">
        <v>216</v>
      </c>
      <c r="D1807" t="s">
        <v>211</v>
      </c>
      <c r="E1807" t="s">
        <v>213</v>
      </c>
      <c r="F1807">
        <v>12</v>
      </c>
      <c r="G1807">
        <v>0.4</v>
      </c>
      <c r="H1807" t="s">
        <v>60</v>
      </c>
    </row>
    <row r="1808" spans="1:8" x14ac:dyDescent="0.25">
      <c r="A1808" t="str">
        <f t="shared" si="28"/>
        <v>C81deaths1999AllEthFemale</v>
      </c>
      <c r="B1808">
        <v>1999</v>
      </c>
      <c r="C1808" t="s">
        <v>216</v>
      </c>
      <c r="D1808" t="s">
        <v>211</v>
      </c>
      <c r="E1808" t="s">
        <v>213</v>
      </c>
      <c r="F1808">
        <v>6</v>
      </c>
      <c r="G1808">
        <v>0.3</v>
      </c>
      <c r="H1808" t="s">
        <v>62</v>
      </c>
    </row>
    <row r="1809" spans="1:8" x14ac:dyDescent="0.25">
      <c r="A1809" t="str">
        <f t="shared" si="28"/>
        <v>C82-C86, C96deaths1999AllEthFemale</v>
      </c>
      <c r="B1809">
        <v>1999</v>
      </c>
      <c r="C1809" t="s">
        <v>216</v>
      </c>
      <c r="D1809" t="s">
        <v>211</v>
      </c>
      <c r="E1809" t="s">
        <v>213</v>
      </c>
      <c r="F1809">
        <v>146</v>
      </c>
      <c r="G1809">
        <v>5.2</v>
      </c>
      <c r="H1809" t="s">
        <v>178</v>
      </c>
    </row>
    <row r="1810" spans="1:8" x14ac:dyDescent="0.25">
      <c r="A1810" t="str">
        <f t="shared" si="28"/>
        <v>C90deaths1999AllEthFemale</v>
      </c>
      <c r="B1810">
        <v>1999</v>
      </c>
      <c r="C1810" t="s">
        <v>216</v>
      </c>
      <c r="D1810" t="s">
        <v>211</v>
      </c>
      <c r="E1810" t="s">
        <v>213</v>
      </c>
      <c r="F1810">
        <v>60</v>
      </c>
      <c r="G1810">
        <v>1.9</v>
      </c>
      <c r="H1810" t="s">
        <v>65</v>
      </c>
    </row>
    <row r="1811" spans="1:8" x14ac:dyDescent="0.25">
      <c r="A1811" t="str">
        <f t="shared" si="28"/>
        <v>C91-C95deaths1999AllEthFemale</v>
      </c>
      <c r="B1811">
        <v>1999</v>
      </c>
      <c r="C1811" t="s">
        <v>216</v>
      </c>
      <c r="D1811" t="s">
        <v>211</v>
      </c>
      <c r="E1811" t="s">
        <v>213</v>
      </c>
      <c r="F1811">
        <v>107</v>
      </c>
      <c r="G1811">
        <v>3.7</v>
      </c>
      <c r="H1811" t="s">
        <v>179</v>
      </c>
    </row>
    <row r="1812" spans="1:8" x14ac:dyDescent="0.25">
      <c r="A1812" t="str">
        <f t="shared" si="28"/>
        <v>C00-C14deaths1999AllEthMale</v>
      </c>
      <c r="B1812">
        <v>1999</v>
      </c>
      <c r="C1812" t="s">
        <v>216</v>
      </c>
      <c r="D1812" t="s">
        <v>211</v>
      </c>
      <c r="E1812" t="s">
        <v>214</v>
      </c>
      <c r="F1812">
        <v>70</v>
      </c>
      <c r="G1812">
        <v>3.2</v>
      </c>
      <c r="H1812" t="s">
        <v>174</v>
      </c>
    </row>
    <row r="1813" spans="1:8" x14ac:dyDescent="0.25">
      <c r="A1813" t="str">
        <f t="shared" si="28"/>
        <v>C00-C96, D45-D47deaths1999AllEthMale</v>
      </c>
      <c r="B1813">
        <v>1999</v>
      </c>
      <c r="C1813" t="s">
        <v>216</v>
      </c>
      <c r="D1813" t="s">
        <v>211</v>
      </c>
      <c r="E1813" t="s">
        <v>214</v>
      </c>
      <c r="F1813">
        <v>4064</v>
      </c>
      <c r="G1813">
        <v>180.6</v>
      </c>
      <c r="H1813" t="s">
        <v>173</v>
      </c>
    </row>
    <row r="1814" spans="1:8" x14ac:dyDescent="0.25">
      <c r="A1814" t="str">
        <f t="shared" si="28"/>
        <v>C15deaths1999AllEthMale</v>
      </c>
      <c r="B1814">
        <v>1999</v>
      </c>
      <c r="C1814" t="s">
        <v>216</v>
      </c>
      <c r="D1814" t="s">
        <v>211</v>
      </c>
      <c r="E1814" t="s">
        <v>214</v>
      </c>
      <c r="F1814">
        <v>113</v>
      </c>
      <c r="G1814">
        <v>5</v>
      </c>
      <c r="H1814" t="s">
        <v>14</v>
      </c>
    </row>
    <row r="1815" spans="1:8" x14ac:dyDescent="0.25">
      <c r="A1815" t="str">
        <f t="shared" si="28"/>
        <v>C16deaths1999AllEthMale</v>
      </c>
      <c r="B1815">
        <v>1999</v>
      </c>
      <c r="C1815" t="s">
        <v>216</v>
      </c>
      <c r="D1815" t="s">
        <v>211</v>
      </c>
      <c r="E1815" t="s">
        <v>214</v>
      </c>
      <c r="F1815">
        <v>206</v>
      </c>
      <c r="G1815">
        <v>9.3000000000000007</v>
      </c>
      <c r="H1815" t="s">
        <v>16</v>
      </c>
    </row>
    <row r="1816" spans="1:8" x14ac:dyDescent="0.25">
      <c r="A1816" t="str">
        <f t="shared" si="28"/>
        <v>C18-C21deaths1999AllEthMale</v>
      </c>
      <c r="B1816">
        <v>1999</v>
      </c>
      <c r="C1816" t="s">
        <v>216</v>
      </c>
      <c r="D1816" t="s">
        <v>211</v>
      </c>
      <c r="E1816" t="s">
        <v>214</v>
      </c>
      <c r="F1816">
        <v>579</v>
      </c>
      <c r="G1816">
        <v>25.8</v>
      </c>
      <c r="H1816" t="s">
        <v>175</v>
      </c>
    </row>
    <row r="1817" spans="1:8" x14ac:dyDescent="0.25">
      <c r="A1817" t="str">
        <f t="shared" si="28"/>
        <v>C22deaths1999AllEthMale</v>
      </c>
      <c r="B1817">
        <v>1999</v>
      </c>
      <c r="C1817" t="s">
        <v>216</v>
      </c>
      <c r="D1817" t="s">
        <v>211</v>
      </c>
      <c r="E1817" t="s">
        <v>214</v>
      </c>
      <c r="F1817">
        <v>91</v>
      </c>
      <c r="G1817">
        <v>4.0999999999999996</v>
      </c>
      <c r="H1817" t="s">
        <v>19</v>
      </c>
    </row>
    <row r="1818" spans="1:8" x14ac:dyDescent="0.25">
      <c r="A1818" t="str">
        <f t="shared" si="28"/>
        <v>C25deaths1999AllEthMale</v>
      </c>
      <c r="B1818">
        <v>1999</v>
      </c>
      <c r="C1818" t="s">
        <v>216</v>
      </c>
      <c r="D1818" t="s">
        <v>211</v>
      </c>
      <c r="E1818" t="s">
        <v>214</v>
      </c>
      <c r="F1818">
        <v>149</v>
      </c>
      <c r="G1818">
        <v>6.6</v>
      </c>
      <c r="H1818" t="s">
        <v>22</v>
      </c>
    </row>
    <row r="1819" spans="1:8" x14ac:dyDescent="0.25">
      <c r="A1819" t="str">
        <f t="shared" si="28"/>
        <v>C33-C34deaths1999AllEthMale</v>
      </c>
      <c r="B1819">
        <v>1999</v>
      </c>
      <c r="C1819" t="s">
        <v>216</v>
      </c>
      <c r="D1819" t="s">
        <v>211</v>
      </c>
      <c r="E1819" t="s">
        <v>214</v>
      </c>
      <c r="F1819">
        <v>874</v>
      </c>
      <c r="G1819">
        <v>38.4</v>
      </c>
      <c r="H1819" t="s">
        <v>176</v>
      </c>
    </row>
    <row r="1820" spans="1:8" x14ac:dyDescent="0.25">
      <c r="A1820" t="str">
        <f t="shared" si="28"/>
        <v>C43deaths1999AllEthMale</v>
      </c>
      <c r="B1820">
        <v>1999</v>
      </c>
      <c r="C1820" t="s">
        <v>216</v>
      </c>
      <c r="D1820" t="s">
        <v>211</v>
      </c>
      <c r="E1820" t="s">
        <v>214</v>
      </c>
      <c r="F1820">
        <v>146</v>
      </c>
      <c r="G1820">
        <v>6.6</v>
      </c>
      <c r="H1820" t="s">
        <v>26</v>
      </c>
    </row>
    <row r="1821" spans="1:8" x14ac:dyDescent="0.25">
      <c r="A1821" t="str">
        <f t="shared" si="28"/>
        <v>C50deaths1999AllEthMale</v>
      </c>
      <c r="B1821">
        <v>1999</v>
      </c>
      <c r="C1821" t="s">
        <v>216</v>
      </c>
      <c r="D1821" t="s">
        <v>211</v>
      </c>
      <c r="E1821" t="s">
        <v>214</v>
      </c>
      <c r="F1821">
        <v>53</v>
      </c>
      <c r="G1821">
        <v>2.2999999999999998</v>
      </c>
      <c r="H1821" t="s">
        <v>180</v>
      </c>
    </row>
    <row r="1822" spans="1:8" x14ac:dyDescent="0.25">
      <c r="A1822" t="str">
        <f t="shared" si="28"/>
        <v>C61deaths1999AllEthMale</v>
      </c>
      <c r="B1822">
        <v>1999</v>
      </c>
      <c r="C1822" t="s">
        <v>216</v>
      </c>
      <c r="D1822" t="s">
        <v>211</v>
      </c>
      <c r="E1822" t="s">
        <v>214</v>
      </c>
      <c r="F1822">
        <v>552</v>
      </c>
      <c r="G1822">
        <v>23.7</v>
      </c>
      <c r="H1822" t="s">
        <v>48</v>
      </c>
    </row>
    <row r="1823" spans="1:8" x14ac:dyDescent="0.25">
      <c r="A1823" t="str">
        <f t="shared" si="28"/>
        <v>C62deaths1999AllEthMale</v>
      </c>
      <c r="B1823">
        <v>1999</v>
      </c>
      <c r="C1823" t="s">
        <v>216</v>
      </c>
      <c r="D1823" t="s">
        <v>211</v>
      </c>
      <c r="E1823" t="s">
        <v>214</v>
      </c>
      <c r="F1823">
        <v>10</v>
      </c>
      <c r="G1823">
        <v>0.5</v>
      </c>
      <c r="H1823" t="s">
        <v>51</v>
      </c>
    </row>
    <row r="1824" spans="1:8" x14ac:dyDescent="0.25">
      <c r="A1824" t="str">
        <f t="shared" si="28"/>
        <v>C64-C66, C68deaths1999AllEthMale</v>
      </c>
      <c r="B1824">
        <v>1999</v>
      </c>
      <c r="C1824" t="s">
        <v>216</v>
      </c>
      <c r="D1824" t="s">
        <v>211</v>
      </c>
      <c r="E1824" t="s">
        <v>214</v>
      </c>
      <c r="F1824">
        <v>97</v>
      </c>
      <c r="G1824">
        <v>4.4000000000000004</v>
      </c>
      <c r="H1824" t="s">
        <v>177</v>
      </c>
    </row>
    <row r="1825" spans="1:8" x14ac:dyDescent="0.25">
      <c r="A1825" t="str">
        <f t="shared" si="28"/>
        <v>C67deaths1999AllEthMale</v>
      </c>
      <c r="B1825">
        <v>1999</v>
      </c>
      <c r="C1825" t="s">
        <v>216</v>
      </c>
      <c r="D1825" t="s">
        <v>211</v>
      </c>
      <c r="E1825" t="s">
        <v>214</v>
      </c>
      <c r="F1825">
        <v>114</v>
      </c>
      <c r="G1825">
        <v>5</v>
      </c>
      <c r="H1825" t="s">
        <v>55</v>
      </c>
    </row>
    <row r="1826" spans="1:8" x14ac:dyDescent="0.25">
      <c r="A1826" t="str">
        <f t="shared" si="28"/>
        <v>C71deaths1999AllEthMale</v>
      </c>
      <c r="B1826">
        <v>1999</v>
      </c>
      <c r="C1826" t="s">
        <v>216</v>
      </c>
      <c r="D1826" t="s">
        <v>211</v>
      </c>
      <c r="E1826" t="s">
        <v>214</v>
      </c>
      <c r="F1826">
        <v>130</v>
      </c>
      <c r="G1826">
        <v>6.2</v>
      </c>
      <c r="H1826" t="s">
        <v>58</v>
      </c>
    </row>
    <row r="1827" spans="1:8" x14ac:dyDescent="0.25">
      <c r="A1827" t="str">
        <f t="shared" si="28"/>
        <v>C73deaths1999AllEthMale</v>
      </c>
      <c r="B1827">
        <v>1999</v>
      </c>
      <c r="C1827" t="s">
        <v>216</v>
      </c>
      <c r="D1827" t="s">
        <v>211</v>
      </c>
      <c r="E1827" t="s">
        <v>214</v>
      </c>
      <c r="F1827">
        <v>9</v>
      </c>
      <c r="G1827">
        <v>0.4</v>
      </c>
      <c r="H1827" t="s">
        <v>60</v>
      </c>
    </row>
    <row r="1828" spans="1:8" x14ac:dyDescent="0.25">
      <c r="A1828" t="str">
        <f t="shared" si="28"/>
        <v>C81deaths1999AllEthMale</v>
      </c>
      <c r="B1828">
        <v>1999</v>
      </c>
      <c r="C1828" t="s">
        <v>216</v>
      </c>
      <c r="D1828" t="s">
        <v>211</v>
      </c>
      <c r="E1828" t="s">
        <v>214</v>
      </c>
      <c r="F1828">
        <v>9</v>
      </c>
      <c r="G1828">
        <v>0.4</v>
      </c>
      <c r="H1828" t="s">
        <v>62</v>
      </c>
    </row>
    <row r="1829" spans="1:8" x14ac:dyDescent="0.25">
      <c r="A1829" t="str">
        <f t="shared" si="28"/>
        <v>C82-C86, C96deaths1999AllEthMale</v>
      </c>
      <c r="B1829">
        <v>1999</v>
      </c>
      <c r="C1829" t="s">
        <v>216</v>
      </c>
      <c r="D1829" t="s">
        <v>211</v>
      </c>
      <c r="E1829" t="s">
        <v>214</v>
      </c>
      <c r="F1829">
        <v>181</v>
      </c>
      <c r="G1829">
        <v>8.1999999999999993</v>
      </c>
      <c r="H1829" t="s">
        <v>178</v>
      </c>
    </row>
    <row r="1830" spans="1:8" x14ac:dyDescent="0.25">
      <c r="A1830" t="str">
        <f t="shared" si="28"/>
        <v>C90deaths1999AllEthMale</v>
      </c>
      <c r="B1830">
        <v>1999</v>
      </c>
      <c r="C1830" t="s">
        <v>216</v>
      </c>
      <c r="D1830" t="s">
        <v>211</v>
      </c>
      <c r="E1830" t="s">
        <v>214</v>
      </c>
      <c r="F1830">
        <v>75</v>
      </c>
      <c r="G1830">
        <v>3.3</v>
      </c>
      <c r="H1830" t="s">
        <v>65</v>
      </c>
    </row>
    <row r="1831" spans="1:8" x14ac:dyDescent="0.25">
      <c r="A1831" t="str">
        <f t="shared" si="28"/>
        <v>C91-C95deaths1999AllEthMale</v>
      </c>
      <c r="B1831">
        <v>1999</v>
      </c>
      <c r="C1831" t="s">
        <v>216</v>
      </c>
      <c r="D1831" t="s">
        <v>211</v>
      </c>
      <c r="E1831" t="s">
        <v>214</v>
      </c>
      <c r="F1831">
        <v>159</v>
      </c>
      <c r="G1831">
        <v>7.3</v>
      </c>
      <c r="H1831" t="s">
        <v>179</v>
      </c>
    </row>
    <row r="1832" spans="1:8" x14ac:dyDescent="0.25">
      <c r="A1832" t="str">
        <f t="shared" si="28"/>
        <v>C00-C14deaths2000AllEthAllSex</v>
      </c>
      <c r="B1832">
        <v>2000</v>
      </c>
      <c r="C1832" t="s">
        <v>216</v>
      </c>
      <c r="D1832" t="s">
        <v>211</v>
      </c>
      <c r="E1832" t="s">
        <v>212</v>
      </c>
      <c r="F1832">
        <v>133</v>
      </c>
      <c r="G1832">
        <v>2.6</v>
      </c>
      <c r="H1832" t="s">
        <v>174</v>
      </c>
    </row>
    <row r="1833" spans="1:8" x14ac:dyDescent="0.25">
      <c r="A1833" t="str">
        <f t="shared" si="28"/>
        <v>C00-C96, D45-D47deaths2000AllEthAllSex</v>
      </c>
      <c r="B1833">
        <v>2000</v>
      </c>
      <c r="C1833" t="s">
        <v>216</v>
      </c>
      <c r="D1833" t="s">
        <v>211</v>
      </c>
      <c r="E1833" t="s">
        <v>212</v>
      </c>
      <c r="F1833">
        <v>7620</v>
      </c>
      <c r="G1833">
        <v>145.19999999999999</v>
      </c>
      <c r="H1833" t="s">
        <v>173</v>
      </c>
    </row>
    <row r="1834" spans="1:8" x14ac:dyDescent="0.25">
      <c r="A1834" t="str">
        <f t="shared" si="28"/>
        <v>C15deaths2000AllEthAllSex</v>
      </c>
      <c r="B1834">
        <v>2000</v>
      </c>
      <c r="C1834" t="s">
        <v>216</v>
      </c>
      <c r="D1834" t="s">
        <v>211</v>
      </c>
      <c r="E1834" t="s">
        <v>212</v>
      </c>
      <c r="F1834">
        <v>187</v>
      </c>
      <c r="G1834">
        <v>3.4</v>
      </c>
      <c r="H1834" t="s">
        <v>14</v>
      </c>
    </row>
    <row r="1835" spans="1:8" x14ac:dyDescent="0.25">
      <c r="A1835" t="str">
        <f t="shared" si="28"/>
        <v>C16deaths2000AllEthAllSex</v>
      </c>
      <c r="B1835">
        <v>2000</v>
      </c>
      <c r="C1835" t="s">
        <v>216</v>
      </c>
      <c r="D1835" t="s">
        <v>211</v>
      </c>
      <c r="E1835" t="s">
        <v>212</v>
      </c>
      <c r="F1835">
        <v>309</v>
      </c>
      <c r="G1835">
        <v>5.8</v>
      </c>
      <c r="H1835" t="s">
        <v>16</v>
      </c>
    </row>
    <row r="1836" spans="1:8" x14ac:dyDescent="0.25">
      <c r="A1836" t="str">
        <f t="shared" si="28"/>
        <v>C18-C21deaths2000AllEthAllSex</v>
      </c>
      <c r="B1836">
        <v>2000</v>
      </c>
      <c r="C1836" t="s">
        <v>216</v>
      </c>
      <c r="D1836" t="s">
        <v>211</v>
      </c>
      <c r="E1836" t="s">
        <v>212</v>
      </c>
      <c r="F1836">
        <v>1134</v>
      </c>
      <c r="G1836">
        <v>21.2</v>
      </c>
      <c r="H1836" t="s">
        <v>175</v>
      </c>
    </row>
    <row r="1837" spans="1:8" x14ac:dyDescent="0.25">
      <c r="A1837" t="str">
        <f t="shared" si="28"/>
        <v>C22deaths2000AllEthAllSex</v>
      </c>
      <c r="B1837">
        <v>2000</v>
      </c>
      <c r="C1837" t="s">
        <v>216</v>
      </c>
      <c r="D1837" t="s">
        <v>211</v>
      </c>
      <c r="E1837" t="s">
        <v>212</v>
      </c>
      <c r="F1837">
        <v>142</v>
      </c>
      <c r="G1837">
        <v>2.9</v>
      </c>
      <c r="H1837" t="s">
        <v>19</v>
      </c>
    </row>
    <row r="1838" spans="1:8" x14ac:dyDescent="0.25">
      <c r="A1838" t="str">
        <f t="shared" si="28"/>
        <v>C25deaths2000AllEthAllSex</v>
      </c>
      <c r="B1838">
        <v>2000</v>
      </c>
      <c r="C1838" t="s">
        <v>216</v>
      </c>
      <c r="D1838" t="s">
        <v>211</v>
      </c>
      <c r="E1838" t="s">
        <v>212</v>
      </c>
      <c r="F1838">
        <v>312</v>
      </c>
      <c r="G1838">
        <v>5.9</v>
      </c>
      <c r="H1838" t="s">
        <v>22</v>
      </c>
    </row>
    <row r="1839" spans="1:8" x14ac:dyDescent="0.25">
      <c r="A1839" t="str">
        <f t="shared" si="28"/>
        <v>C33-C34deaths2000AllEthAllSex</v>
      </c>
      <c r="B1839">
        <v>2000</v>
      </c>
      <c r="C1839" t="s">
        <v>216</v>
      </c>
      <c r="D1839" t="s">
        <v>211</v>
      </c>
      <c r="E1839" t="s">
        <v>212</v>
      </c>
      <c r="F1839">
        <v>1406</v>
      </c>
      <c r="G1839">
        <v>27.2</v>
      </c>
      <c r="H1839" t="s">
        <v>176</v>
      </c>
    </row>
    <row r="1840" spans="1:8" x14ac:dyDescent="0.25">
      <c r="A1840" t="str">
        <f t="shared" si="28"/>
        <v>C43deaths2000AllEthAllSex</v>
      </c>
      <c r="B1840">
        <v>2000</v>
      </c>
      <c r="C1840" t="s">
        <v>216</v>
      </c>
      <c r="D1840" t="s">
        <v>211</v>
      </c>
      <c r="E1840" t="s">
        <v>212</v>
      </c>
      <c r="F1840">
        <v>253</v>
      </c>
      <c r="G1840">
        <v>5.0999999999999996</v>
      </c>
      <c r="H1840" t="s">
        <v>26</v>
      </c>
    </row>
    <row r="1841" spans="1:8" x14ac:dyDescent="0.25">
      <c r="A1841" t="str">
        <f t="shared" si="28"/>
        <v>C50deaths2000AllEthAllSex</v>
      </c>
      <c r="B1841">
        <v>2000</v>
      </c>
      <c r="C1841" t="s">
        <v>216</v>
      </c>
      <c r="D1841" t="s">
        <v>211</v>
      </c>
      <c r="E1841" t="s">
        <v>212</v>
      </c>
      <c r="F1841">
        <v>624</v>
      </c>
      <c r="G1841">
        <v>12.5</v>
      </c>
      <c r="H1841" t="s">
        <v>180</v>
      </c>
    </row>
    <row r="1842" spans="1:8" x14ac:dyDescent="0.25">
      <c r="A1842" t="str">
        <f t="shared" si="28"/>
        <v>C51deaths2000AllEthAllSex</v>
      </c>
      <c r="B1842">
        <v>2000</v>
      </c>
      <c r="C1842" t="s">
        <v>216</v>
      </c>
      <c r="D1842" t="s">
        <v>211</v>
      </c>
      <c r="E1842" t="s">
        <v>212</v>
      </c>
      <c r="F1842">
        <v>13</v>
      </c>
      <c r="G1842">
        <v>0.2</v>
      </c>
      <c r="H1842" t="s">
        <v>43</v>
      </c>
    </row>
    <row r="1843" spans="1:8" x14ac:dyDescent="0.25">
      <c r="A1843" t="str">
        <f t="shared" si="28"/>
        <v>C53deaths2000AllEthAllSex</v>
      </c>
      <c r="B1843">
        <v>2000</v>
      </c>
      <c r="C1843" t="s">
        <v>216</v>
      </c>
      <c r="D1843" t="s">
        <v>211</v>
      </c>
      <c r="E1843" t="s">
        <v>212</v>
      </c>
      <c r="F1843">
        <v>66</v>
      </c>
      <c r="G1843">
        <v>1.4</v>
      </c>
      <c r="H1843" t="s">
        <v>38</v>
      </c>
    </row>
    <row r="1844" spans="1:8" x14ac:dyDescent="0.25">
      <c r="A1844" t="str">
        <f t="shared" si="28"/>
        <v>C54-C55deaths2000AllEthAllSex</v>
      </c>
      <c r="B1844">
        <v>2000</v>
      </c>
      <c r="C1844" t="s">
        <v>216</v>
      </c>
      <c r="D1844" t="s">
        <v>211</v>
      </c>
      <c r="E1844" t="s">
        <v>212</v>
      </c>
      <c r="F1844">
        <v>91</v>
      </c>
      <c r="G1844">
        <v>1.8</v>
      </c>
      <c r="H1844" t="s">
        <v>181</v>
      </c>
    </row>
    <row r="1845" spans="1:8" x14ac:dyDescent="0.25">
      <c r="A1845" t="str">
        <f t="shared" si="28"/>
        <v>C56-C57deaths2000AllEthAllSex</v>
      </c>
      <c r="B1845">
        <v>2000</v>
      </c>
      <c r="C1845" t="s">
        <v>216</v>
      </c>
      <c r="D1845" t="s">
        <v>211</v>
      </c>
      <c r="E1845" t="s">
        <v>212</v>
      </c>
      <c r="F1845">
        <v>186</v>
      </c>
      <c r="G1845">
        <v>3.7</v>
      </c>
      <c r="H1845" t="s">
        <v>182</v>
      </c>
    </row>
    <row r="1846" spans="1:8" x14ac:dyDescent="0.25">
      <c r="A1846" t="str">
        <f t="shared" si="28"/>
        <v>C61deaths2000AllEthAllSex</v>
      </c>
      <c r="B1846">
        <v>2000</v>
      </c>
      <c r="C1846" t="s">
        <v>216</v>
      </c>
      <c r="D1846" t="s">
        <v>211</v>
      </c>
      <c r="E1846" t="s">
        <v>212</v>
      </c>
      <c r="F1846">
        <v>594</v>
      </c>
      <c r="G1846">
        <v>10.1</v>
      </c>
      <c r="H1846" t="s">
        <v>48</v>
      </c>
    </row>
    <row r="1847" spans="1:8" x14ac:dyDescent="0.25">
      <c r="A1847" t="str">
        <f t="shared" si="28"/>
        <v>C62deaths2000AllEthAllSex</v>
      </c>
      <c r="B1847">
        <v>2000</v>
      </c>
      <c r="C1847" t="s">
        <v>216</v>
      </c>
      <c r="D1847" t="s">
        <v>211</v>
      </c>
      <c r="E1847" t="s">
        <v>212</v>
      </c>
      <c r="F1847">
        <v>7</v>
      </c>
      <c r="G1847">
        <v>0.2</v>
      </c>
      <c r="H1847" t="s">
        <v>51</v>
      </c>
    </row>
    <row r="1848" spans="1:8" x14ac:dyDescent="0.25">
      <c r="A1848" t="str">
        <f t="shared" si="28"/>
        <v>C64-C66, C68deaths2000AllEthAllSex</v>
      </c>
      <c r="B1848">
        <v>2000</v>
      </c>
      <c r="C1848" t="s">
        <v>216</v>
      </c>
      <c r="D1848" t="s">
        <v>211</v>
      </c>
      <c r="E1848" t="s">
        <v>212</v>
      </c>
      <c r="F1848">
        <v>143</v>
      </c>
      <c r="G1848">
        <v>2.7</v>
      </c>
      <c r="H1848" t="s">
        <v>177</v>
      </c>
    </row>
    <row r="1849" spans="1:8" x14ac:dyDescent="0.25">
      <c r="A1849" t="str">
        <f t="shared" si="28"/>
        <v>C67deaths2000AllEthAllSex</v>
      </c>
      <c r="B1849">
        <v>2000</v>
      </c>
      <c r="C1849" t="s">
        <v>216</v>
      </c>
      <c r="D1849" t="s">
        <v>211</v>
      </c>
      <c r="E1849" t="s">
        <v>212</v>
      </c>
      <c r="F1849">
        <v>159</v>
      </c>
      <c r="G1849">
        <v>2.7</v>
      </c>
      <c r="H1849" t="s">
        <v>55</v>
      </c>
    </row>
    <row r="1850" spans="1:8" x14ac:dyDescent="0.25">
      <c r="A1850" t="str">
        <f t="shared" si="28"/>
        <v>C71deaths2000AllEthAllSex</v>
      </c>
      <c r="B1850">
        <v>2000</v>
      </c>
      <c r="C1850" t="s">
        <v>216</v>
      </c>
      <c r="D1850" t="s">
        <v>211</v>
      </c>
      <c r="E1850" t="s">
        <v>212</v>
      </c>
      <c r="F1850">
        <v>229</v>
      </c>
      <c r="G1850">
        <v>5</v>
      </c>
      <c r="H1850" t="s">
        <v>58</v>
      </c>
    </row>
    <row r="1851" spans="1:8" x14ac:dyDescent="0.25">
      <c r="A1851" t="str">
        <f t="shared" si="28"/>
        <v>C73deaths2000AllEthAllSex</v>
      </c>
      <c r="B1851">
        <v>2000</v>
      </c>
      <c r="C1851" t="s">
        <v>216</v>
      </c>
      <c r="D1851" t="s">
        <v>211</v>
      </c>
      <c r="E1851" t="s">
        <v>212</v>
      </c>
      <c r="F1851">
        <v>17</v>
      </c>
      <c r="G1851">
        <v>0.3</v>
      </c>
      <c r="H1851" t="s">
        <v>60</v>
      </c>
    </row>
    <row r="1852" spans="1:8" x14ac:dyDescent="0.25">
      <c r="A1852" t="str">
        <f t="shared" si="28"/>
        <v>C81deaths2000AllEthAllSex</v>
      </c>
      <c r="B1852">
        <v>2000</v>
      </c>
      <c r="C1852" t="s">
        <v>216</v>
      </c>
      <c r="D1852" t="s">
        <v>211</v>
      </c>
      <c r="E1852" t="s">
        <v>212</v>
      </c>
      <c r="F1852">
        <v>8</v>
      </c>
      <c r="G1852">
        <v>0.1</v>
      </c>
      <c r="H1852" t="s">
        <v>62</v>
      </c>
    </row>
    <row r="1853" spans="1:8" x14ac:dyDescent="0.25">
      <c r="A1853" t="str">
        <f t="shared" si="28"/>
        <v>C82-C86, C96deaths2000AllEthAllSex</v>
      </c>
      <c r="B1853">
        <v>2000</v>
      </c>
      <c r="C1853" t="s">
        <v>216</v>
      </c>
      <c r="D1853" t="s">
        <v>211</v>
      </c>
      <c r="E1853" t="s">
        <v>212</v>
      </c>
      <c r="F1853">
        <v>265</v>
      </c>
      <c r="G1853">
        <v>5</v>
      </c>
      <c r="H1853" t="s">
        <v>178</v>
      </c>
    </row>
    <row r="1854" spans="1:8" x14ac:dyDescent="0.25">
      <c r="A1854" t="str">
        <f t="shared" si="28"/>
        <v>C90deaths2000AllEthAllSex</v>
      </c>
      <c r="B1854">
        <v>2000</v>
      </c>
      <c r="C1854" t="s">
        <v>216</v>
      </c>
      <c r="D1854" t="s">
        <v>211</v>
      </c>
      <c r="E1854" t="s">
        <v>212</v>
      </c>
      <c r="F1854">
        <v>135</v>
      </c>
      <c r="G1854">
        <v>2.4</v>
      </c>
      <c r="H1854" t="s">
        <v>65</v>
      </c>
    </row>
    <row r="1855" spans="1:8" x14ac:dyDescent="0.25">
      <c r="A1855" t="str">
        <f t="shared" si="28"/>
        <v>C91-C95deaths2000AllEthAllSex</v>
      </c>
      <c r="B1855">
        <v>2000</v>
      </c>
      <c r="C1855" t="s">
        <v>216</v>
      </c>
      <c r="D1855" t="s">
        <v>211</v>
      </c>
      <c r="E1855" t="s">
        <v>212</v>
      </c>
      <c r="F1855">
        <v>260</v>
      </c>
      <c r="G1855">
        <v>5</v>
      </c>
      <c r="H1855" t="s">
        <v>179</v>
      </c>
    </row>
    <row r="1856" spans="1:8" x14ac:dyDescent="0.25">
      <c r="A1856" t="str">
        <f t="shared" si="28"/>
        <v>C00-C14deaths2000AllEthFemale</v>
      </c>
      <c r="B1856">
        <v>2000</v>
      </c>
      <c r="C1856" t="s">
        <v>216</v>
      </c>
      <c r="D1856" t="s">
        <v>211</v>
      </c>
      <c r="E1856" t="s">
        <v>213</v>
      </c>
      <c r="F1856">
        <v>35</v>
      </c>
      <c r="G1856">
        <v>1.1000000000000001</v>
      </c>
      <c r="H1856" t="s">
        <v>174</v>
      </c>
    </row>
    <row r="1857" spans="1:8" x14ac:dyDescent="0.25">
      <c r="A1857" t="str">
        <f t="shared" si="28"/>
        <v>C00-C96, D45-D47deaths2000AllEthFemale</v>
      </c>
      <c r="B1857">
        <v>2000</v>
      </c>
      <c r="C1857" t="s">
        <v>216</v>
      </c>
      <c r="D1857" t="s">
        <v>211</v>
      </c>
      <c r="E1857" t="s">
        <v>213</v>
      </c>
      <c r="F1857">
        <v>3500</v>
      </c>
      <c r="G1857">
        <v>122</v>
      </c>
      <c r="H1857" t="s">
        <v>173</v>
      </c>
    </row>
    <row r="1858" spans="1:8" x14ac:dyDescent="0.25">
      <c r="A1858" t="str">
        <f t="shared" ref="A1858:A1921" si="29">H1858&amp;C1858&amp;B1858&amp;D1858&amp;E1858</f>
        <v>C15deaths2000AllEthFemale</v>
      </c>
      <c r="B1858">
        <v>2000</v>
      </c>
      <c r="C1858" t="s">
        <v>216</v>
      </c>
      <c r="D1858" t="s">
        <v>211</v>
      </c>
      <c r="E1858" t="s">
        <v>213</v>
      </c>
      <c r="F1858">
        <v>60</v>
      </c>
      <c r="G1858">
        <v>1.7</v>
      </c>
      <c r="H1858" t="s">
        <v>14</v>
      </c>
    </row>
    <row r="1859" spans="1:8" x14ac:dyDescent="0.25">
      <c r="A1859" t="str">
        <f t="shared" si="29"/>
        <v>C16deaths2000AllEthFemale</v>
      </c>
      <c r="B1859">
        <v>2000</v>
      </c>
      <c r="C1859" t="s">
        <v>216</v>
      </c>
      <c r="D1859" t="s">
        <v>211</v>
      </c>
      <c r="E1859" t="s">
        <v>213</v>
      </c>
      <c r="F1859">
        <v>123</v>
      </c>
      <c r="G1859">
        <v>4</v>
      </c>
      <c r="H1859" t="s">
        <v>16</v>
      </c>
    </row>
    <row r="1860" spans="1:8" x14ac:dyDescent="0.25">
      <c r="A1860" t="str">
        <f t="shared" si="29"/>
        <v>C18-C21deaths2000AllEthFemale</v>
      </c>
      <c r="B1860">
        <v>2000</v>
      </c>
      <c r="C1860" t="s">
        <v>216</v>
      </c>
      <c r="D1860" t="s">
        <v>211</v>
      </c>
      <c r="E1860" t="s">
        <v>213</v>
      </c>
      <c r="F1860">
        <v>563</v>
      </c>
      <c r="G1860">
        <v>18.7</v>
      </c>
      <c r="H1860" t="s">
        <v>175</v>
      </c>
    </row>
    <row r="1861" spans="1:8" x14ac:dyDescent="0.25">
      <c r="A1861" t="str">
        <f t="shared" si="29"/>
        <v>C22deaths2000AllEthFemale</v>
      </c>
      <c r="B1861">
        <v>2000</v>
      </c>
      <c r="C1861" t="s">
        <v>216</v>
      </c>
      <c r="D1861" t="s">
        <v>211</v>
      </c>
      <c r="E1861" t="s">
        <v>213</v>
      </c>
      <c r="F1861">
        <v>44</v>
      </c>
      <c r="G1861">
        <v>1.6</v>
      </c>
      <c r="H1861" t="s">
        <v>19</v>
      </c>
    </row>
    <row r="1862" spans="1:8" x14ac:dyDescent="0.25">
      <c r="A1862" t="str">
        <f t="shared" si="29"/>
        <v>C25deaths2000AllEthFemale</v>
      </c>
      <c r="B1862">
        <v>2000</v>
      </c>
      <c r="C1862" t="s">
        <v>216</v>
      </c>
      <c r="D1862" t="s">
        <v>211</v>
      </c>
      <c r="E1862" t="s">
        <v>213</v>
      </c>
      <c r="F1862">
        <v>144</v>
      </c>
      <c r="G1862">
        <v>4.7</v>
      </c>
      <c r="H1862" t="s">
        <v>22</v>
      </c>
    </row>
    <row r="1863" spans="1:8" x14ac:dyDescent="0.25">
      <c r="A1863" t="str">
        <f t="shared" si="29"/>
        <v>C33-C34deaths2000AllEthFemale</v>
      </c>
      <c r="B1863">
        <v>2000</v>
      </c>
      <c r="C1863" t="s">
        <v>216</v>
      </c>
      <c r="D1863" t="s">
        <v>211</v>
      </c>
      <c r="E1863" t="s">
        <v>213</v>
      </c>
      <c r="F1863">
        <v>546</v>
      </c>
      <c r="G1863">
        <v>19.5</v>
      </c>
      <c r="H1863" t="s">
        <v>176</v>
      </c>
    </row>
    <row r="1864" spans="1:8" x14ac:dyDescent="0.25">
      <c r="A1864" t="str">
        <f t="shared" si="29"/>
        <v>C43deaths2000AllEthFemale</v>
      </c>
      <c r="B1864">
        <v>2000</v>
      </c>
      <c r="C1864" t="s">
        <v>216</v>
      </c>
      <c r="D1864" t="s">
        <v>211</v>
      </c>
      <c r="E1864" t="s">
        <v>213</v>
      </c>
      <c r="F1864">
        <v>98</v>
      </c>
      <c r="G1864">
        <v>3.7</v>
      </c>
      <c r="H1864" t="s">
        <v>26</v>
      </c>
    </row>
    <row r="1865" spans="1:8" x14ac:dyDescent="0.25">
      <c r="A1865" t="str">
        <f t="shared" si="29"/>
        <v>C50deaths2000AllEthFemale</v>
      </c>
      <c r="B1865">
        <v>2000</v>
      </c>
      <c r="C1865" t="s">
        <v>216</v>
      </c>
      <c r="D1865" t="s">
        <v>211</v>
      </c>
      <c r="E1865" t="s">
        <v>213</v>
      </c>
      <c r="F1865">
        <v>622</v>
      </c>
      <c r="G1865">
        <v>23.4</v>
      </c>
      <c r="H1865" t="s">
        <v>180</v>
      </c>
    </row>
    <row r="1866" spans="1:8" x14ac:dyDescent="0.25">
      <c r="A1866" t="str">
        <f t="shared" si="29"/>
        <v>C51deaths2000AllEthFemale</v>
      </c>
      <c r="B1866">
        <v>2000</v>
      </c>
      <c r="C1866" t="s">
        <v>216</v>
      </c>
      <c r="D1866" t="s">
        <v>211</v>
      </c>
      <c r="E1866" t="s">
        <v>213</v>
      </c>
      <c r="F1866">
        <v>13</v>
      </c>
      <c r="G1866">
        <v>0.4</v>
      </c>
      <c r="H1866" t="s">
        <v>43</v>
      </c>
    </row>
    <row r="1867" spans="1:8" x14ac:dyDescent="0.25">
      <c r="A1867" t="str">
        <f t="shared" si="29"/>
        <v>C53deaths2000AllEthFemale</v>
      </c>
      <c r="B1867">
        <v>2000</v>
      </c>
      <c r="C1867" t="s">
        <v>216</v>
      </c>
      <c r="D1867" t="s">
        <v>211</v>
      </c>
      <c r="E1867" t="s">
        <v>213</v>
      </c>
      <c r="F1867">
        <v>66</v>
      </c>
      <c r="G1867">
        <v>2.7</v>
      </c>
      <c r="H1867" t="s">
        <v>38</v>
      </c>
    </row>
    <row r="1868" spans="1:8" x14ac:dyDescent="0.25">
      <c r="A1868" t="str">
        <f t="shared" si="29"/>
        <v>C54-C55deaths2000AllEthFemale</v>
      </c>
      <c r="B1868">
        <v>2000</v>
      </c>
      <c r="C1868" t="s">
        <v>216</v>
      </c>
      <c r="D1868" t="s">
        <v>211</v>
      </c>
      <c r="E1868" t="s">
        <v>213</v>
      </c>
      <c r="F1868">
        <v>91</v>
      </c>
      <c r="G1868">
        <v>3.3</v>
      </c>
      <c r="H1868" t="s">
        <v>181</v>
      </c>
    </row>
    <row r="1869" spans="1:8" x14ac:dyDescent="0.25">
      <c r="A1869" t="str">
        <f t="shared" si="29"/>
        <v>C56-C57deaths2000AllEthFemale</v>
      </c>
      <c r="B1869">
        <v>2000</v>
      </c>
      <c r="C1869" t="s">
        <v>216</v>
      </c>
      <c r="D1869" t="s">
        <v>211</v>
      </c>
      <c r="E1869" t="s">
        <v>213</v>
      </c>
      <c r="F1869">
        <v>186</v>
      </c>
      <c r="G1869">
        <v>6.9</v>
      </c>
      <c r="H1869" t="s">
        <v>182</v>
      </c>
    </row>
    <row r="1870" spans="1:8" x14ac:dyDescent="0.25">
      <c r="A1870" t="str">
        <f t="shared" si="29"/>
        <v>C64-C66, C68deaths2000AllEthFemale</v>
      </c>
      <c r="B1870">
        <v>2000</v>
      </c>
      <c r="C1870" t="s">
        <v>216</v>
      </c>
      <c r="D1870" t="s">
        <v>211</v>
      </c>
      <c r="E1870" t="s">
        <v>213</v>
      </c>
      <c r="F1870">
        <v>54</v>
      </c>
      <c r="G1870">
        <v>1.8</v>
      </c>
      <c r="H1870" t="s">
        <v>177</v>
      </c>
    </row>
    <row r="1871" spans="1:8" x14ac:dyDescent="0.25">
      <c r="A1871" t="str">
        <f t="shared" si="29"/>
        <v>C67deaths2000AllEthFemale</v>
      </c>
      <c r="B1871">
        <v>2000</v>
      </c>
      <c r="C1871" t="s">
        <v>216</v>
      </c>
      <c r="D1871" t="s">
        <v>211</v>
      </c>
      <c r="E1871" t="s">
        <v>213</v>
      </c>
      <c r="F1871">
        <v>56</v>
      </c>
      <c r="G1871">
        <v>1.5</v>
      </c>
      <c r="H1871" t="s">
        <v>55</v>
      </c>
    </row>
    <row r="1872" spans="1:8" x14ac:dyDescent="0.25">
      <c r="A1872" t="str">
        <f t="shared" si="29"/>
        <v>C71deaths2000AllEthFemale</v>
      </c>
      <c r="B1872">
        <v>2000</v>
      </c>
      <c r="C1872" t="s">
        <v>216</v>
      </c>
      <c r="D1872" t="s">
        <v>211</v>
      </c>
      <c r="E1872" t="s">
        <v>213</v>
      </c>
      <c r="F1872">
        <v>101</v>
      </c>
      <c r="G1872">
        <v>4.0999999999999996</v>
      </c>
      <c r="H1872" t="s">
        <v>58</v>
      </c>
    </row>
    <row r="1873" spans="1:8" x14ac:dyDescent="0.25">
      <c r="A1873" t="str">
        <f t="shared" si="29"/>
        <v>C73deaths2000AllEthFemale</v>
      </c>
      <c r="B1873">
        <v>2000</v>
      </c>
      <c r="C1873" t="s">
        <v>216</v>
      </c>
      <c r="D1873" t="s">
        <v>211</v>
      </c>
      <c r="E1873" t="s">
        <v>213</v>
      </c>
      <c r="F1873">
        <v>11</v>
      </c>
      <c r="G1873">
        <v>0.4</v>
      </c>
      <c r="H1873" t="s">
        <v>60</v>
      </c>
    </row>
    <row r="1874" spans="1:8" x14ac:dyDescent="0.25">
      <c r="A1874" t="str">
        <f t="shared" si="29"/>
        <v>C81deaths2000AllEthFemale</v>
      </c>
      <c r="B1874">
        <v>2000</v>
      </c>
      <c r="C1874" t="s">
        <v>216</v>
      </c>
      <c r="D1874" t="s">
        <v>211</v>
      </c>
      <c r="E1874" t="s">
        <v>213</v>
      </c>
      <c r="F1874">
        <v>3</v>
      </c>
      <c r="G1874">
        <v>0.1</v>
      </c>
      <c r="H1874" t="s">
        <v>62</v>
      </c>
    </row>
    <row r="1875" spans="1:8" x14ac:dyDescent="0.25">
      <c r="A1875" t="str">
        <f t="shared" si="29"/>
        <v>C82-C86, C96deaths2000AllEthFemale</v>
      </c>
      <c r="B1875">
        <v>2000</v>
      </c>
      <c r="C1875" t="s">
        <v>216</v>
      </c>
      <c r="D1875" t="s">
        <v>211</v>
      </c>
      <c r="E1875" t="s">
        <v>213</v>
      </c>
      <c r="F1875">
        <v>102</v>
      </c>
      <c r="G1875">
        <v>3.4</v>
      </c>
      <c r="H1875" t="s">
        <v>178</v>
      </c>
    </row>
    <row r="1876" spans="1:8" x14ac:dyDescent="0.25">
      <c r="A1876" t="str">
        <f t="shared" si="29"/>
        <v>C90deaths2000AllEthFemale</v>
      </c>
      <c r="B1876">
        <v>2000</v>
      </c>
      <c r="C1876" t="s">
        <v>216</v>
      </c>
      <c r="D1876" t="s">
        <v>211</v>
      </c>
      <c r="E1876" t="s">
        <v>213</v>
      </c>
      <c r="F1876">
        <v>56</v>
      </c>
      <c r="G1876">
        <v>1.8</v>
      </c>
      <c r="H1876" t="s">
        <v>65</v>
      </c>
    </row>
    <row r="1877" spans="1:8" x14ac:dyDescent="0.25">
      <c r="A1877" t="str">
        <f t="shared" si="29"/>
        <v>C91-C95deaths2000AllEthFemale</v>
      </c>
      <c r="B1877">
        <v>2000</v>
      </c>
      <c r="C1877" t="s">
        <v>216</v>
      </c>
      <c r="D1877" t="s">
        <v>211</v>
      </c>
      <c r="E1877" t="s">
        <v>213</v>
      </c>
      <c r="F1877">
        <v>95</v>
      </c>
      <c r="G1877">
        <v>3.3</v>
      </c>
      <c r="H1877" t="s">
        <v>179</v>
      </c>
    </row>
    <row r="1878" spans="1:8" x14ac:dyDescent="0.25">
      <c r="A1878" t="str">
        <f t="shared" si="29"/>
        <v>C00-C14deaths2000AllEthMale</v>
      </c>
      <c r="B1878">
        <v>2000</v>
      </c>
      <c r="C1878" t="s">
        <v>216</v>
      </c>
      <c r="D1878" t="s">
        <v>211</v>
      </c>
      <c r="E1878" t="s">
        <v>214</v>
      </c>
      <c r="F1878">
        <v>98</v>
      </c>
      <c r="G1878">
        <v>4.3</v>
      </c>
      <c r="H1878" t="s">
        <v>174</v>
      </c>
    </row>
    <row r="1879" spans="1:8" x14ac:dyDescent="0.25">
      <c r="A1879" t="str">
        <f t="shared" si="29"/>
        <v>C00-C96, D45-D47deaths2000AllEthMale</v>
      </c>
      <c r="B1879">
        <v>2000</v>
      </c>
      <c r="C1879" t="s">
        <v>216</v>
      </c>
      <c r="D1879" t="s">
        <v>211</v>
      </c>
      <c r="E1879" t="s">
        <v>214</v>
      </c>
      <c r="F1879">
        <v>4120</v>
      </c>
      <c r="G1879">
        <v>177.5</v>
      </c>
      <c r="H1879" t="s">
        <v>173</v>
      </c>
    </row>
    <row r="1880" spans="1:8" x14ac:dyDescent="0.25">
      <c r="A1880" t="str">
        <f t="shared" si="29"/>
        <v>C15deaths2000AllEthMale</v>
      </c>
      <c r="B1880">
        <v>2000</v>
      </c>
      <c r="C1880" t="s">
        <v>216</v>
      </c>
      <c r="D1880" t="s">
        <v>211</v>
      </c>
      <c r="E1880" t="s">
        <v>214</v>
      </c>
      <c r="F1880">
        <v>127</v>
      </c>
      <c r="G1880">
        <v>5.4</v>
      </c>
      <c r="H1880" t="s">
        <v>14</v>
      </c>
    </row>
    <row r="1881" spans="1:8" x14ac:dyDescent="0.25">
      <c r="A1881" t="str">
        <f t="shared" si="29"/>
        <v>C16deaths2000AllEthMale</v>
      </c>
      <c r="B1881">
        <v>2000</v>
      </c>
      <c r="C1881" t="s">
        <v>216</v>
      </c>
      <c r="D1881" t="s">
        <v>211</v>
      </c>
      <c r="E1881" t="s">
        <v>214</v>
      </c>
      <c r="F1881">
        <v>186</v>
      </c>
      <c r="G1881">
        <v>7.9</v>
      </c>
      <c r="H1881" t="s">
        <v>16</v>
      </c>
    </row>
    <row r="1882" spans="1:8" x14ac:dyDescent="0.25">
      <c r="A1882" t="str">
        <f t="shared" si="29"/>
        <v>C18-C21deaths2000AllEthMale</v>
      </c>
      <c r="B1882">
        <v>2000</v>
      </c>
      <c r="C1882" t="s">
        <v>216</v>
      </c>
      <c r="D1882" t="s">
        <v>211</v>
      </c>
      <c r="E1882" t="s">
        <v>214</v>
      </c>
      <c r="F1882">
        <v>571</v>
      </c>
      <c r="G1882">
        <v>24.4</v>
      </c>
      <c r="H1882" t="s">
        <v>175</v>
      </c>
    </row>
    <row r="1883" spans="1:8" x14ac:dyDescent="0.25">
      <c r="A1883" t="str">
        <f t="shared" si="29"/>
        <v>C22deaths2000AllEthMale</v>
      </c>
      <c r="B1883">
        <v>2000</v>
      </c>
      <c r="C1883" t="s">
        <v>216</v>
      </c>
      <c r="D1883" t="s">
        <v>211</v>
      </c>
      <c r="E1883" t="s">
        <v>214</v>
      </c>
      <c r="F1883">
        <v>98</v>
      </c>
      <c r="G1883">
        <v>4.3</v>
      </c>
      <c r="H1883" t="s">
        <v>19</v>
      </c>
    </row>
    <row r="1884" spans="1:8" x14ac:dyDescent="0.25">
      <c r="A1884" t="str">
        <f t="shared" si="29"/>
        <v>C25deaths2000AllEthMale</v>
      </c>
      <c r="B1884">
        <v>2000</v>
      </c>
      <c r="C1884" t="s">
        <v>216</v>
      </c>
      <c r="D1884" t="s">
        <v>211</v>
      </c>
      <c r="E1884" t="s">
        <v>214</v>
      </c>
      <c r="F1884">
        <v>168</v>
      </c>
      <c r="G1884">
        <v>7.3</v>
      </c>
      <c r="H1884" t="s">
        <v>22</v>
      </c>
    </row>
    <row r="1885" spans="1:8" x14ac:dyDescent="0.25">
      <c r="A1885" t="str">
        <f t="shared" si="29"/>
        <v>C33-C34deaths2000AllEthMale</v>
      </c>
      <c r="B1885">
        <v>2000</v>
      </c>
      <c r="C1885" t="s">
        <v>216</v>
      </c>
      <c r="D1885" t="s">
        <v>211</v>
      </c>
      <c r="E1885" t="s">
        <v>214</v>
      </c>
      <c r="F1885">
        <v>860</v>
      </c>
      <c r="G1885">
        <v>36.799999999999997</v>
      </c>
      <c r="H1885" t="s">
        <v>176</v>
      </c>
    </row>
    <row r="1886" spans="1:8" x14ac:dyDescent="0.25">
      <c r="A1886" t="str">
        <f t="shared" si="29"/>
        <v>C43deaths2000AllEthMale</v>
      </c>
      <c r="B1886">
        <v>2000</v>
      </c>
      <c r="C1886" t="s">
        <v>216</v>
      </c>
      <c r="D1886" t="s">
        <v>211</v>
      </c>
      <c r="E1886" t="s">
        <v>214</v>
      </c>
      <c r="F1886">
        <v>155</v>
      </c>
      <c r="G1886">
        <v>7</v>
      </c>
      <c r="H1886" t="s">
        <v>26</v>
      </c>
    </row>
    <row r="1887" spans="1:8" x14ac:dyDescent="0.25">
      <c r="A1887" t="str">
        <f t="shared" si="29"/>
        <v>C50deaths2000AllEthMale</v>
      </c>
      <c r="B1887">
        <v>2000</v>
      </c>
      <c r="C1887" t="s">
        <v>216</v>
      </c>
      <c r="D1887" t="s">
        <v>211</v>
      </c>
      <c r="E1887" t="s">
        <v>214</v>
      </c>
      <c r="F1887">
        <v>2</v>
      </c>
      <c r="G1887">
        <v>0.1</v>
      </c>
      <c r="H1887" t="s">
        <v>180</v>
      </c>
    </row>
    <row r="1888" spans="1:8" x14ac:dyDescent="0.25">
      <c r="A1888" t="str">
        <f t="shared" si="29"/>
        <v>C61deaths2000AllEthMale</v>
      </c>
      <c r="B1888">
        <v>2000</v>
      </c>
      <c r="C1888" t="s">
        <v>216</v>
      </c>
      <c r="D1888" t="s">
        <v>211</v>
      </c>
      <c r="E1888" t="s">
        <v>214</v>
      </c>
      <c r="F1888">
        <v>594</v>
      </c>
      <c r="G1888">
        <v>24.8</v>
      </c>
      <c r="H1888" t="s">
        <v>48</v>
      </c>
    </row>
    <row r="1889" spans="1:8" x14ac:dyDescent="0.25">
      <c r="A1889" t="str">
        <f t="shared" si="29"/>
        <v>C62deaths2000AllEthMale</v>
      </c>
      <c r="B1889">
        <v>2000</v>
      </c>
      <c r="C1889" t="s">
        <v>216</v>
      </c>
      <c r="D1889" t="s">
        <v>211</v>
      </c>
      <c r="E1889" t="s">
        <v>214</v>
      </c>
      <c r="F1889">
        <v>7</v>
      </c>
      <c r="G1889">
        <v>0.4</v>
      </c>
      <c r="H1889" t="s">
        <v>51</v>
      </c>
    </row>
    <row r="1890" spans="1:8" x14ac:dyDescent="0.25">
      <c r="A1890" t="str">
        <f t="shared" si="29"/>
        <v>C64-C66, C68deaths2000AllEthMale</v>
      </c>
      <c r="B1890">
        <v>2000</v>
      </c>
      <c r="C1890" t="s">
        <v>216</v>
      </c>
      <c r="D1890" t="s">
        <v>211</v>
      </c>
      <c r="E1890" t="s">
        <v>214</v>
      </c>
      <c r="F1890">
        <v>89</v>
      </c>
      <c r="G1890">
        <v>3.8</v>
      </c>
      <c r="H1890" t="s">
        <v>177</v>
      </c>
    </row>
    <row r="1891" spans="1:8" x14ac:dyDescent="0.25">
      <c r="A1891" t="str">
        <f t="shared" si="29"/>
        <v>C67deaths2000AllEthMale</v>
      </c>
      <c r="B1891">
        <v>2000</v>
      </c>
      <c r="C1891" t="s">
        <v>216</v>
      </c>
      <c r="D1891" t="s">
        <v>211</v>
      </c>
      <c r="E1891" t="s">
        <v>214</v>
      </c>
      <c r="F1891">
        <v>103</v>
      </c>
      <c r="G1891">
        <v>4.3</v>
      </c>
      <c r="H1891" t="s">
        <v>55</v>
      </c>
    </row>
    <row r="1892" spans="1:8" x14ac:dyDescent="0.25">
      <c r="A1892" t="str">
        <f t="shared" si="29"/>
        <v>C71deaths2000AllEthMale</v>
      </c>
      <c r="B1892">
        <v>2000</v>
      </c>
      <c r="C1892" t="s">
        <v>216</v>
      </c>
      <c r="D1892" t="s">
        <v>211</v>
      </c>
      <c r="E1892" t="s">
        <v>214</v>
      </c>
      <c r="F1892">
        <v>128</v>
      </c>
      <c r="G1892">
        <v>6</v>
      </c>
      <c r="H1892" t="s">
        <v>58</v>
      </c>
    </row>
    <row r="1893" spans="1:8" x14ac:dyDescent="0.25">
      <c r="A1893" t="str">
        <f t="shared" si="29"/>
        <v>C73deaths2000AllEthMale</v>
      </c>
      <c r="B1893">
        <v>2000</v>
      </c>
      <c r="C1893" t="s">
        <v>216</v>
      </c>
      <c r="D1893" t="s">
        <v>211</v>
      </c>
      <c r="E1893" t="s">
        <v>214</v>
      </c>
      <c r="F1893">
        <v>6</v>
      </c>
      <c r="G1893">
        <v>0.3</v>
      </c>
      <c r="H1893" t="s">
        <v>60</v>
      </c>
    </row>
    <row r="1894" spans="1:8" x14ac:dyDescent="0.25">
      <c r="A1894" t="str">
        <f t="shared" si="29"/>
        <v>C81deaths2000AllEthMale</v>
      </c>
      <c r="B1894">
        <v>2000</v>
      </c>
      <c r="C1894" t="s">
        <v>216</v>
      </c>
      <c r="D1894" t="s">
        <v>211</v>
      </c>
      <c r="E1894" t="s">
        <v>214</v>
      </c>
      <c r="F1894">
        <v>5</v>
      </c>
      <c r="G1894">
        <v>0.2</v>
      </c>
      <c r="H1894" t="s">
        <v>62</v>
      </c>
    </row>
    <row r="1895" spans="1:8" x14ac:dyDescent="0.25">
      <c r="A1895" t="str">
        <f t="shared" si="29"/>
        <v>C82-C86, C96deaths2000AllEthMale</v>
      </c>
      <c r="B1895">
        <v>2000</v>
      </c>
      <c r="C1895" t="s">
        <v>216</v>
      </c>
      <c r="D1895" t="s">
        <v>211</v>
      </c>
      <c r="E1895" t="s">
        <v>214</v>
      </c>
      <c r="F1895">
        <v>163</v>
      </c>
      <c r="G1895">
        <v>7</v>
      </c>
      <c r="H1895" t="s">
        <v>178</v>
      </c>
    </row>
    <row r="1896" spans="1:8" x14ac:dyDescent="0.25">
      <c r="A1896" t="str">
        <f t="shared" si="29"/>
        <v>C90deaths2000AllEthMale</v>
      </c>
      <c r="B1896">
        <v>2000</v>
      </c>
      <c r="C1896" t="s">
        <v>216</v>
      </c>
      <c r="D1896" t="s">
        <v>211</v>
      </c>
      <c r="E1896" t="s">
        <v>214</v>
      </c>
      <c r="F1896">
        <v>79</v>
      </c>
      <c r="G1896">
        <v>3.4</v>
      </c>
      <c r="H1896" t="s">
        <v>65</v>
      </c>
    </row>
    <row r="1897" spans="1:8" x14ac:dyDescent="0.25">
      <c r="A1897" t="str">
        <f t="shared" si="29"/>
        <v>C91-C95deaths2000AllEthMale</v>
      </c>
      <c r="B1897">
        <v>2000</v>
      </c>
      <c r="C1897" t="s">
        <v>216</v>
      </c>
      <c r="D1897" t="s">
        <v>211</v>
      </c>
      <c r="E1897" t="s">
        <v>214</v>
      </c>
      <c r="F1897">
        <v>165</v>
      </c>
      <c r="G1897">
        <v>7.3</v>
      </c>
      <c r="H1897" t="s">
        <v>179</v>
      </c>
    </row>
    <row r="1898" spans="1:8" x14ac:dyDescent="0.25">
      <c r="A1898" t="str">
        <f t="shared" si="29"/>
        <v>C00-C14deaths2001AllEthAllSex</v>
      </c>
      <c r="B1898">
        <v>2001</v>
      </c>
      <c r="C1898" t="s">
        <v>216</v>
      </c>
      <c r="D1898" t="s">
        <v>211</v>
      </c>
      <c r="E1898" t="s">
        <v>212</v>
      </c>
      <c r="F1898">
        <v>113</v>
      </c>
      <c r="G1898">
        <v>2.2000000000000002</v>
      </c>
      <c r="H1898" t="s">
        <v>174</v>
      </c>
    </row>
    <row r="1899" spans="1:8" x14ac:dyDescent="0.25">
      <c r="A1899" t="str">
        <f t="shared" si="29"/>
        <v>C00-C96, D45-D47deaths2001AllEthAllSex</v>
      </c>
      <c r="B1899">
        <v>2001</v>
      </c>
      <c r="C1899" t="s">
        <v>216</v>
      </c>
      <c r="D1899" t="s">
        <v>211</v>
      </c>
      <c r="E1899" t="s">
        <v>212</v>
      </c>
      <c r="F1899">
        <v>7810</v>
      </c>
      <c r="G1899">
        <v>145.5</v>
      </c>
      <c r="H1899" t="s">
        <v>173</v>
      </c>
    </row>
    <row r="1900" spans="1:8" x14ac:dyDescent="0.25">
      <c r="A1900" t="str">
        <f t="shared" si="29"/>
        <v>C15deaths2001AllEthAllSex</v>
      </c>
      <c r="B1900">
        <v>2001</v>
      </c>
      <c r="C1900" t="s">
        <v>216</v>
      </c>
      <c r="D1900" t="s">
        <v>211</v>
      </c>
      <c r="E1900" t="s">
        <v>212</v>
      </c>
      <c r="F1900">
        <v>212</v>
      </c>
      <c r="G1900">
        <v>3.8</v>
      </c>
      <c r="H1900" t="s">
        <v>14</v>
      </c>
    </row>
    <row r="1901" spans="1:8" x14ac:dyDescent="0.25">
      <c r="A1901" t="str">
        <f t="shared" si="29"/>
        <v>C16deaths2001AllEthAllSex</v>
      </c>
      <c r="B1901">
        <v>2001</v>
      </c>
      <c r="C1901" t="s">
        <v>216</v>
      </c>
      <c r="D1901" t="s">
        <v>211</v>
      </c>
      <c r="E1901" t="s">
        <v>212</v>
      </c>
      <c r="F1901">
        <v>303</v>
      </c>
      <c r="G1901">
        <v>5.6</v>
      </c>
      <c r="H1901" t="s">
        <v>16</v>
      </c>
    </row>
    <row r="1902" spans="1:8" x14ac:dyDescent="0.25">
      <c r="A1902" t="str">
        <f t="shared" si="29"/>
        <v>C18-C21deaths2001AllEthAllSex</v>
      </c>
      <c r="B1902">
        <v>2001</v>
      </c>
      <c r="C1902" t="s">
        <v>216</v>
      </c>
      <c r="D1902" t="s">
        <v>211</v>
      </c>
      <c r="E1902" t="s">
        <v>212</v>
      </c>
      <c r="F1902">
        <v>1177</v>
      </c>
      <c r="G1902">
        <v>21.6</v>
      </c>
      <c r="H1902" t="s">
        <v>175</v>
      </c>
    </row>
    <row r="1903" spans="1:8" x14ac:dyDescent="0.25">
      <c r="A1903" t="str">
        <f t="shared" si="29"/>
        <v>C22deaths2001AllEthAllSex</v>
      </c>
      <c r="B1903">
        <v>2001</v>
      </c>
      <c r="C1903" t="s">
        <v>216</v>
      </c>
      <c r="D1903" t="s">
        <v>211</v>
      </c>
      <c r="E1903" t="s">
        <v>212</v>
      </c>
      <c r="F1903">
        <v>120</v>
      </c>
      <c r="G1903">
        <v>2.4</v>
      </c>
      <c r="H1903" t="s">
        <v>19</v>
      </c>
    </row>
    <row r="1904" spans="1:8" x14ac:dyDescent="0.25">
      <c r="A1904" t="str">
        <f t="shared" si="29"/>
        <v>C25deaths2001AllEthAllSex</v>
      </c>
      <c r="B1904">
        <v>2001</v>
      </c>
      <c r="C1904" t="s">
        <v>216</v>
      </c>
      <c r="D1904" t="s">
        <v>211</v>
      </c>
      <c r="E1904" t="s">
        <v>212</v>
      </c>
      <c r="F1904">
        <v>285</v>
      </c>
      <c r="G1904">
        <v>5.3</v>
      </c>
      <c r="H1904" t="s">
        <v>22</v>
      </c>
    </row>
    <row r="1905" spans="1:8" x14ac:dyDescent="0.25">
      <c r="A1905" t="str">
        <f t="shared" si="29"/>
        <v>C33-C34deaths2001AllEthAllSex</v>
      </c>
      <c r="B1905">
        <v>2001</v>
      </c>
      <c r="C1905" t="s">
        <v>216</v>
      </c>
      <c r="D1905" t="s">
        <v>211</v>
      </c>
      <c r="E1905" t="s">
        <v>212</v>
      </c>
      <c r="F1905">
        <v>1435</v>
      </c>
      <c r="G1905">
        <v>27.3</v>
      </c>
      <c r="H1905" t="s">
        <v>176</v>
      </c>
    </row>
    <row r="1906" spans="1:8" x14ac:dyDescent="0.25">
      <c r="A1906" t="str">
        <f t="shared" si="29"/>
        <v>C43deaths2001AllEthAllSex</v>
      </c>
      <c r="B1906">
        <v>2001</v>
      </c>
      <c r="C1906" t="s">
        <v>216</v>
      </c>
      <c r="D1906" t="s">
        <v>211</v>
      </c>
      <c r="E1906" t="s">
        <v>212</v>
      </c>
      <c r="F1906">
        <v>244</v>
      </c>
      <c r="G1906">
        <v>4.7</v>
      </c>
      <c r="H1906" t="s">
        <v>26</v>
      </c>
    </row>
    <row r="1907" spans="1:8" x14ac:dyDescent="0.25">
      <c r="A1907" t="str">
        <f t="shared" si="29"/>
        <v>C50deaths2001AllEthAllSex</v>
      </c>
      <c r="B1907">
        <v>2001</v>
      </c>
      <c r="C1907" t="s">
        <v>216</v>
      </c>
      <c r="D1907" t="s">
        <v>211</v>
      </c>
      <c r="E1907" t="s">
        <v>212</v>
      </c>
      <c r="F1907">
        <v>617</v>
      </c>
      <c r="G1907">
        <v>12.2</v>
      </c>
      <c r="H1907" t="s">
        <v>180</v>
      </c>
    </row>
    <row r="1908" spans="1:8" x14ac:dyDescent="0.25">
      <c r="A1908" t="str">
        <f t="shared" si="29"/>
        <v>C51deaths2001AllEthAllSex</v>
      </c>
      <c r="B1908">
        <v>2001</v>
      </c>
      <c r="C1908" t="s">
        <v>216</v>
      </c>
      <c r="D1908" t="s">
        <v>211</v>
      </c>
      <c r="E1908" t="s">
        <v>212</v>
      </c>
      <c r="F1908">
        <v>12</v>
      </c>
      <c r="G1908">
        <v>0.2</v>
      </c>
      <c r="H1908" t="s">
        <v>43</v>
      </c>
    </row>
    <row r="1909" spans="1:8" x14ac:dyDescent="0.25">
      <c r="A1909" t="str">
        <f t="shared" si="29"/>
        <v>C53deaths2001AllEthAllSex</v>
      </c>
      <c r="B1909">
        <v>2001</v>
      </c>
      <c r="C1909" t="s">
        <v>216</v>
      </c>
      <c r="D1909" t="s">
        <v>211</v>
      </c>
      <c r="E1909" t="s">
        <v>212</v>
      </c>
      <c r="F1909">
        <v>63</v>
      </c>
      <c r="G1909">
        <v>1.2</v>
      </c>
      <c r="H1909" t="s">
        <v>38</v>
      </c>
    </row>
    <row r="1910" spans="1:8" x14ac:dyDescent="0.25">
      <c r="A1910" t="str">
        <f t="shared" si="29"/>
        <v>C54-C55deaths2001AllEthAllSex</v>
      </c>
      <c r="B1910">
        <v>2001</v>
      </c>
      <c r="C1910" t="s">
        <v>216</v>
      </c>
      <c r="D1910" t="s">
        <v>211</v>
      </c>
      <c r="E1910" t="s">
        <v>212</v>
      </c>
      <c r="F1910">
        <v>83</v>
      </c>
      <c r="G1910">
        <v>1.6</v>
      </c>
      <c r="H1910" t="s">
        <v>181</v>
      </c>
    </row>
    <row r="1911" spans="1:8" x14ac:dyDescent="0.25">
      <c r="A1911" t="str">
        <f t="shared" si="29"/>
        <v>C56-C57deaths2001AllEthAllSex</v>
      </c>
      <c r="B1911">
        <v>2001</v>
      </c>
      <c r="C1911" t="s">
        <v>216</v>
      </c>
      <c r="D1911" t="s">
        <v>211</v>
      </c>
      <c r="E1911" t="s">
        <v>212</v>
      </c>
      <c r="F1911">
        <v>185</v>
      </c>
      <c r="G1911">
        <v>3.5</v>
      </c>
      <c r="H1911" t="s">
        <v>182</v>
      </c>
    </row>
    <row r="1912" spans="1:8" x14ac:dyDescent="0.25">
      <c r="A1912" t="str">
        <f t="shared" si="29"/>
        <v>C61deaths2001AllEthAllSex</v>
      </c>
      <c r="B1912">
        <v>2001</v>
      </c>
      <c r="C1912" t="s">
        <v>216</v>
      </c>
      <c r="D1912" t="s">
        <v>211</v>
      </c>
      <c r="E1912" t="s">
        <v>212</v>
      </c>
      <c r="F1912">
        <v>592</v>
      </c>
      <c r="G1912">
        <v>9.6999999999999993</v>
      </c>
      <c r="H1912" t="s">
        <v>48</v>
      </c>
    </row>
    <row r="1913" spans="1:8" x14ac:dyDescent="0.25">
      <c r="A1913" t="str">
        <f t="shared" si="29"/>
        <v>C62deaths2001AllEthAllSex</v>
      </c>
      <c r="B1913">
        <v>2001</v>
      </c>
      <c r="C1913" t="s">
        <v>216</v>
      </c>
      <c r="D1913" t="s">
        <v>211</v>
      </c>
      <c r="E1913" t="s">
        <v>212</v>
      </c>
      <c r="F1913">
        <v>11</v>
      </c>
      <c r="G1913">
        <v>0.3</v>
      </c>
      <c r="H1913" t="s">
        <v>51</v>
      </c>
    </row>
    <row r="1914" spans="1:8" x14ac:dyDescent="0.25">
      <c r="A1914" t="str">
        <f t="shared" si="29"/>
        <v>C64-C66, C68deaths2001AllEthAllSex</v>
      </c>
      <c r="B1914">
        <v>2001</v>
      </c>
      <c r="C1914" t="s">
        <v>216</v>
      </c>
      <c r="D1914" t="s">
        <v>211</v>
      </c>
      <c r="E1914" t="s">
        <v>212</v>
      </c>
      <c r="F1914">
        <v>160</v>
      </c>
      <c r="G1914">
        <v>3</v>
      </c>
      <c r="H1914" t="s">
        <v>177</v>
      </c>
    </row>
    <row r="1915" spans="1:8" x14ac:dyDescent="0.25">
      <c r="A1915" t="str">
        <f t="shared" si="29"/>
        <v>C67deaths2001AllEthAllSex</v>
      </c>
      <c r="B1915">
        <v>2001</v>
      </c>
      <c r="C1915" t="s">
        <v>216</v>
      </c>
      <c r="D1915" t="s">
        <v>211</v>
      </c>
      <c r="E1915" t="s">
        <v>212</v>
      </c>
      <c r="F1915">
        <v>176</v>
      </c>
      <c r="G1915">
        <v>2.9</v>
      </c>
      <c r="H1915" t="s">
        <v>55</v>
      </c>
    </row>
    <row r="1916" spans="1:8" x14ac:dyDescent="0.25">
      <c r="A1916" t="str">
        <f t="shared" si="29"/>
        <v>C71deaths2001AllEthAllSex</v>
      </c>
      <c r="B1916">
        <v>2001</v>
      </c>
      <c r="C1916" t="s">
        <v>216</v>
      </c>
      <c r="D1916" t="s">
        <v>211</v>
      </c>
      <c r="E1916" t="s">
        <v>212</v>
      </c>
      <c r="F1916">
        <v>225</v>
      </c>
      <c r="G1916">
        <v>5</v>
      </c>
      <c r="H1916" t="s">
        <v>58</v>
      </c>
    </row>
    <row r="1917" spans="1:8" x14ac:dyDescent="0.25">
      <c r="A1917" t="str">
        <f t="shared" si="29"/>
        <v>C73deaths2001AllEthAllSex</v>
      </c>
      <c r="B1917">
        <v>2001</v>
      </c>
      <c r="C1917" t="s">
        <v>216</v>
      </c>
      <c r="D1917" t="s">
        <v>211</v>
      </c>
      <c r="E1917" t="s">
        <v>212</v>
      </c>
      <c r="F1917">
        <v>14</v>
      </c>
      <c r="G1917">
        <v>0.3</v>
      </c>
      <c r="H1917" t="s">
        <v>60</v>
      </c>
    </row>
    <row r="1918" spans="1:8" x14ac:dyDescent="0.25">
      <c r="A1918" t="str">
        <f t="shared" si="29"/>
        <v>C81deaths2001AllEthAllSex</v>
      </c>
      <c r="B1918">
        <v>2001</v>
      </c>
      <c r="C1918" t="s">
        <v>216</v>
      </c>
      <c r="D1918" t="s">
        <v>211</v>
      </c>
      <c r="E1918" t="s">
        <v>212</v>
      </c>
      <c r="F1918">
        <v>13</v>
      </c>
      <c r="G1918">
        <v>0.3</v>
      </c>
      <c r="H1918" t="s">
        <v>62</v>
      </c>
    </row>
    <row r="1919" spans="1:8" x14ac:dyDescent="0.25">
      <c r="A1919" t="str">
        <f t="shared" si="29"/>
        <v>C82-C86, C96deaths2001AllEthAllSex</v>
      </c>
      <c r="B1919">
        <v>2001</v>
      </c>
      <c r="C1919" t="s">
        <v>216</v>
      </c>
      <c r="D1919" t="s">
        <v>211</v>
      </c>
      <c r="E1919" t="s">
        <v>212</v>
      </c>
      <c r="F1919">
        <v>300</v>
      </c>
      <c r="G1919">
        <v>5.6</v>
      </c>
      <c r="H1919" t="s">
        <v>178</v>
      </c>
    </row>
    <row r="1920" spans="1:8" x14ac:dyDescent="0.25">
      <c r="A1920" t="str">
        <f t="shared" si="29"/>
        <v>C90deaths2001AllEthAllSex</v>
      </c>
      <c r="B1920">
        <v>2001</v>
      </c>
      <c r="C1920" t="s">
        <v>216</v>
      </c>
      <c r="D1920" t="s">
        <v>211</v>
      </c>
      <c r="E1920" t="s">
        <v>212</v>
      </c>
      <c r="F1920">
        <v>149</v>
      </c>
      <c r="G1920">
        <v>2.6</v>
      </c>
      <c r="H1920" t="s">
        <v>65</v>
      </c>
    </row>
    <row r="1921" spans="1:8" x14ac:dyDescent="0.25">
      <c r="A1921" t="str">
        <f t="shared" si="29"/>
        <v>C91-C95deaths2001AllEthAllSex</v>
      </c>
      <c r="B1921">
        <v>2001</v>
      </c>
      <c r="C1921" t="s">
        <v>216</v>
      </c>
      <c r="D1921" t="s">
        <v>211</v>
      </c>
      <c r="E1921" t="s">
        <v>212</v>
      </c>
      <c r="F1921">
        <v>252</v>
      </c>
      <c r="G1921">
        <v>4.8</v>
      </c>
      <c r="H1921" t="s">
        <v>179</v>
      </c>
    </row>
    <row r="1922" spans="1:8" x14ac:dyDescent="0.25">
      <c r="A1922" t="str">
        <f t="shared" ref="A1922:A1985" si="30">H1922&amp;C1922&amp;B1922&amp;D1922&amp;E1922</f>
        <v>C00-C14deaths2001AllEthFemale</v>
      </c>
      <c r="B1922">
        <v>2001</v>
      </c>
      <c r="C1922" t="s">
        <v>216</v>
      </c>
      <c r="D1922" t="s">
        <v>211</v>
      </c>
      <c r="E1922" t="s">
        <v>213</v>
      </c>
      <c r="F1922">
        <v>32</v>
      </c>
      <c r="G1922">
        <v>1</v>
      </c>
      <c r="H1922" t="s">
        <v>174</v>
      </c>
    </row>
    <row r="1923" spans="1:8" x14ac:dyDescent="0.25">
      <c r="A1923" t="str">
        <f t="shared" si="30"/>
        <v>C00-C96, D45-D47deaths2001AllEthFemale</v>
      </c>
      <c r="B1923">
        <v>2001</v>
      </c>
      <c r="C1923" t="s">
        <v>216</v>
      </c>
      <c r="D1923" t="s">
        <v>211</v>
      </c>
      <c r="E1923" t="s">
        <v>213</v>
      </c>
      <c r="F1923">
        <v>3645</v>
      </c>
      <c r="G1923">
        <v>124.6</v>
      </c>
      <c r="H1923" t="s">
        <v>173</v>
      </c>
    </row>
    <row r="1924" spans="1:8" x14ac:dyDescent="0.25">
      <c r="A1924" t="str">
        <f t="shared" si="30"/>
        <v>C15deaths2001AllEthFemale</v>
      </c>
      <c r="B1924">
        <v>2001</v>
      </c>
      <c r="C1924" t="s">
        <v>216</v>
      </c>
      <c r="D1924" t="s">
        <v>211</v>
      </c>
      <c r="E1924" t="s">
        <v>213</v>
      </c>
      <c r="F1924">
        <v>77</v>
      </c>
      <c r="G1924">
        <v>2.2000000000000002</v>
      </c>
      <c r="H1924" t="s">
        <v>14</v>
      </c>
    </row>
    <row r="1925" spans="1:8" x14ac:dyDescent="0.25">
      <c r="A1925" t="str">
        <f t="shared" si="30"/>
        <v>C16deaths2001AllEthFemale</v>
      </c>
      <c r="B1925">
        <v>2001</v>
      </c>
      <c r="C1925" t="s">
        <v>216</v>
      </c>
      <c r="D1925" t="s">
        <v>211</v>
      </c>
      <c r="E1925" t="s">
        <v>213</v>
      </c>
      <c r="F1925">
        <v>108</v>
      </c>
      <c r="G1925">
        <v>3.5</v>
      </c>
      <c r="H1925" t="s">
        <v>16</v>
      </c>
    </row>
    <row r="1926" spans="1:8" x14ac:dyDescent="0.25">
      <c r="A1926" t="str">
        <f t="shared" si="30"/>
        <v>C18-C21deaths2001AllEthFemale</v>
      </c>
      <c r="B1926">
        <v>2001</v>
      </c>
      <c r="C1926" t="s">
        <v>216</v>
      </c>
      <c r="D1926" t="s">
        <v>211</v>
      </c>
      <c r="E1926" t="s">
        <v>213</v>
      </c>
      <c r="F1926">
        <v>572</v>
      </c>
      <c r="G1926">
        <v>18.5</v>
      </c>
      <c r="H1926" t="s">
        <v>175</v>
      </c>
    </row>
    <row r="1927" spans="1:8" x14ac:dyDescent="0.25">
      <c r="A1927" t="str">
        <f t="shared" si="30"/>
        <v>C22deaths2001AllEthFemale</v>
      </c>
      <c r="B1927">
        <v>2001</v>
      </c>
      <c r="C1927" t="s">
        <v>216</v>
      </c>
      <c r="D1927" t="s">
        <v>211</v>
      </c>
      <c r="E1927" t="s">
        <v>213</v>
      </c>
      <c r="F1927">
        <v>44</v>
      </c>
      <c r="G1927">
        <v>1.4</v>
      </c>
      <c r="H1927" t="s">
        <v>19</v>
      </c>
    </row>
    <row r="1928" spans="1:8" x14ac:dyDescent="0.25">
      <c r="A1928" t="str">
        <f t="shared" si="30"/>
        <v>C25deaths2001AllEthFemale</v>
      </c>
      <c r="B1928">
        <v>2001</v>
      </c>
      <c r="C1928" t="s">
        <v>216</v>
      </c>
      <c r="D1928" t="s">
        <v>211</v>
      </c>
      <c r="E1928" t="s">
        <v>213</v>
      </c>
      <c r="F1928">
        <v>148</v>
      </c>
      <c r="G1928">
        <v>4.9000000000000004</v>
      </c>
      <c r="H1928" t="s">
        <v>22</v>
      </c>
    </row>
    <row r="1929" spans="1:8" x14ac:dyDescent="0.25">
      <c r="A1929" t="str">
        <f t="shared" si="30"/>
        <v>C33-C34deaths2001AllEthFemale</v>
      </c>
      <c r="B1929">
        <v>2001</v>
      </c>
      <c r="C1929" t="s">
        <v>216</v>
      </c>
      <c r="D1929" t="s">
        <v>211</v>
      </c>
      <c r="E1929" t="s">
        <v>213</v>
      </c>
      <c r="F1929">
        <v>593</v>
      </c>
      <c r="G1929">
        <v>21.4</v>
      </c>
      <c r="H1929" t="s">
        <v>176</v>
      </c>
    </row>
    <row r="1930" spans="1:8" x14ac:dyDescent="0.25">
      <c r="A1930" t="str">
        <f t="shared" si="30"/>
        <v>C43deaths2001AllEthFemale</v>
      </c>
      <c r="B1930">
        <v>2001</v>
      </c>
      <c r="C1930" t="s">
        <v>216</v>
      </c>
      <c r="D1930" t="s">
        <v>211</v>
      </c>
      <c r="E1930" t="s">
        <v>213</v>
      </c>
      <c r="F1930">
        <v>88</v>
      </c>
      <c r="G1930">
        <v>3.1</v>
      </c>
      <c r="H1930" t="s">
        <v>26</v>
      </c>
    </row>
    <row r="1931" spans="1:8" x14ac:dyDescent="0.25">
      <c r="A1931" t="str">
        <f t="shared" si="30"/>
        <v>C50deaths2001AllEthFemale</v>
      </c>
      <c r="B1931">
        <v>2001</v>
      </c>
      <c r="C1931" t="s">
        <v>216</v>
      </c>
      <c r="D1931" t="s">
        <v>211</v>
      </c>
      <c r="E1931" t="s">
        <v>213</v>
      </c>
      <c r="F1931">
        <v>615</v>
      </c>
      <c r="G1931">
        <v>22.7</v>
      </c>
      <c r="H1931" t="s">
        <v>180</v>
      </c>
    </row>
    <row r="1932" spans="1:8" x14ac:dyDescent="0.25">
      <c r="A1932" t="str">
        <f t="shared" si="30"/>
        <v>C51deaths2001AllEthFemale</v>
      </c>
      <c r="B1932">
        <v>2001</v>
      </c>
      <c r="C1932" t="s">
        <v>216</v>
      </c>
      <c r="D1932" t="s">
        <v>211</v>
      </c>
      <c r="E1932" t="s">
        <v>213</v>
      </c>
      <c r="F1932">
        <v>12</v>
      </c>
      <c r="G1932">
        <v>0.4</v>
      </c>
      <c r="H1932" t="s">
        <v>43</v>
      </c>
    </row>
    <row r="1933" spans="1:8" x14ac:dyDescent="0.25">
      <c r="A1933" t="str">
        <f t="shared" si="30"/>
        <v>C53deaths2001AllEthFemale</v>
      </c>
      <c r="B1933">
        <v>2001</v>
      </c>
      <c r="C1933" t="s">
        <v>216</v>
      </c>
      <c r="D1933" t="s">
        <v>211</v>
      </c>
      <c r="E1933" t="s">
        <v>213</v>
      </c>
      <c r="F1933">
        <v>63</v>
      </c>
      <c r="G1933">
        <v>2.4</v>
      </c>
      <c r="H1933" t="s">
        <v>38</v>
      </c>
    </row>
    <row r="1934" spans="1:8" x14ac:dyDescent="0.25">
      <c r="A1934" t="str">
        <f t="shared" si="30"/>
        <v>C54-C55deaths2001AllEthFemale</v>
      </c>
      <c r="B1934">
        <v>2001</v>
      </c>
      <c r="C1934" t="s">
        <v>216</v>
      </c>
      <c r="D1934" t="s">
        <v>211</v>
      </c>
      <c r="E1934" t="s">
        <v>213</v>
      </c>
      <c r="F1934">
        <v>83</v>
      </c>
      <c r="G1934">
        <v>2.9</v>
      </c>
      <c r="H1934" t="s">
        <v>181</v>
      </c>
    </row>
    <row r="1935" spans="1:8" x14ac:dyDescent="0.25">
      <c r="A1935" t="str">
        <f t="shared" si="30"/>
        <v>C56-C57deaths2001AllEthFemale</v>
      </c>
      <c r="B1935">
        <v>2001</v>
      </c>
      <c r="C1935" t="s">
        <v>216</v>
      </c>
      <c r="D1935" t="s">
        <v>211</v>
      </c>
      <c r="E1935" t="s">
        <v>213</v>
      </c>
      <c r="F1935">
        <v>185</v>
      </c>
      <c r="G1935">
        <v>6.6</v>
      </c>
      <c r="H1935" t="s">
        <v>182</v>
      </c>
    </row>
    <row r="1936" spans="1:8" x14ac:dyDescent="0.25">
      <c r="A1936" t="str">
        <f t="shared" si="30"/>
        <v>C64-C66, C68deaths2001AllEthFemale</v>
      </c>
      <c r="B1936">
        <v>2001</v>
      </c>
      <c r="C1936" t="s">
        <v>216</v>
      </c>
      <c r="D1936" t="s">
        <v>211</v>
      </c>
      <c r="E1936" t="s">
        <v>213</v>
      </c>
      <c r="F1936">
        <v>53</v>
      </c>
      <c r="G1936">
        <v>1.9</v>
      </c>
      <c r="H1936" t="s">
        <v>177</v>
      </c>
    </row>
    <row r="1937" spans="1:8" x14ac:dyDescent="0.25">
      <c r="A1937" t="str">
        <f t="shared" si="30"/>
        <v>C67deaths2001AllEthFemale</v>
      </c>
      <c r="B1937">
        <v>2001</v>
      </c>
      <c r="C1937" t="s">
        <v>216</v>
      </c>
      <c r="D1937" t="s">
        <v>211</v>
      </c>
      <c r="E1937" t="s">
        <v>213</v>
      </c>
      <c r="F1937">
        <v>64</v>
      </c>
      <c r="G1937">
        <v>1.7</v>
      </c>
      <c r="H1937" t="s">
        <v>55</v>
      </c>
    </row>
    <row r="1938" spans="1:8" x14ac:dyDescent="0.25">
      <c r="A1938" t="str">
        <f t="shared" si="30"/>
        <v>C71deaths2001AllEthFemale</v>
      </c>
      <c r="B1938">
        <v>2001</v>
      </c>
      <c r="C1938" t="s">
        <v>216</v>
      </c>
      <c r="D1938" t="s">
        <v>211</v>
      </c>
      <c r="E1938" t="s">
        <v>213</v>
      </c>
      <c r="F1938">
        <v>95</v>
      </c>
      <c r="G1938">
        <v>4</v>
      </c>
      <c r="H1938" t="s">
        <v>58</v>
      </c>
    </row>
    <row r="1939" spans="1:8" x14ac:dyDescent="0.25">
      <c r="A1939" t="str">
        <f t="shared" si="30"/>
        <v>C73deaths2001AllEthFemale</v>
      </c>
      <c r="B1939">
        <v>2001</v>
      </c>
      <c r="C1939" t="s">
        <v>216</v>
      </c>
      <c r="D1939" t="s">
        <v>211</v>
      </c>
      <c r="E1939" t="s">
        <v>213</v>
      </c>
      <c r="F1939">
        <v>7</v>
      </c>
      <c r="G1939">
        <v>0.2</v>
      </c>
      <c r="H1939" t="s">
        <v>60</v>
      </c>
    </row>
    <row r="1940" spans="1:8" x14ac:dyDescent="0.25">
      <c r="A1940" t="str">
        <f t="shared" si="30"/>
        <v>C81deaths2001AllEthFemale</v>
      </c>
      <c r="B1940">
        <v>2001</v>
      </c>
      <c r="C1940" t="s">
        <v>216</v>
      </c>
      <c r="D1940" t="s">
        <v>211</v>
      </c>
      <c r="E1940" t="s">
        <v>213</v>
      </c>
      <c r="F1940">
        <v>4</v>
      </c>
      <c r="G1940">
        <v>0.2</v>
      </c>
      <c r="H1940" t="s">
        <v>62</v>
      </c>
    </row>
    <row r="1941" spans="1:8" x14ac:dyDescent="0.25">
      <c r="A1941" t="str">
        <f t="shared" si="30"/>
        <v>C82-C86, C96deaths2001AllEthFemale</v>
      </c>
      <c r="B1941">
        <v>2001</v>
      </c>
      <c r="C1941" t="s">
        <v>216</v>
      </c>
      <c r="D1941" t="s">
        <v>211</v>
      </c>
      <c r="E1941" t="s">
        <v>213</v>
      </c>
      <c r="F1941">
        <v>130</v>
      </c>
      <c r="G1941">
        <v>4.0999999999999996</v>
      </c>
      <c r="H1941" t="s">
        <v>178</v>
      </c>
    </row>
    <row r="1942" spans="1:8" x14ac:dyDescent="0.25">
      <c r="A1942" t="str">
        <f t="shared" si="30"/>
        <v>C90deaths2001AllEthFemale</v>
      </c>
      <c r="B1942">
        <v>2001</v>
      </c>
      <c r="C1942" t="s">
        <v>216</v>
      </c>
      <c r="D1942" t="s">
        <v>211</v>
      </c>
      <c r="E1942" t="s">
        <v>213</v>
      </c>
      <c r="F1942">
        <v>66</v>
      </c>
      <c r="G1942">
        <v>1.9</v>
      </c>
      <c r="H1942" t="s">
        <v>65</v>
      </c>
    </row>
    <row r="1943" spans="1:8" x14ac:dyDescent="0.25">
      <c r="A1943" t="str">
        <f t="shared" si="30"/>
        <v>C91-C95deaths2001AllEthFemale</v>
      </c>
      <c r="B1943">
        <v>2001</v>
      </c>
      <c r="C1943" t="s">
        <v>216</v>
      </c>
      <c r="D1943" t="s">
        <v>211</v>
      </c>
      <c r="E1943" t="s">
        <v>213</v>
      </c>
      <c r="F1943">
        <v>116</v>
      </c>
      <c r="G1943">
        <v>3.9</v>
      </c>
      <c r="H1943" t="s">
        <v>179</v>
      </c>
    </row>
    <row r="1944" spans="1:8" x14ac:dyDescent="0.25">
      <c r="A1944" t="str">
        <f t="shared" si="30"/>
        <v>C00-C14deaths2001AllEthMale</v>
      </c>
      <c r="B1944">
        <v>2001</v>
      </c>
      <c r="C1944" t="s">
        <v>216</v>
      </c>
      <c r="D1944" t="s">
        <v>211</v>
      </c>
      <c r="E1944" t="s">
        <v>214</v>
      </c>
      <c r="F1944">
        <v>81</v>
      </c>
      <c r="G1944">
        <v>3.5</v>
      </c>
      <c r="H1944" t="s">
        <v>174</v>
      </c>
    </row>
    <row r="1945" spans="1:8" x14ac:dyDescent="0.25">
      <c r="A1945" t="str">
        <f t="shared" si="30"/>
        <v>C00-C96, D45-D47deaths2001AllEthMale</v>
      </c>
      <c r="B1945">
        <v>2001</v>
      </c>
      <c r="C1945" t="s">
        <v>216</v>
      </c>
      <c r="D1945" t="s">
        <v>211</v>
      </c>
      <c r="E1945" t="s">
        <v>214</v>
      </c>
      <c r="F1945">
        <v>4165</v>
      </c>
      <c r="G1945">
        <v>175.7</v>
      </c>
      <c r="H1945" t="s">
        <v>173</v>
      </c>
    </row>
    <row r="1946" spans="1:8" x14ac:dyDescent="0.25">
      <c r="A1946" t="str">
        <f t="shared" si="30"/>
        <v>C15deaths2001AllEthMale</v>
      </c>
      <c r="B1946">
        <v>2001</v>
      </c>
      <c r="C1946" t="s">
        <v>216</v>
      </c>
      <c r="D1946" t="s">
        <v>211</v>
      </c>
      <c r="E1946" t="s">
        <v>214</v>
      </c>
      <c r="F1946">
        <v>135</v>
      </c>
      <c r="G1946">
        <v>5.6</v>
      </c>
      <c r="H1946" t="s">
        <v>14</v>
      </c>
    </row>
    <row r="1947" spans="1:8" x14ac:dyDescent="0.25">
      <c r="A1947" t="str">
        <f t="shared" si="30"/>
        <v>C16deaths2001AllEthMale</v>
      </c>
      <c r="B1947">
        <v>2001</v>
      </c>
      <c r="C1947" t="s">
        <v>216</v>
      </c>
      <c r="D1947" t="s">
        <v>211</v>
      </c>
      <c r="E1947" t="s">
        <v>214</v>
      </c>
      <c r="F1947">
        <v>195</v>
      </c>
      <c r="G1947">
        <v>8.1999999999999993</v>
      </c>
      <c r="H1947" t="s">
        <v>16</v>
      </c>
    </row>
    <row r="1948" spans="1:8" x14ac:dyDescent="0.25">
      <c r="A1948" t="str">
        <f t="shared" si="30"/>
        <v>C18-C21deaths2001AllEthMale</v>
      </c>
      <c r="B1948">
        <v>2001</v>
      </c>
      <c r="C1948" t="s">
        <v>216</v>
      </c>
      <c r="D1948" t="s">
        <v>211</v>
      </c>
      <c r="E1948" t="s">
        <v>214</v>
      </c>
      <c r="F1948">
        <v>605</v>
      </c>
      <c r="G1948">
        <v>25.5</v>
      </c>
      <c r="H1948" t="s">
        <v>175</v>
      </c>
    </row>
    <row r="1949" spans="1:8" x14ac:dyDescent="0.25">
      <c r="A1949" t="str">
        <f t="shared" si="30"/>
        <v>C22deaths2001AllEthMale</v>
      </c>
      <c r="B1949">
        <v>2001</v>
      </c>
      <c r="C1949" t="s">
        <v>216</v>
      </c>
      <c r="D1949" t="s">
        <v>211</v>
      </c>
      <c r="E1949" t="s">
        <v>214</v>
      </c>
      <c r="F1949">
        <v>76</v>
      </c>
      <c r="G1949">
        <v>3.4</v>
      </c>
      <c r="H1949" t="s">
        <v>19</v>
      </c>
    </row>
    <row r="1950" spans="1:8" x14ac:dyDescent="0.25">
      <c r="A1950" t="str">
        <f t="shared" si="30"/>
        <v>C25deaths2001AllEthMale</v>
      </c>
      <c r="B1950">
        <v>2001</v>
      </c>
      <c r="C1950" t="s">
        <v>216</v>
      </c>
      <c r="D1950" t="s">
        <v>211</v>
      </c>
      <c r="E1950" t="s">
        <v>214</v>
      </c>
      <c r="F1950">
        <v>137</v>
      </c>
      <c r="G1950">
        <v>5.7</v>
      </c>
      <c r="H1950" t="s">
        <v>22</v>
      </c>
    </row>
    <row r="1951" spans="1:8" x14ac:dyDescent="0.25">
      <c r="A1951" t="str">
        <f t="shared" si="30"/>
        <v>C33-C34deaths2001AllEthMale</v>
      </c>
      <c r="B1951">
        <v>2001</v>
      </c>
      <c r="C1951" t="s">
        <v>216</v>
      </c>
      <c r="D1951" t="s">
        <v>211</v>
      </c>
      <c r="E1951" t="s">
        <v>214</v>
      </c>
      <c r="F1951">
        <v>842</v>
      </c>
      <c r="G1951">
        <v>35.200000000000003</v>
      </c>
      <c r="H1951" t="s">
        <v>176</v>
      </c>
    </row>
    <row r="1952" spans="1:8" x14ac:dyDescent="0.25">
      <c r="A1952" t="str">
        <f t="shared" si="30"/>
        <v>C43deaths2001AllEthMale</v>
      </c>
      <c r="B1952">
        <v>2001</v>
      </c>
      <c r="C1952" t="s">
        <v>216</v>
      </c>
      <c r="D1952" t="s">
        <v>211</v>
      </c>
      <c r="E1952" t="s">
        <v>214</v>
      </c>
      <c r="F1952">
        <v>156</v>
      </c>
      <c r="G1952">
        <v>6.7</v>
      </c>
      <c r="H1952" t="s">
        <v>26</v>
      </c>
    </row>
    <row r="1953" spans="1:8" x14ac:dyDescent="0.25">
      <c r="A1953" t="str">
        <f t="shared" si="30"/>
        <v>C50deaths2001AllEthMale</v>
      </c>
      <c r="B1953">
        <v>2001</v>
      </c>
      <c r="C1953" t="s">
        <v>216</v>
      </c>
      <c r="D1953" t="s">
        <v>211</v>
      </c>
      <c r="E1953" t="s">
        <v>214</v>
      </c>
      <c r="F1953">
        <v>2</v>
      </c>
      <c r="G1953">
        <v>0.1</v>
      </c>
      <c r="H1953" t="s">
        <v>180</v>
      </c>
    </row>
    <row r="1954" spans="1:8" x14ac:dyDescent="0.25">
      <c r="A1954" t="str">
        <f t="shared" si="30"/>
        <v>C61deaths2001AllEthMale</v>
      </c>
      <c r="B1954">
        <v>2001</v>
      </c>
      <c r="C1954" t="s">
        <v>216</v>
      </c>
      <c r="D1954" t="s">
        <v>211</v>
      </c>
      <c r="E1954" t="s">
        <v>214</v>
      </c>
      <c r="F1954">
        <v>592</v>
      </c>
      <c r="G1954">
        <v>24.1</v>
      </c>
      <c r="H1954" t="s">
        <v>48</v>
      </c>
    </row>
    <row r="1955" spans="1:8" x14ac:dyDescent="0.25">
      <c r="A1955" t="str">
        <f t="shared" si="30"/>
        <v>C62deaths2001AllEthMale</v>
      </c>
      <c r="B1955">
        <v>2001</v>
      </c>
      <c r="C1955" t="s">
        <v>216</v>
      </c>
      <c r="D1955" t="s">
        <v>211</v>
      </c>
      <c r="E1955" t="s">
        <v>214</v>
      </c>
      <c r="F1955">
        <v>11</v>
      </c>
      <c r="G1955">
        <v>0.6</v>
      </c>
      <c r="H1955" t="s">
        <v>51</v>
      </c>
    </row>
    <row r="1956" spans="1:8" x14ac:dyDescent="0.25">
      <c r="A1956" t="str">
        <f t="shared" si="30"/>
        <v>C64-C66, C68deaths2001AllEthMale</v>
      </c>
      <c r="B1956">
        <v>2001</v>
      </c>
      <c r="C1956" t="s">
        <v>216</v>
      </c>
      <c r="D1956" t="s">
        <v>211</v>
      </c>
      <c r="E1956" t="s">
        <v>214</v>
      </c>
      <c r="F1956">
        <v>107</v>
      </c>
      <c r="G1956">
        <v>4.5999999999999996</v>
      </c>
      <c r="H1956" t="s">
        <v>177</v>
      </c>
    </row>
    <row r="1957" spans="1:8" x14ac:dyDescent="0.25">
      <c r="A1957" t="str">
        <f t="shared" si="30"/>
        <v>C67deaths2001AllEthMale</v>
      </c>
      <c r="B1957">
        <v>2001</v>
      </c>
      <c r="C1957" t="s">
        <v>216</v>
      </c>
      <c r="D1957" t="s">
        <v>211</v>
      </c>
      <c r="E1957" t="s">
        <v>214</v>
      </c>
      <c r="F1957">
        <v>112</v>
      </c>
      <c r="G1957">
        <v>4.5999999999999996</v>
      </c>
      <c r="H1957" t="s">
        <v>55</v>
      </c>
    </row>
    <row r="1958" spans="1:8" x14ac:dyDescent="0.25">
      <c r="A1958" t="str">
        <f t="shared" si="30"/>
        <v>C71deaths2001AllEthMale</v>
      </c>
      <c r="B1958">
        <v>2001</v>
      </c>
      <c r="C1958" t="s">
        <v>216</v>
      </c>
      <c r="D1958" t="s">
        <v>211</v>
      </c>
      <c r="E1958" t="s">
        <v>214</v>
      </c>
      <c r="F1958">
        <v>130</v>
      </c>
      <c r="G1958">
        <v>6</v>
      </c>
      <c r="H1958" t="s">
        <v>58</v>
      </c>
    </row>
    <row r="1959" spans="1:8" x14ac:dyDescent="0.25">
      <c r="A1959" t="str">
        <f t="shared" si="30"/>
        <v>C73deaths2001AllEthMale</v>
      </c>
      <c r="B1959">
        <v>2001</v>
      </c>
      <c r="C1959" t="s">
        <v>216</v>
      </c>
      <c r="D1959" t="s">
        <v>211</v>
      </c>
      <c r="E1959" t="s">
        <v>214</v>
      </c>
      <c r="F1959">
        <v>7</v>
      </c>
      <c r="G1959">
        <v>0.3</v>
      </c>
      <c r="H1959" t="s">
        <v>60</v>
      </c>
    </row>
    <row r="1960" spans="1:8" x14ac:dyDescent="0.25">
      <c r="A1960" t="str">
        <f t="shared" si="30"/>
        <v>C81deaths2001AllEthMale</v>
      </c>
      <c r="B1960">
        <v>2001</v>
      </c>
      <c r="C1960" t="s">
        <v>216</v>
      </c>
      <c r="D1960" t="s">
        <v>211</v>
      </c>
      <c r="E1960" t="s">
        <v>214</v>
      </c>
      <c r="F1960">
        <v>9</v>
      </c>
      <c r="G1960">
        <v>0.4</v>
      </c>
      <c r="H1960" t="s">
        <v>62</v>
      </c>
    </row>
    <row r="1961" spans="1:8" x14ac:dyDescent="0.25">
      <c r="A1961" t="str">
        <f t="shared" si="30"/>
        <v>C82-C86, C96deaths2001AllEthMale</v>
      </c>
      <c r="B1961">
        <v>2001</v>
      </c>
      <c r="C1961" t="s">
        <v>216</v>
      </c>
      <c r="D1961" t="s">
        <v>211</v>
      </c>
      <c r="E1961" t="s">
        <v>214</v>
      </c>
      <c r="F1961">
        <v>170</v>
      </c>
      <c r="G1961">
        <v>7.3</v>
      </c>
      <c r="H1961" t="s">
        <v>178</v>
      </c>
    </row>
    <row r="1962" spans="1:8" x14ac:dyDescent="0.25">
      <c r="A1962" t="str">
        <f t="shared" si="30"/>
        <v>C90deaths2001AllEthMale</v>
      </c>
      <c r="B1962">
        <v>2001</v>
      </c>
      <c r="C1962" t="s">
        <v>216</v>
      </c>
      <c r="D1962" t="s">
        <v>211</v>
      </c>
      <c r="E1962" t="s">
        <v>214</v>
      </c>
      <c r="F1962">
        <v>83</v>
      </c>
      <c r="G1962">
        <v>3.4</v>
      </c>
      <c r="H1962" t="s">
        <v>65</v>
      </c>
    </row>
    <row r="1963" spans="1:8" x14ac:dyDescent="0.25">
      <c r="A1963" t="str">
        <f t="shared" si="30"/>
        <v>C91-C95deaths2001AllEthMale</v>
      </c>
      <c r="B1963">
        <v>2001</v>
      </c>
      <c r="C1963" t="s">
        <v>216</v>
      </c>
      <c r="D1963" t="s">
        <v>211</v>
      </c>
      <c r="E1963" t="s">
        <v>214</v>
      </c>
      <c r="F1963">
        <v>136</v>
      </c>
      <c r="G1963">
        <v>5.9</v>
      </c>
      <c r="H1963" t="s">
        <v>179</v>
      </c>
    </row>
    <row r="1964" spans="1:8" x14ac:dyDescent="0.25">
      <c r="A1964" t="str">
        <f t="shared" si="30"/>
        <v>C00-C14deaths2002AllEthAllSex</v>
      </c>
      <c r="B1964">
        <v>2002</v>
      </c>
      <c r="C1964" t="s">
        <v>216</v>
      </c>
      <c r="D1964" t="s">
        <v>211</v>
      </c>
      <c r="E1964" t="s">
        <v>212</v>
      </c>
      <c r="F1964">
        <v>122</v>
      </c>
      <c r="G1964">
        <v>2.2999999999999998</v>
      </c>
      <c r="H1964" t="s">
        <v>174</v>
      </c>
    </row>
    <row r="1965" spans="1:8" x14ac:dyDescent="0.25">
      <c r="A1965" t="str">
        <f t="shared" si="30"/>
        <v>C00-C96, D45-D47deaths2002AllEthAllSex</v>
      </c>
      <c r="B1965">
        <v>2002</v>
      </c>
      <c r="C1965" t="s">
        <v>216</v>
      </c>
      <c r="D1965" t="s">
        <v>211</v>
      </c>
      <c r="E1965" t="s">
        <v>212</v>
      </c>
      <c r="F1965">
        <v>7800</v>
      </c>
      <c r="G1965">
        <v>140.69999999999999</v>
      </c>
      <c r="H1965" t="s">
        <v>173</v>
      </c>
    </row>
    <row r="1966" spans="1:8" x14ac:dyDescent="0.25">
      <c r="A1966" t="str">
        <f t="shared" si="30"/>
        <v>C15deaths2002AllEthAllSex</v>
      </c>
      <c r="B1966">
        <v>2002</v>
      </c>
      <c r="C1966" t="s">
        <v>216</v>
      </c>
      <c r="D1966" t="s">
        <v>211</v>
      </c>
      <c r="E1966" t="s">
        <v>212</v>
      </c>
      <c r="F1966">
        <v>185</v>
      </c>
      <c r="G1966">
        <v>3.2</v>
      </c>
      <c r="H1966" t="s">
        <v>14</v>
      </c>
    </row>
    <row r="1967" spans="1:8" x14ac:dyDescent="0.25">
      <c r="A1967" t="str">
        <f t="shared" si="30"/>
        <v>C16deaths2002AllEthAllSex</v>
      </c>
      <c r="B1967">
        <v>2002</v>
      </c>
      <c r="C1967" t="s">
        <v>216</v>
      </c>
      <c r="D1967" t="s">
        <v>211</v>
      </c>
      <c r="E1967" t="s">
        <v>212</v>
      </c>
      <c r="F1967">
        <v>301</v>
      </c>
      <c r="G1967">
        <v>5.4</v>
      </c>
      <c r="H1967" t="s">
        <v>16</v>
      </c>
    </row>
    <row r="1968" spans="1:8" x14ac:dyDescent="0.25">
      <c r="A1968" t="str">
        <f t="shared" si="30"/>
        <v>C18-C21deaths2002AllEthAllSex</v>
      </c>
      <c r="B1968">
        <v>2002</v>
      </c>
      <c r="C1968" t="s">
        <v>216</v>
      </c>
      <c r="D1968" t="s">
        <v>211</v>
      </c>
      <c r="E1968" t="s">
        <v>212</v>
      </c>
      <c r="F1968">
        <v>1135</v>
      </c>
      <c r="G1968">
        <v>20.2</v>
      </c>
      <c r="H1968" t="s">
        <v>175</v>
      </c>
    </row>
    <row r="1969" spans="1:8" x14ac:dyDescent="0.25">
      <c r="A1969" t="str">
        <f t="shared" si="30"/>
        <v>C22deaths2002AllEthAllSex</v>
      </c>
      <c r="B1969">
        <v>2002</v>
      </c>
      <c r="C1969" t="s">
        <v>216</v>
      </c>
      <c r="D1969" t="s">
        <v>211</v>
      </c>
      <c r="E1969" t="s">
        <v>212</v>
      </c>
      <c r="F1969">
        <v>152</v>
      </c>
      <c r="G1969">
        <v>2.9</v>
      </c>
      <c r="H1969" t="s">
        <v>19</v>
      </c>
    </row>
    <row r="1970" spans="1:8" x14ac:dyDescent="0.25">
      <c r="A1970" t="str">
        <f t="shared" si="30"/>
        <v>C25deaths2002AllEthAllSex</v>
      </c>
      <c r="B1970">
        <v>2002</v>
      </c>
      <c r="C1970" t="s">
        <v>216</v>
      </c>
      <c r="D1970" t="s">
        <v>211</v>
      </c>
      <c r="E1970" t="s">
        <v>212</v>
      </c>
      <c r="F1970">
        <v>303</v>
      </c>
      <c r="G1970">
        <v>5.5</v>
      </c>
      <c r="H1970" t="s">
        <v>22</v>
      </c>
    </row>
    <row r="1971" spans="1:8" x14ac:dyDescent="0.25">
      <c r="A1971" t="str">
        <f t="shared" si="30"/>
        <v>C33-C34deaths2002AllEthAllSex</v>
      </c>
      <c r="B1971">
        <v>2002</v>
      </c>
      <c r="C1971" t="s">
        <v>216</v>
      </c>
      <c r="D1971" t="s">
        <v>211</v>
      </c>
      <c r="E1971" t="s">
        <v>212</v>
      </c>
      <c r="F1971">
        <v>1471</v>
      </c>
      <c r="G1971">
        <v>26.9</v>
      </c>
      <c r="H1971" t="s">
        <v>176</v>
      </c>
    </row>
    <row r="1972" spans="1:8" x14ac:dyDescent="0.25">
      <c r="A1972" t="str">
        <f t="shared" si="30"/>
        <v>C43deaths2002AllEthAllSex</v>
      </c>
      <c r="B1972">
        <v>2002</v>
      </c>
      <c r="C1972" t="s">
        <v>216</v>
      </c>
      <c r="D1972" t="s">
        <v>211</v>
      </c>
      <c r="E1972" t="s">
        <v>212</v>
      </c>
      <c r="F1972">
        <v>235</v>
      </c>
      <c r="G1972">
        <v>4.5999999999999996</v>
      </c>
      <c r="H1972" t="s">
        <v>26</v>
      </c>
    </row>
    <row r="1973" spans="1:8" x14ac:dyDescent="0.25">
      <c r="A1973" t="str">
        <f t="shared" si="30"/>
        <v>C50deaths2002AllEthAllSex</v>
      </c>
      <c r="B1973">
        <v>2002</v>
      </c>
      <c r="C1973" t="s">
        <v>216</v>
      </c>
      <c r="D1973" t="s">
        <v>211</v>
      </c>
      <c r="E1973" t="s">
        <v>212</v>
      </c>
      <c r="F1973">
        <v>627</v>
      </c>
      <c r="G1973">
        <v>12</v>
      </c>
      <c r="H1973" t="s">
        <v>180</v>
      </c>
    </row>
    <row r="1974" spans="1:8" x14ac:dyDescent="0.25">
      <c r="A1974" t="str">
        <f t="shared" si="30"/>
        <v>C51deaths2002AllEthAllSex</v>
      </c>
      <c r="B1974">
        <v>2002</v>
      </c>
      <c r="C1974" t="s">
        <v>216</v>
      </c>
      <c r="D1974" t="s">
        <v>211</v>
      </c>
      <c r="E1974" t="s">
        <v>212</v>
      </c>
      <c r="F1974">
        <v>12</v>
      </c>
      <c r="G1974">
        <v>0.2</v>
      </c>
      <c r="H1974" t="s">
        <v>43</v>
      </c>
    </row>
    <row r="1975" spans="1:8" x14ac:dyDescent="0.25">
      <c r="A1975" t="str">
        <f t="shared" si="30"/>
        <v>C53deaths2002AllEthAllSex</v>
      </c>
      <c r="B1975">
        <v>2002</v>
      </c>
      <c r="C1975" t="s">
        <v>216</v>
      </c>
      <c r="D1975" t="s">
        <v>211</v>
      </c>
      <c r="E1975" t="s">
        <v>212</v>
      </c>
      <c r="F1975">
        <v>65</v>
      </c>
      <c r="G1975">
        <v>1.3</v>
      </c>
      <c r="H1975" t="s">
        <v>38</v>
      </c>
    </row>
    <row r="1976" spans="1:8" x14ac:dyDescent="0.25">
      <c r="A1976" t="str">
        <f t="shared" si="30"/>
        <v>C54-C55deaths2002AllEthAllSex</v>
      </c>
      <c r="B1976">
        <v>2002</v>
      </c>
      <c r="C1976" t="s">
        <v>216</v>
      </c>
      <c r="D1976" t="s">
        <v>211</v>
      </c>
      <c r="E1976" t="s">
        <v>212</v>
      </c>
      <c r="F1976">
        <v>95</v>
      </c>
      <c r="G1976">
        <v>1.7</v>
      </c>
      <c r="H1976" t="s">
        <v>181</v>
      </c>
    </row>
    <row r="1977" spans="1:8" x14ac:dyDescent="0.25">
      <c r="A1977" t="str">
        <f t="shared" si="30"/>
        <v>C56-C57deaths2002AllEthAllSex</v>
      </c>
      <c r="B1977">
        <v>2002</v>
      </c>
      <c r="C1977" t="s">
        <v>216</v>
      </c>
      <c r="D1977" t="s">
        <v>211</v>
      </c>
      <c r="E1977" t="s">
        <v>212</v>
      </c>
      <c r="F1977">
        <v>179</v>
      </c>
      <c r="G1977">
        <v>3.3</v>
      </c>
      <c r="H1977" t="s">
        <v>182</v>
      </c>
    </row>
    <row r="1978" spans="1:8" x14ac:dyDescent="0.25">
      <c r="A1978" t="str">
        <f t="shared" si="30"/>
        <v>C61deaths2002AllEthAllSex</v>
      </c>
      <c r="B1978">
        <v>2002</v>
      </c>
      <c r="C1978" t="s">
        <v>216</v>
      </c>
      <c r="D1978" t="s">
        <v>211</v>
      </c>
      <c r="E1978" t="s">
        <v>212</v>
      </c>
      <c r="F1978">
        <v>591</v>
      </c>
      <c r="G1978">
        <v>9.4</v>
      </c>
      <c r="H1978" t="s">
        <v>48</v>
      </c>
    </row>
    <row r="1979" spans="1:8" x14ac:dyDescent="0.25">
      <c r="A1979" t="str">
        <f t="shared" si="30"/>
        <v>C62deaths2002AllEthAllSex</v>
      </c>
      <c r="B1979">
        <v>2002</v>
      </c>
      <c r="C1979" t="s">
        <v>216</v>
      </c>
      <c r="D1979" t="s">
        <v>211</v>
      </c>
      <c r="E1979" t="s">
        <v>212</v>
      </c>
      <c r="F1979">
        <v>9</v>
      </c>
      <c r="G1979">
        <v>0.2</v>
      </c>
      <c r="H1979" t="s">
        <v>51</v>
      </c>
    </row>
    <row r="1980" spans="1:8" x14ac:dyDescent="0.25">
      <c r="A1980" t="str">
        <f t="shared" si="30"/>
        <v>C64-C66, C68deaths2002AllEthAllSex</v>
      </c>
      <c r="B1980">
        <v>2002</v>
      </c>
      <c r="C1980" t="s">
        <v>216</v>
      </c>
      <c r="D1980" t="s">
        <v>211</v>
      </c>
      <c r="E1980" t="s">
        <v>212</v>
      </c>
      <c r="F1980">
        <v>173</v>
      </c>
      <c r="G1980">
        <v>3.2</v>
      </c>
      <c r="H1980" t="s">
        <v>177</v>
      </c>
    </row>
    <row r="1981" spans="1:8" x14ac:dyDescent="0.25">
      <c r="A1981" t="str">
        <f t="shared" si="30"/>
        <v>C67deaths2002AllEthAllSex</v>
      </c>
      <c r="B1981">
        <v>2002</v>
      </c>
      <c r="C1981" t="s">
        <v>216</v>
      </c>
      <c r="D1981" t="s">
        <v>211</v>
      </c>
      <c r="E1981" t="s">
        <v>212</v>
      </c>
      <c r="F1981">
        <v>184</v>
      </c>
      <c r="G1981">
        <v>3</v>
      </c>
      <c r="H1981" t="s">
        <v>55</v>
      </c>
    </row>
    <row r="1982" spans="1:8" x14ac:dyDescent="0.25">
      <c r="A1982" t="str">
        <f t="shared" si="30"/>
        <v>C71deaths2002AllEthAllSex</v>
      </c>
      <c r="B1982">
        <v>2002</v>
      </c>
      <c r="C1982" t="s">
        <v>216</v>
      </c>
      <c r="D1982" t="s">
        <v>211</v>
      </c>
      <c r="E1982" t="s">
        <v>212</v>
      </c>
      <c r="F1982">
        <v>215</v>
      </c>
      <c r="G1982">
        <v>4.5</v>
      </c>
      <c r="H1982" t="s">
        <v>58</v>
      </c>
    </row>
    <row r="1983" spans="1:8" x14ac:dyDescent="0.25">
      <c r="A1983" t="str">
        <f t="shared" si="30"/>
        <v>C73deaths2002AllEthAllSex</v>
      </c>
      <c r="B1983">
        <v>2002</v>
      </c>
      <c r="C1983" t="s">
        <v>216</v>
      </c>
      <c r="D1983" t="s">
        <v>211</v>
      </c>
      <c r="E1983" t="s">
        <v>212</v>
      </c>
      <c r="F1983">
        <v>19</v>
      </c>
      <c r="G1983">
        <v>0.3</v>
      </c>
      <c r="H1983" t="s">
        <v>60</v>
      </c>
    </row>
    <row r="1984" spans="1:8" x14ac:dyDescent="0.25">
      <c r="A1984" t="str">
        <f t="shared" si="30"/>
        <v>C81deaths2002AllEthAllSex</v>
      </c>
      <c r="B1984">
        <v>2002</v>
      </c>
      <c r="C1984" t="s">
        <v>216</v>
      </c>
      <c r="D1984" t="s">
        <v>211</v>
      </c>
      <c r="E1984" t="s">
        <v>212</v>
      </c>
      <c r="F1984">
        <v>15</v>
      </c>
      <c r="G1984">
        <v>0.3</v>
      </c>
      <c r="H1984" t="s">
        <v>62</v>
      </c>
    </row>
    <row r="1985" spans="1:8" x14ac:dyDescent="0.25">
      <c r="A1985" t="str">
        <f t="shared" si="30"/>
        <v>C82-C86, C96deaths2002AllEthAllSex</v>
      </c>
      <c r="B1985">
        <v>2002</v>
      </c>
      <c r="C1985" t="s">
        <v>216</v>
      </c>
      <c r="D1985" t="s">
        <v>211</v>
      </c>
      <c r="E1985" t="s">
        <v>212</v>
      </c>
      <c r="F1985">
        <v>283</v>
      </c>
      <c r="G1985">
        <v>5.2</v>
      </c>
      <c r="H1985" t="s">
        <v>178</v>
      </c>
    </row>
    <row r="1986" spans="1:8" x14ac:dyDescent="0.25">
      <c r="A1986" t="str">
        <f t="shared" ref="A1986:A2049" si="31">H1986&amp;C1986&amp;B1986&amp;D1986&amp;E1986</f>
        <v>C90deaths2002AllEthAllSex</v>
      </c>
      <c r="B1986">
        <v>2002</v>
      </c>
      <c r="C1986" t="s">
        <v>216</v>
      </c>
      <c r="D1986" t="s">
        <v>211</v>
      </c>
      <c r="E1986" t="s">
        <v>212</v>
      </c>
      <c r="F1986">
        <v>143</v>
      </c>
      <c r="G1986">
        <v>2.5</v>
      </c>
      <c r="H1986" t="s">
        <v>65</v>
      </c>
    </row>
    <row r="1987" spans="1:8" x14ac:dyDescent="0.25">
      <c r="A1987" t="str">
        <f t="shared" si="31"/>
        <v>C91-C95deaths2002AllEthAllSex</v>
      </c>
      <c r="B1987">
        <v>2002</v>
      </c>
      <c r="C1987" t="s">
        <v>216</v>
      </c>
      <c r="D1987" t="s">
        <v>211</v>
      </c>
      <c r="E1987" t="s">
        <v>212</v>
      </c>
      <c r="F1987">
        <v>236</v>
      </c>
      <c r="G1987">
        <v>4.3</v>
      </c>
      <c r="H1987" t="s">
        <v>179</v>
      </c>
    </row>
    <row r="1988" spans="1:8" x14ac:dyDescent="0.25">
      <c r="A1988" t="str">
        <f t="shared" si="31"/>
        <v>C00-C14deaths2002AllEthFemale</v>
      </c>
      <c r="B1988">
        <v>2002</v>
      </c>
      <c r="C1988" t="s">
        <v>216</v>
      </c>
      <c r="D1988" t="s">
        <v>211</v>
      </c>
      <c r="E1988" t="s">
        <v>213</v>
      </c>
      <c r="F1988">
        <v>40</v>
      </c>
      <c r="G1988">
        <v>1.2</v>
      </c>
      <c r="H1988" t="s">
        <v>174</v>
      </c>
    </row>
    <row r="1989" spans="1:8" x14ac:dyDescent="0.25">
      <c r="A1989" t="str">
        <f t="shared" si="31"/>
        <v>C00-C96, D45-D47deaths2002AllEthFemale</v>
      </c>
      <c r="B1989">
        <v>2002</v>
      </c>
      <c r="C1989" t="s">
        <v>216</v>
      </c>
      <c r="D1989" t="s">
        <v>211</v>
      </c>
      <c r="E1989" t="s">
        <v>213</v>
      </c>
      <c r="F1989">
        <v>3678</v>
      </c>
      <c r="G1989">
        <v>120.9</v>
      </c>
      <c r="H1989" t="s">
        <v>173</v>
      </c>
    </row>
    <row r="1990" spans="1:8" x14ac:dyDescent="0.25">
      <c r="A1990" t="str">
        <f t="shared" si="31"/>
        <v>C15deaths2002AllEthFemale</v>
      </c>
      <c r="B1990">
        <v>2002</v>
      </c>
      <c r="C1990" t="s">
        <v>216</v>
      </c>
      <c r="D1990" t="s">
        <v>211</v>
      </c>
      <c r="E1990" t="s">
        <v>213</v>
      </c>
      <c r="F1990">
        <v>67</v>
      </c>
      <c r="G1990">
        <v>2</v>
      </c>
      <c r="H1990" t="s">
        <v>14</v>
      </c>
    </row>
    <row r="1991" spans="1:8" x14ac:dyDescent="0.25">
      <c r="A1991" t="str">
        <f t="shared" si="31"/>
        <v>C16deaths2002AllEthFemale</v>
      </c>
      <c r="B1991">
        <v>2002</v>
      </c>
      <c r="C1991" t="s">
        <v>216</v>
      </c>
      <c r="D1991" t="s">
        <v>211</v>
      </c>
      <c r="E1991" t="s">
        <v>213</v>
      </c>
      <c r="F1991">
        <v>112</v>
      </c>
      <c r="G1991">
        <v>3.6</v>
      </c>
      <c r="H1991" t="s">
        <v>16</v>
      </c>
    </row>
    <row r="1992" spans="1:8" x14ac:dyDescent="0.25">
      <c r="A1992" t="str">
        <f t="shared" si="31"/>
        <v>C18-C21deaths2002AllEthFemale</v>
      </c>
      <c r="B1992">
        <v>2002</v>
      </c>
      <c r="C1992" t="s">
        <v>216</v>
      </c>
      <c r="D1992" t="s">
        <v>211</v>
      </c>
      <c r="E1992" t="s">
        <v>213</v>
      </c>
      <c r="F1992">
        <v>548</v>
      </c>
      <c r="G1992">
        <v>16.899999999999999</v>
      </c>
      <c r="H1992" t="s">
        <v>175</v>
      </c>
    </row>
    <row r="1993" spans="1:8" x14ac:dyDescent="0.25">
      <c r="A1993" t="str">
        <f t="shared" si="31"/>
        <v>C22deaths2002AllEthFemale</v>
      </c>
      <c r="B1993">
        <v>2002</v>
      </c>
      <c r="C1993" t="s">
        <v>216</v>
      </c>
      <c r="D1993" t="s">
        <v>211</v>
      </c>
      <c r="E1993" t="s">
        <v>213</v>
      </c>
      <c r="F1993">
        <v>59</v>
      </c>
      <c r="G1993">
        <v>2</v>
      </c>
      <c r="H1993" t="s">
        <v>19</v>
      </c>
    </row>
    <row r="1994" spans="1:8" x14ac:dyDescent="0.25">
      <c r="A1994" t="str">
        <f t="shared" si="31"/>
        <v>C25deaths2002AllEthFemale</v>
      </c>
      <c r="B1994">
        <v>2002</v>
      </c>
      <c r="C1994" t="s">
        <v>216</v>
      </c>
      <c r="D1994" t="s">
        <v>211</v>
      </c>
      <c r="E1994" t="s">
        <v>213</v>
      </c>
      <c r="F1994">
        <v>153</v>
      </c>
      <c r="G1994">
        <v>4.7</v>
      </c>
      <c r="H1994" t="s">
        <v>22</v>
      </c>
    </row>
    <row r="1995" spans="1:8" x14ac:dyDescent="0.25">
      <c r="A1995" t="str">
        <f t="shared" si="31"/>
        <v>C33-C34deaths2002AllEthFemale</v>
      </c>
      <c r="B1995">
        <v>2002</v>
      </c>
      <c r="C1995" t="s">
        <v>216</v>
      </c>
      <c r="D1995" t="s">
        <v>211</v>
      </c>
      <c r="E1995" t="s">
        <v>213</v>
      </c>
      <c r="F1995">
        <v>606</v>
      </c>
      <c r="G1995">
        <v>20.7</v>
      </c>
      <c r="H1995" t="s">
        <v>176</v>
      </c>
    </row>
    <row r="1996" spans="1:8" x14ac:dyDescent="0.25">
      <c r="A1996" t="str">
        <f t="shared" si="31"/>
        <v>C43deaths2002AllEthFemale</v>
      </c>
      <c r="B1996">
        <v>2002</v>
      </c>
      <c r="C1996" t="s">
        <v>216</v>
      </c>
      <c r="D1996" t="s">
        <v>211</v>
      </c>
      <c r="E1996" t="s">
        <v>213</v>
      </c>
      <c r="F1996">
        <v>86</v>
      </c>
      <c r="G1996">
        <v>3.1</v>
      </c>
      <c r="H1996" t="s">
        <v>26</v>
      </c>
    </row>
    <row r="1997" spans="1:8" x14ac:dyDescent="0.25">
      <c r="A1997" t="str">
        <f t="shared" si="31"/>
        <v>C50deaths2002AllEthFemale</v>
      </c>
      <c r="B1997">
        <v>2002</v>
      </c>
      <c r="C1997" t="s">
        <v>216</v>
      </c>
      <c r="D1997" t="s">
        <v>211</v>
      </c>
      <c r="E1997" t="s">
        <v>213</v>
      </c>
      <c r="F1997">
        <v>626</v>
      </c>
      <c r="G1997">
        <v>22.4</v>
      </c>
      <c r="H1997" t="s">
        <v>180</v>
      </c>
    </row>
    <row r="1998" spans="1:8" x14ac:dyDescent="0.25">
      <c r="A1998" t="str">
        <f t="shared" si="31"/>
        <v>C51deaths2002AllEthFemale</v>
      </c>
      <c r="B1998">
        <v>2002</v>
      </c>
      <c r="C1998" t="s">
        <v>216</v>
      </c>
      <c r="D1998" t="s">
        <v>211</v>
      </c>
      <c r="E1998" t="s">
        <v>213</v>
      </c>
      <c r="F1998">
        <v>12</v>
      </c>
      <c r="G1998">
        <v>0.4</v>
      </c>
      <c r="H1998" t="s">
        <v>43</v>
      </c>
    </row>
    <row r="1999" spans="1:8" x14ac:dyDescent="0.25">
      <c r="A1999" t="str">
        <f t="shared" si="31"/>
        <v>C53deaths2002AllEthFemale</v>
      </c>
      <c r="B1999">
        <v>2002</v>
      </c>
      <c r="C1999" t="s">
        <v>216</v>
      </c>
      <c r="D1999" t="s">
        <v>211</v>
      </c>
      <c r="E1999" t="s">
        <v>213</v>
      </c>
      <c r="F1999">
        <v>65</v>
      </c>
      <c r="G1999">
        <v>2.4</v>
      </c>
      <c r="H1999" t="s">
        <v>38</v>
      </c>
    </row>
    <row r="2000" spans="1:8" x14ac:dyDescent="0.25">
      <c r="A2000" t="str">
        <f t="shared" si="31"/>
        <v>C54-C55deaths2002AllEthFemale</v>
      </c>
      <c r="B2000">
        <v>2002</v>
      </c>
      <c r="C2000" t="s">
        <v>216</v>
      </c>
      <c r="D2000" t="s">
        <v>211</v>
      </c>
      <c r="E2000" t="s">
        <v>213</v>
      </c>
      <c r="F2000">
        <v>95</v>
      </c>
      <c r="G2000">
        <v>3.1</v>
      </c>
      <c r="H2000" t="s">
        <v>181</v>
      </c>
    </row>
    <row r="2001" spans="1:8" x14ac:dyDescent="0.25">
      <c r="A2001" t="str">
        <f t="shared" si="31"/>
        <v>C56-C57deaths2002AllEthFemale</v>
      </c>
      <c r="B2001">
        <v>2002</v>
      </c>
      <c r="C2001" t="s">
        <v>216</v>
      </c>
      <c r="D2001" t="s">
        <v>211</v>
      </c>
      <c r="E2001" t="s">
        <v>213</v>
      </c>
      <c r="F2001">
        <v>179</v>
      </c>
      <c r="G2001">
        <v>6.1</v>
      </c>
      <c r="H2001" t="s">
        <v>182</v>
      </c>
    </row>
    <row r="2002" spans="1:8" x14ac:dyDescent="0.25">
      <c r="A2002" t="str">
        <f t="shared" si="31"/>
        <v>C64-C66, C68deaths2002AllEthFemale</v>
      </c>
      <c r="B2002">
        <v>2002</v>
      </c>
      <c r="C2002" t="s">
        <v>216</v>
      </c>
      <c r="D2002" t="s">
        <v>211</v>
      </c>
      <c r="E2002" t="s">
        <v>213</v>
      </c>
      <c r="F2002">
        <v>71</v>
      </c>
      <c r="G2002">
        <v>2.4</v>
      </c>
      <c r="H2002" t="s">
        <v>177</v>
      </c>
    </row>
    <row r="2003" spans="1:8" x14ac:dyDescent="0.25">
      <c r="A2003" t="str">
        <f t="shared" si="31"/>
        <v>C67deaths2002AllEthFemale</v>
      </c>
      <c r="B2003">
        <v>2002</v>
      </c>
      <c r="C2003" t="s">
        <v>216</v>
      </c>
      <c r="D2003" t="s">
        <v>211</v>
      </c>
      <c r="E2003" t="s">
        <v>213</v>
      </c>
      <c r="F2003">
        <v>56</v>
      </c>
      <c r="G2003">
        <v>1.4</v>
      </c>
      <c r="H2003" t="s">
        <v>55</v>
      </c>
    </row>
    <row r="2004" spans="1:8" x14ac:dyDescent="0.25">
      <c r="A2004" t="str">
        <f t="shared" si="31"/>
        <v>C71deaths2002AllEthFemale</v>
      </c>
      <c r="B2004">
        <v>2002</v>
      </c>
      <c r="C2004" t="s">
        <v>216</v>
      </c>
      <c r="D2004" t="s">
        <v>211</v>
      </c>
      <c r="E2004" t="s">
        <v>213</v>
      </c>
      <c r="F2004">
        <v>79</v>
      </c>
      <c r="G2004">
        <v>3</v>
      </c>
      <c r="H2004" t="s">
        <v>58</v>
      </c>
    </row>
    <row r="2005" spans="1:8" x14ac:dyDescent="0.25">
      <c r="A2005" t="str">
        <f t="shared" si="31"/>
        <v>C73deaths2002AllEthFemale</v>
      </c>
      <c r="B2005">
        <v>2002</v>
      </c>
      <c r="C2005" t="s">
        <v>216</v>
      </c>
      <c r="D2005" t="s">
        <v>211</v>
      </c>
      <c r="E2005" t="s">
        <v>213</v>
      </c>
      <c r="F2005">
        <v>13</v>
      </c>
      <c r="G2005">
        <v>0.4</v>
      </c>
      <c r="H2005" t="s">
        <v>60</v>
      </c>
    </row>
    <row r="2006" spans="1:8" x14ac:dyDescent="0.25">
      <c r="A2006" t="str">
        <f t="shared" si="31"/>
        <v>C81deaths2002AllEthFemale</v>
      </c>
      <c r="B2006">
        <v>2002</v>
      </c>
      <c r="C2006" t="s">
        <v>216</v>
      </c>
      <c r="D2006" t="s">
        <v>211</v>
      </c>
      <c r="E2006" t="s">
        <v>213</v>
      </c>
      <c r="F2006">
        <v>8</v>
      </c>
      <c r="G2006">
        <v>0.3</v>
      </c>
      <c r="H2006" t="s">
        <v>62</v>
      </c>
    </row>
    <row r="2007" spans="1:8" x14ac:dyDescent="0.25">
      <c r="A2007" t="str">
        <f t="shared" si="31"/>
        <v>C82-C86, C96deaths2002AllEthFemale</v>
      </c>
      <c r="B2007">
        <v>2002</v>
      </c>
      <c r="C2007" t="s">
        <v>216</v>
      </c>
      <c r="D2007" t="s">
        <v>211</v>
      </c>
      <c r="E2007" t="s">
        <v>213</v>
      </c>
      <c r="F2007">
        <v>146</v>
      </c>
      <c r="G2007">
        <v>4.7</v>
      </c>
      <c r="H2007" t="s">
        <v>178</v>
      </c>
    </row>
    <row r="2008" spans="1:8" x14ac:dyDescent="0.25">
      <c r="A2008" t="str">
        <f t="shared" si="31"/>
        <v>C90deaths2002AllEthFemale</v>
      </c>
      <c r="B2008">
        <v>2002</v>
      </c>
      <c r="C2008" t="s">
        <v>216</v>
      </c>
      <c r="D2008" t="s">
        <v>211</v>
      </c>
      <c r="E2008" t="s">
        <v>213</v>
      </c>
      <c r="F2008">
        <v>70</v>
      </c>
      <c r="G2008">
        <v>2.2000000000000002</v>
      </c>
      <c r="H2008" t="s">
        <v>65</v>
      </c>
    </row>
    <row r="2009" spans="1:8" x14ac:dyDescent="0.25">
      <c r="A2009" t="str">
        <f t="shared" si="31"/>
        <v>C91-C95deaths2002AllEthFemale</v>
      </c>
      <c r="B2009">
        <v>2002</v>
      </c>
      <c r="C2009" t="s">
        <v>216</v>
      </c>
      <c r="D2009" t="s">
        <v>211</v>
      </c>
      <c r="E2009" t="s">
        <v>213</v>
      </c>
      <c r="F2009">
        <v>108</v>
      </c>
      <c r="G2009">
        <v>3.6</v>
      </c>
      <c r="H2009" t="s">
        <v>179</v>
      </c>
    </row>
    <row r="2010" spans="1:8" x14ac:dyDescent="0.25">
      <c r="A2010" t="str">
        <f t="shared" si="31"/>
        <v>C00-C14deaths2002AllEthMale</v>
      </c>
      <c r="B2010">
        <v>2002</v>
      </c>
      <c r="C2010" t="s">
        <v>216</v>
      </c>
      <c r="D2010" t="s">
        <v>211</v>
      </c>
      <c r="E2010" t="s">
        <v>214</v>
      </c>
      <c r="F2010">
        <v>82</v>
      </c>
      <c r="G2010">
        <v>3.4</v>
      </c>
      <c r="H2010" t="s">
        <v>174</v>
      </c>
    </row>
    <row r="2011" spans="1:8" x14ac:dyDescent="0.25">
      <c r="A2011" t="str">
        <f t="shared" si="31"/>
        <v>C00-C96, D45-D47deaths2002AllEthMale</v>
      </c>
      <c r="B2011">
        <v>2002</v>
      </c>
      <c r="C2011" t="s">
        <v>216</v>
      </c>
      <c r="D2011" t="s">
        <v>211</v>
      </c>
      <c r="E2011" t="s">
        <v>214</v>
      </c>
      <c r="F2011">
        <v>4122</v>
      </c>
      <c r="G2011">
        <v>168.8</v>
      </c>
      <c r="H2011" t="s">
        <v>173</v>
      </c>
    </row>
    <row r="2012" spans="1:8" x14ac:dyDescent="0.25">
      <c r="A2012" t="str">
        <f t="shared" si="31"/>
        <v>C15deaths2002AllEthMale</v>
      </c>
      <c r="B2012">
        <v>2002</v>
      </c>
      <c r="C2012" t="s">
        <v>216</v>
      </c>
      <c r="D2012" t="s">
        <v>211</v>
      </c>
      <c r="E2012" t="s">
        <v>214</v>
      </c>
      <c r="F2012">
        <v>118</v>
      </c>
      <c r="G2012">
        <v>4.8</v>
      </c>
      <c r="H2012" t="s">
        <v>14</v>
      </c>
    </row>
    <row r="2013" spans="1:8" x14ac:dyDescent="0.25">
      <c r="A2013" t="str">
        <f t="shared" si="31"/>
        <v>C16deaths2002AllEthMale</v>
      </c>
      <c r="B2013">
        <v>2002</v>
      </c>
      <c r="C2013" t="s">
        <v>216</v>
      </c>
      <c r="D2013" t="s">
        <v>211</v>
      </c>
      <c r="E2013" t="s">
        <v>214</v>
      </c>
      <c r="F2013">
        <v>189</v>
      </c>
      <c r="G2013">
        <v>7.7</v>
      </c>
      <c r="H2013" t="s">
        <v>16</v>
      </c>
    </row>
    <row r="2014" spans="1:8" x14ac:dyDescent="0.25">
      <c r="A2014" t="str">
        <f t="shared" si="31"/>
        <v>C18-C21deaths2002AllEthMale</v>
      </c>
      <c r="B2014">
        <v>2002</v>
      </c>
      <c r="C2014" t="s">
        <v>216</v>
      </c>
      <c r="D2014" t="s">
        <v>211</v>
      </c>
      <c r="E2014" t="s">
        <v>214</v>
      </c>
      <c r="F2014">
        <v>587</v>
      </c>
      <c r="G2014">
        <v>24.1</v>
      </c>
      <c r="H2014" t="s">
        <v>175</v>
      </c>
    </row>
    <row r="2015" spans="1:8" x14ac:dyDescent="0.25">
      <c r="A2015" t="str">
        <f t="shared" si="31"/>
        <v>C22deaths2002AllEthMale</v>
      </c>
      <c r="B2015">
        <v>2002</v>
      </c>
      <c r="C2015" t="s">
        <v>216</v>
      </c>
      <c r="D2015" t="s">
        <v>211</v>
      </c>
      <c r="E2015" t="s">
        <v>214</v>
      </c>
      <c r="F2015">
        <v>93</v>
      </c>
      <c r="G2015">
        <v>3.9</v>
      </c>
      <c r="H2015" t="s">
        <v>19</v>
      </c>
    </row>
    <row r="2016" spans="1:8" x14ac:dyDescent="0.25">
      <c r="A2016" t="str">
        <f t="shared" si="31"/>
        <v>C25deaths2002AllEthMale</v>
      </c>
      <c r="B2016">
        <v>2002</v>
      </c>
      <c r="C2016" t="s">
        <v>216</v>
      </c>
      <c r="D2016" t="s">
        <v>211</v>
      </c>
      <c r="E2016" t="s">
        <v>214</v>
      </c>
      <c r="F2016">
        <v>150</v>
      </c>
      <c r="G2016">
        <v>6.2</v>
      </c>
      <c r="H2016" t="s">
        <v>22</v>
      </c>
    </row>
    <row r="2017" spans="1:8" x14ac:dyDescent="0.25">
      <c r="A2017" t="str">
        <f t="shared" si="31"/>
        <v>C33-C34deaths2002AllEthMale</v>
      </c>
      <c r="B2017">
        <v>2002</v>
      </c>
      <c r="C2017" t="s">
        <v>216</v>
      </c>
      <c r="D2017" t="s">
        <v>211</v>
      </c>
      <c r="E2017" t="s">
        <v>214</v>
      </c>
      <c r="F2017">
        <v>865</v>
      </c>
      <c r="G2017">
        <v>35.1</v>
      </c>
      <c r="H2017" t="s">
        <v>176</v>
      </c>
    </row>
    <row r="2018" spans="1:8" x14ac:dyDescent="0.25">
      <c r="A2018" t="str">
        <f t="shared" si="31"/>
        <v>C43deaths2002AllEthMale</v>
      </c>
      <c r="B2018">
        <v>2002</v>
      </c>
      <c r="C2018" t="s">
        <v>216</v>
      </c>
      <c r="D2018" t="s">
        <v>211</v>
      </c>
      <c r="E2018" t="s">
        <v>214</v>
      </c>
      <c r="F2018">
        <v>149</v>
      </c>
      <c r="G2018">
        <v>6.3</v>
      </c>
      <c r="H2018" t="s">
        <v>26</v>
      </c>
    </row>
    <row r="2019" spans="1:8" x14ac:dyDescent="0.25">
      <c r="A2019" t="str">
        <f t="shared" si="31"/>
        <v>C50deaths2002AllEthMale</v>
      </c>
      <c r="B2019">
        <v>2002</v>
      </c>
      <c r="C2019" t="s">
        <v>216</v>
      </c>
      <c r="D2019" t="s">
        <v>211</v>
      </c>
      <c r="E2019" t="s">
        <v>214</v>
      </c>
      <c r="F2019">
        <v>1</v>
      </c>
      <c r="G2019">
        <v>0</v>
      </c>
      <c r="H2019" t="s">
        <v>180</v>
      </c>
    </row>
    <row r="2020" spans="1:8" x14ac:dyDescent="0.25">
      <c r="A2020" t="str">
        <f t="shared" si="31"/>
        <v>C61deaths2002AllEthMale</v>
      </c>
      <c r="B2020">
        <v>2002</v>
      </c>
      <c r="C2020" t="s">
        <v>216</v>
      </c>
      <c r="D2020" t="s">
        <v>211</v>
      </c>
      <c r="E2020" t="s">
        <v>214</v>
      </c>
      <c r="F2020">
        <v>591</v>
      </c>
      <c r="G2020">
        <v>23.3</v>
      </c>
      <c r="H2020" t="s">
        <v>48</v>
      </c>
    </row>
    <row r="2021" spans="1:8" x14ac:dyDescent="0.25">
      <c r="A2021" t="str">
        <f t="shared" si="31"/>
        <v>C62deaths2002AllEthMale</v>
      </c>
      <c r="B2021">
        <v>2002</v>
      </c>
      <c r="C2021" t="s">
        <v>216</v>
      </c>
      <c r="D2021" t="s">
        <v>211</v>
      </c>
      <c r="E2021" t="s">
        <v>214</v>
      </c>
      <c r="F2021">
        <v>9</v>
      </c>
      <c r="G2021">
        <v>0.4</v>
      </c>
      <c r="H2021" t="s">
        <v>51</v>
      </c>
    </row>
    <row r="2022" spans="1:8" x14ac:dyDescent="0.25">
      <c r="A2022" t="str">
        <f t="shared" si="31"/>
        <v>C64-C66, C68deaths2002AllEthMale</v>
      </c>
      <c r="B2022">
        <v>2002</v>
      </c>
      <c r="C2022" t="s">
        <v>216</v>
      </c>
      <c r="D2022" t="s">
        <v>211</v>
      </c>
      <c r="E2022" t="s">
        <v>214</v>
      </c>
      <c r="F2022">
        <v>102</v>
      </c>
      <c r="G2022">
        <v>4.2</v>
      </c>
      <c r="H2022" t="s">
        <v>177</v>
      </c>
    </row>
    <row r="2023" spans="1:8" x14ac:dyDescent="0.25">
      <c r="A2023" t="str">
        <f t="shared" si="31"/>
        <v>C67deaths2002AllEthMale</v>
      </c>
      <c r="B2023">
        <v>2002</v>
      </c>
      <c r="C2023" t="s">
        <v>216</v>
      </c>
      <c r="D2023" t="s">
        <v>211</v>
      </c>
      <c r="E2023" t="s">
        <v>214</v>
      </c>
      <c r="F2023">
        <v>128</v>
      </c>
      <c r="G2023">
        <v>5.0999999999999996</v>
      </c>
      <c r="H2023" t="s">
        <v>55</v>
      </c>
    </row>
    <row r="2024" spans="1:8" x14ac:dyDescent="0.25">
      <c r="A2024" t="str">
        <f t="shared" si="31"/>
        <v>C71deaths2002AllEthMale</v>
      </c>
      <c r="B2024">
        <v>2002</v>
      </c>
      <c r="C2024" t="s">
        <v>216</v>
      </c>
      <c r="D2024" t="s">
        <v>211</v>
      </c>
      <c r="E2024" t="s">
        <v>214</v>
      </c>
      <c r="F2024">
        <v>136</v>
      </c>
      <c r="G2024">
        <v>6</v>
      </c>
      <c r="H2024" t="s">
        <v>58</v>
      </c>
    </row>
    <row r="2025" spans="1:8" x14ac:dyDescent="0.25">
      <c r="A2025" t="str">
        <f t="shared" si="31"/>
        <v>C73deaths2002AllEthMale</v>
      </c>
      <c r="B2025">
        <v>2002</v>
      </c>
      <c r="C2025" t="s">
        <v>216</v>
      </c>
      <c r="D2025" t="s">
        <v>211</v>
      </c>
      <c r="E2025" t="s">
        <v>214</v>
      </c>
      <c r="F2025">
        <v>6</v>
      </c>
      <c r="G2025">
        <v>0.3</v>
      </c>
      <c r="H2025" t="s">
        <v>60</v>
      </c>
    </row>
    <row r="2026" spans="1:8" x14ac:dyDescent="0.25">
      <c r="A2026" t="str">
        <f t="shared" si="31"/>
        <v>C81deaths2002AllEthMale</v>
      </c>
      <c r="B2026">
        <v>2002</v>
      </c>
      <c r="C2026" t="s">
        <v>216</v>
      </c>
      <c r="D2026" t="s">
        <v>211</v>
      </c>
      <c r="E2026" t="s">
        <v>214</v>
      </c>
      <c r="F2026">
        <v>7</v>
      </c>
      <c r="G2026">
        <v>0.3</v>
      </c>
      <c r="H2026" t="s">
        <v>62</v>
      </c>
    </row>
    <row r="2027" spans="1:8" x14ac:dyDescent="0.25">
      <c r="A2027" t="str">
        <f t="shared" si="31"/>
        <v>C82-C86, C96deaths2002AllEthMale</v>
      </c>
      <c r="B2027">
        <v>2002</v>
      </c>
      <c r="C2027" t="s">
        <v>216</v>
      </c>
      <c r="D2027" t="s">
        <v>211</v>
      </c>
      <c r="E2027" t="s">
        <v>214</v>
      </c>
      <c r="F2027">
        <v>137</v>
      </c>
      <c r="G2027">
        <v>5.7</v>
      </c>
      <c r="H2027" t="s">
        <v>178</v>
      </c>
    </row>
    <row r="2028" spans="1:8" x14ac:dyDescent="0.25">
      <c r="A2028" t="str">
        <f t="shared" si="31"/>
        <v>C90deaths2002AllEthMale</v>
      </c>
      <c r="B2028">
        <v>2002</v>
      </c>
      <c r="C2028" t="s">
        <v>216</v>
      </c>
      <c r="D2028" t="s">
        <v>211</v>
      </c>
      <c r="E2028" t="s">
        <v>214</v>
      </c>
      <c r="F2028">
        <v>73</v>
      </c>
      <c r="G2028">
        <v>3</v>
      </c>
      <c r="H2028" t="s">
        <v>65</v>
      </c>
    </row>
    <row r="2029" spans="1:8" x14ac:dyDescent="0.25">
      <c r="A2029" t="str">
        <f t="shared" si="31"/>
        <v>C91-C95deaths2002AllEthMale</v>
      </c>
      <c r="B2029">
        <v>2002</v>
      </c>
      <c r="C2029" t="s">
        <v>216</v>
      </c>
      <c r="D2029" t="s">
        <v>211</v>
      </c>
      <c r="E2029" t="s">
        <v>214</v>
      </c>
      <c r="F2029">
        <v>128</v>
      </c>
      <c r="G2029">
        <v>5.4</v>
      </c>
      <c r="H2029" t="s">
        <v>179</v>
      </c>
    </row>
    <row r="2030" spans="1:8" x14ac:dyDescent="0.25">
      <c r="A2030" t="str">
        <f t="shared" si="31"/>
        <v>C00-C14deaths2003AllEthAllSex</v>
      </c>
      <c r="B2030">
        <v>2003</v>
      </c>
      <c r="C2030" t="s">
        <v>216</v>
      </c>
      <c r="D2030" t="s">
        <v>211</v>
      </c>
      <c r="E2030" t="s">
        <v>212</v>
      </c>
      <c r="F2030">
        <v>132</v>
      </c>
      <c r="G2030">
        <v>2.4</v>
      </c>
      <c r="H2030" t="s">
        <v>174</v>
      </c>
    </row>
    <row r="2031" spans="1:8" x14ac:dyDescent="0.25">
      <c r="A2031" t="str">
        <f t="shared" si="31"/>
        <v>C00-C96, D45-D47deaths2003AllEthAllSex</v>
      </c>
      <c r="B2031">
        <v>2003</v>
      </c>
      <c r="C2031" t="s">
        <v>216</v>
      </c>
      <c r="D2031" t="s">
        <v>211</v>
      </c>
      <c r="E2031" t="s">
        <v>212</v>
      </c>
      <c r="F2031">
        <v>8028</v>
      </c>
      <c r="G2031">
        <v>141.80000000000001</v>
      </c>
      <c r="H2031" t="s">
        <v>173</v>
      </c>
    </row>
    <row r="2032" spans="1:8" x14ac:dyDescent="0.25">
      <c r="A2032" t="str">
        <f t="shared" si="31"/>
        <v>C15deaths2003AllEthAllSex</v>
      </c>
      <c r="B2032">
        <v>2003</v>
      </c>
      <c r="C2032" t="s">
        <v>216</v>
      </c>
      <c r="D2032" t="s">
        <v>211</v>
      </c>
      <c r="E2032" t="s">
        <v>212</v>
      </c>
      <c r="F2032">
        <v>205</v>
      </c>
      <c r="G2032">
        <v>3.5</v>
      </c>
      <c r="H2032" t="s">
        <v>14</v>
      </c>
    </row>
    <row r="2033" spans="1:8" x14ac:dyDescent="0.25">
      <c r="A2033" t="str">
        <f t="shared" si="31"/>
        <v>C16deaths2003AllEthAllSex</v>
      </c>
      <c r="B2033">
        <v>2003</v>
      </c>
      <c r="C2033" t="s">
        <v>216</v>
      </c>
      <c r="D2033" t="s">
        <v>211</v>
      </c>
      <c r="E2033" t="s">
        <v>212</v>
      </c>
      <c r="F2033">
        <v>315</v>
      </c>
      <c r="G2033">
        <v>5.5</v>
      </c>
      <c r="H2033" t="s">
        <v>16</v>
      </c>
    </row>
    <row r="2034" spans="1:8" x14ac:dyDescent="0.25">
      <c r="A2034" t="str">
        <f t="shared" si="31"/>
        <v>C18-C21deaths2003AllEthAllSex</v>
      </c>
      <c r="B2034">
        <v>2003</v>
      </c>
      <c r="C2034" t="s">
        <v>216</v>
      </c>
      <c r="D2034" t="s">
        <v>211</v>
      </c>
      <c r="E2034" t="s">
        <v>212</v>
      </c>
      <c r="F2034">
        <v>1116</v>
      </c>
      <c r="G2034">
        <v>19.3</v>
      </c>
      <c r="H2034" t="s">
        <v>175</v>
      </c>
    </row>
    <row r="2035" spans="1:8" x14ac:dyDescent="0.25">
      <c r="A2035" t="str">
        <f t="shared" si="31"/>
        <v>C22deaths2003AllEthAllSex</v>
      </c>
      <c r="B2035">
        <v>2003</v>
      </c>
      <c r="C2035" t="s">
        <v>216</v>
      </c>
      <c r="D2035" t="s">
        <v>211</v>
      </c>
      <c r="E2035" t="s">
        <v>212</v>
      </c>
      <c r="F2035">
        <v>148</v>
      </c>
      <c r="G2035">
        <v>2.8</v>
      </c>
      <c r="H2035" t="s">
        <v>19</v>
      </c>
    </row>
    <row r="2036" spans="1:8" x14ac:dyDescent="0.25">
      <c r="A2036" t="str">
        <f t="shared" si="31"/>
        <v>C25deaths2003AllEthAllSex</v>
      </c>
      <c r="B2036">
        <v>2003</v>
      </c>
      <c r="C2036" t="s">
        <v>216</v>
      </c>
      <c r="D2036" t="s">
        <v>211</v>
      </c>
      <c r="E2036" t="s">
        <v>212</v>
      </c>
      <c r="F2036">
        <v>306</v>
      </c>
      <c r="G2036">
        <v>5.4</v>
      </c>
      <c r="H2036" t="s">
        <v>22</v>
      </c>
    </row>
    <row r="2037" spans="1:8" x14ac:dyDescent="0.25">
      <c r="A2037" t="str">
        <f t="shared" si="31"/>
        <v>C33-C34deaths2003AllEthAllSex</v>
      </c>
      <c r="B2037">
        <v>2003</v>
      </c>
      <c r="C2037" t="s">
        <v>216</v>
      </c>
      <c r="D2037" t="s">
        <v>211</v>
      </c>
      <c r="E2037" t="s">
        <v>212</v>
      </c>
      <c r="F2037">
        <v>1466</v>
      </c>
      <c r="G2037">
        <v>26.6</v>
      </c>
      <c r="H2037" t="s">
        <v>176</v>
      </c>
    </row>
    <row r="2038" spans="1:8" x14ac:dyDescent="0.25">
      <c r="A2038" t="str">
        <f t="shared" si="31"/>
        <v>C43deaths2003AllEthAllSex</v>
      </c>
      <c r="B2038">
        <v>2003</v>
      </c>
      <c r="C2038" t="s">
        <v>216</v>
      </c>
      <c r="D2038" t="s">
        <v>211</v>
      </c>
      <c r="E2038" t="s">
        <v>212</v>
      </c>
      <c r="F2038">
        <v>285</v>
      </c>
      <c r="G2038">
        <v>5.2</v>
      </c>
      <c r="H2038" t="s">
        <v>26</v>
      </c>
    </row>
    <row r="2039" spans="1:8" x14ac:dyDescent="0.25">
      <c r="A2039" t="str">
        <f t="shared" si="31"/>
        <v>C50deaths2003AllEthAllSex</v>
      </c>
      <c r="B2039">
        <v>2003</v>
      </c>
      <c r="C2039" t="s">
        <v>216</v>
      </c>
      <c r="D2039" t="s">
        <v>211</v>
      </c>
      <c r="E2039" t="s">
        <v>212</v>
      </c>
      <c r="F2039">
        <v>652</v>
      </c>
      <c r="G2039">
        <v>12.3</v>
      </c>
      <c r="H2039" t="s">
        <v>180</v>
      </c>
    </row>
    <row r="2040" spans="1:8" x14ac:dyDescent="0.25">
      <c r="A2040" t="str">
        <f t="shared" si="31"/>
        <v>C51deaths2003AllEthAllSex</v>
      </c>
      <c r="B2040">
        <v>2003</v>
      </c>
      <c r="C2040" t="s">
        <v>216</v>
      </c>
      <c r="D2040" t="s">
        <v>211</v>
      </c>
      <c r="E2040" t="s">
        <v>212</v>
      </c>
      <c r="F2040">
        <v>9</v>
      </c>
      <c r="G2040">
        <v>0.1</v>
      </c>
      <c r="H2040" t="s">
        <v>43</v>
      </c>
    </row>
    <row r="2041" spans="1:8" x14ac:dyDescent="0.25">
      <c r="A2041" t="str">
        <f t="shared" si="31"/>
        <v>C53deaths2003AllEthAllSex</v>
      </c>
      <c r="B2041">
        <v>2003</v>
      </c>
      <c r="C2041" t="s">
        <v>216</v>
      </c>
      <c r="D2041" t="s">
        <v>211</v>
      </c>
      <c r="E2041" t="s">
        <v>212</v>
      </c>
      <c r="F2041">
        <v>58</v>
      </c>
      <c r="G2041">
        <v>1.1000000000000001</v>
      </c>
      <c r="H2041" t="s">
        <v>38</v>
      </c>
    </row>
    <row r="2042" spans="1:8" x14ac:dyDescent="0.25">
      <c r="A2042" t="str">
        <f t="shared" si="31"/>
        <v>C54-C55deaths2003AllEthAllSex</v>
      </c>
      <c r="B2042">
        <v>2003</v>
      </c>
      <c r="C2042" t="s">
        <v>216</v>
      </c>
      <c r="D2042" t="s">
        <v>211</v>
      </c>
      <c r="E2042" t="s">
        <v>212</v>
      </c>
      <c r="F2042">
        <v>77</v>
      </c>
      <c r="G2042">
        <v>1.3</v>
      </c>
      <c r="H2042" t="s">
        <v>181</v>
      </c>
    </row>
    <row r="2043" spans="1:8" x14ac:dyDescent="0.25">
      <c r="A2043" t="str">
        <f t="shared" si="31"/>
        <v>C56-C57deaths2003AllEthAllSex</v>
      </c>
      <c r="B2043">
        <v>2003</v>
      </c>
      <c r="C2043" t="s">
        <v>216</v>
      </c>
      <c r="D2043" t="s">
        <v>211</v>
      </c>
      <c r="E2043" t="s">
        <v>212</v>
      </c>
      <c r="F2043">
        <v>173</v>
      </c>
      <c r="G2043">
        <v>3.2</v>
      </c>
      <c r="H2043" t="s">
        <v>182</v>
      </c>
    </row>
    <row r="2044" spans="1:8" x14ac:dyDescent="0.25">
      <c r="A2044" t="str">
        <f t="shared" si="31"/>
        <v>C61deaths2003AllEthAllSex</v>
      </c>
      <c r="B2044">
        <v>2003</v>
      </c>
      <c r="C2044" t="s">
        <v>216</v>
      </c>
      <c r="D2044" t="s">
        <v>211</v>
      </c>
      <c r="E2044" t="s">
        <v>212</v>
      </c>
      <c r="F2044">
        <v>556</v>
      </c>
      <c r="G2044">
        <v>8.6</v>
      </c>
      <c r="H2044" t="s">
        <v>48</v>
      </c>
    </row>
    <row r="2045" spans="1:8" x14ac:dyDescent="0.25">
      <c r="A2045" t="str">
        <f t="shared" si="31"/>
        <v>C62deaths2003AllEthAllSex</v>
      </c>
      <c r="B2045">
        <v>2003</v>
      </c>
      <c r="C2045" t="s">
        <v>216</v>
      </c>
      <c r="D2045" t="s">
        <v>211</v>
      </c>
      <c r="E2045" t="s">
        <v>212</v>
      </c>
      <c r="F2045">
        <v>14</v>
      </c>
      <c r="G2045">
        <v>0.4</v>
      </c>
      <c r="H2045" t="s">
        <v>51</v>
      </c>
    </row>
    <row r="2046" spans="1:8" x14ac:dyDescent="0.25">
      <c r="A2046" t="str">
        <f t="shared" si="31"/>
        <v>C64-C66, C68deaths2003AllEthAllSex</v>
      </c>
      <c r="B2046">
        <v>2003</v>
      </c>
      <c r="C2046" t="s">
        <v>216</v>
      </c>
      <c r="D2046" t="s">
        <v>211</v>
      </c>
      <c r="E2046" t="s">
        <v>212</v>
      </c>
      <c r="F2046">
        <v>191</v>
      </c>
      <c r="G2046">
        <v>3.4</v>
      </c>
      <c r="H2046" t="s">
        <v>177</v>
      </c>
    </row>
    <row r="2047" spans="1:8" x14ac:dyDescent="0.25">
      <c r="A2047" t="str">
        <f t="shared" si="31"/>
        <v>C67deaths2003AllEthAllSex</v>
      </c>
      <c r="B2047">
        <v>2003</v>
      </c>
      <c r="C2047" t="s">
        <v>216</v>
      </c>
      <c r="D2047" t="s">
        <v>211</v>
      </c>
      <c r="E2047" t="s">
        <v>212</v>
      </c>
      <c r="F2047">
        <v>176</v>
      </c>
      <c r="G2047">
        <v>2.8</v>
      </c>
      <c r="H2047" t="s">
        <v>55</v>
      </c>
    </row>
    <row r="2048" spans="1:8" x14ac:dyDescent="0.25">
      <c r="A2048" t="str">
        <f t="shared" si="31"/>
        <v>C71deaths2003AllEthAllSex</v>
      </c>
      <c r="B2048">
        <v>2003</v>
      </c>
      <c r="C2048" t="s">
        <v>216</v>
      </c>
      <c r="D2048" t="s">
        <v>211</v>
      </c>
      <c r="E2048" t="s">
        <v>212</v>
      </c>
      <c r="F2048">
        <v>224</v>
      </c>
      <c r="G2048">
        <v>4.5</v>
      </c>
      <c r="H2048" t="s">
        <v>58</v>
      </c>
    </row>
    <row r="2049" spans="1:8" x14ac:dyDescent="0.25">
      <c r="A2049" t="str">
        <f t="shared" si="31"/>
        <v>C73deaths2003AllEthAllSex</v>
      </c>
      <c r="B2049">
        <v>2003</v>
      </c>
      <c r="C2049" t="s">
        <v>216</v>
      </c>
      <c r="D2049" t="s">
        <v>211</v>
      </c>
      <c r="E2049" t="s">
        <v>212</v>
      </c>
      <c r="F2049">
        <v>21</v>
      </c>
      <c r="G2049">
        <v>0.4</v>
      </c>
      <c r="H2049" t="s">
        <v>60</v>
      </c>
    </row>
    <row r="2050" spans="1:8" x14ac:dyDescent="0.25">
      <c r="A2050" t="str">
        <f t="shared" ref="A2050:A2113" si="32">H2050&amp;C2050&amp;B2050&amp;D2050&amp;E2050</f>
        <v>C81deaths2003AllEthAllSex</v>
      </c>
      <c r="B2050">
        <v>2003</v>
      </c>
      <c r="C2050" t="s">
        <v>216</v>
      </c>
      <c r="D2050" t="s">
        <v>211</v>
      </c>
      <c r="E2050" t="s">
        <v>212</v>
      </c>
      <c r="F2050">
        <v>20</v>
      </c>
      <c r="G2050">
        <v>0.4</v>
      </c>
      <c r="H2050" t="s">
        <v>62</v>
      </c>
    </row>
    <row r="2051" spans="1:8" x14ac:dyDescent="0.25">
      <c r="A2051" t="str">
        <f t="shared" si="32"/>
        <v>C82-C86, C96deaths2003AllEthAllSex</v>
      </c>
      <c r="B2051">
        <v>2003</v>
      </c>
      <c r="C2051" t="s">
        <v>216</v>
      </c>
      <c r="D2051" t="s">
        <v>211</v>
      </c>
      <c r="E2051" t="s">
        <v>212</v>
      </c>
      <c r="F2051">
        <v>335</v>
      </c>
      <c r="G2051">
        <v>6</v>
      </c>
      <c r="H2051" t="s">
        <v>178</v>
      </c>
    </row>
    <row r="2052" spans="1:8" x14ac:dyDescent="0.25">
      <c r="A2052" t="str">
        <f t="shared" si="32"/>
        <v>C90deaths2003AllEthAllSex</v>
      </c>
      <c r="B2052">
        <v>2003</v>
      </c>
      <c r="C2052" t="s">
        <v>216</v>
      </c>
      <c r="D2052" t="s">
        <v>211</v>
      </c>
      <c r="E2052" t="s">
        <v>212</v>
      </c>
      <c r="F2052">
        <v>154</v>
      </c>
      <c r="G2052">
        <v>2.7</v>
      </c>
      <c r="H2052" t="s">
        <v>65</v>
      </c>
    </row>
    <row r="2053" spans="1:8" x14ac:dyDescent="0.25">
      <c r="A2053" t="str">
        <f t="shared" si="32"/>
        <v>C91-C95deaths2003AllEthAllSex</v>
      </c>
      <c r="B2053">
        <v>2003</v>
      </c>
      <c r="C2053" t="s">
        <v>216</v>
      </c>
      <c r="D2053" t="s">
        <v>211</v>
      </c>
      <c r="E2053" t="s">
        <v>212</v>
      </c>
      <c r="F2053">
        <v>269</v>
      </c>
      <c r="G2053">
        <v>4.8</v>
      </c>
      <c r="H2053" t="s">
        <v>179</v>
      </c>
    </row>
    <row r="2054" spans="1:8" x14ac:dyDescent="0.25">
      <c r="A2054" t="str">
        <f t="shared" si="32"/>
        <v>C00-C14deaths2003AllEthFemale</v>
      </c>
      <c r="B2054">
        <v>2003</v>
      </c>
      <c r="C2054" t="s">
        <v>216</v>
      </c>
      <c r="D2054" t="s">
        <v>211</v>
      </c>
      <c r="E2054" t="s">
        <v>213</v>
      </c>
      <c r="F2054">
        <v>39</v>
      </c>
      <c r="G2054">
        <v>1.1000000000000001</v>
      </c>
      <c r="H2054" t="s">
        <v>174</v>
      </c>
    </row>
    <row r="2055" spans="1:8" x14ac:dyDescent="0.25">
      <c r="A2055" t="str">
        <f t="shared" si="32"/>
        <v>C00-C96, D45-D47deaths2003AllEthFemale</v>
      </c>
      <c r="B2055">
        <v>2003</v>
      </c>
      <c r="C2055" t="s">
        <v>216</v>
      </c>
      <c r="D2055" t="s">
        <v>211</v>
      </c>
      <c r="E2055" t="s">
        <v>213</v>
      </c>
      <c r="F2055">
        <v>3734</v>
      </c>
      <c r="G2055">
        <v>121.4</v>
      </c>
      <c r="H2055" t="s">
        <v>173</v>
      </c>
    </row>
    <row r="2056" spans="1:8" x14ac:dyDescent="0.25">
      <c r="A2056" t="str">
        <f t="shared" si="32"/>
        <v>C15deaths2003AllEthFemale</v>
      </c>
      <c r="B2056">
        <v>2003</v>
      </c>
      <c r="C2056" t="s">
        <v>216</v>
      </c>
      <c r="D2056" t="s">
        <v>211</v>
      </c>
      <c r="E2056" t="s">
        <v>213</v>
      </c>
      <c r="F2056">
        <v>75</v>
      </c>
      <c r="G2056">
        <v>2.2000000000000002</v>
      </c>
      <c r="H2056" t="s">
        <v>14</v>
      </c>
    </row>
    <row r="2057" spans="1:8" x14ac:dyDescent="0.25">
      <c r="A2057" t="str">
        <f t="shared" si="32"/>
        <v>C16deaths2003AllEthFemale</v>
      </c>
      <c r="B2057">
        <v>2003</v>
      </c>
      <c r="C2057" t="s">
        <v>216</v>
      </c>
      <c r="D2057" t="s">
        <v>211</v>
      </c>
      <c r="E2057" t="s">
        <v>213</v>
      </c>
      <c r="F2057">
        <v>109</v>
      </c>
      <c r="G2057">
        <v>3.4</v>
      </c>
      <c r="H2057" t="s">
        <v>16</v>
      </c>
    </row>
    <row r="2058" spans="1:8" x14ac:dyDescent="0.25">
      <c r="A2058" t="str">
        <f t="shared" si="32"/>
        <v>C18-C21deaths2003AllEthFemale</v>
      </c>
      <c r="B2058">
        <v>2003</v>
      </c>
      <c r="C2058" t="s">
        <v>216</v>
      </c>
      <c r="D2058" t="s">
        <v>211</v>
      </c>
      <c r="E2058" t="s">
        <v>213</v>
      </c>
      <c r="F2058">
        <v>555</v>
      </c>
      <c r="G2058">
        <v>17</v>
      </c>
      <c r="H2058" t="s">
        <v>175</v>
      </c>
    </row>
    <row r="2059" spans="1:8" x14ac:dyDescent="0.25">
      <c r="A2059" t="str">
        <f t="shared" si="32"/>
        <v>C22deaths2003AllEthFemale</v>
      </c>
      <c r="B2059">
        <v>2003</v>
      </c>
      <c r="C2059" t="s">
        <v>216</v>
      </c>
      <c r="D2059" t="s">
        <v>211</v>
      </c>
      <c r="E2059" t="s">
        <v>213</v>
      </c>
      <c r="F2059">
        <v>48</v>
      </c>
      <c r="G2059">
        <v>1.5</v>
      </c>
      <c r="H2059" t="s">
        <v>19</v>
      </c>
    </row>
    <row r="2060" spans="1:8" x14ac:dyDescent="0.25">
      <c r="A2060" t="str">
        <f t="shared" si="32"/>
        <v>C25deaths2003AllEthFemale</v>
      </c>
      <c r="B2060">
        <v>2003</v>
      </c>
      <c r="C2060" t="s">
        <v>216</v>
      </c>
      <c r="D2060" t="s">
        <v>211</v>
      </c>
      <c r="E2060" t="s">
        <v>213</v>
      </c>
      <c r="F2060">
        <v>153</v>
      </c>
      <c r="G2060">
        <v>4.5</v>
      </c>
      <c r="H2060" t="s">
        <v>22</v>
      </c>
    </row>
    <row r="2061" spans="1:8" x14ac:dyDescent="0.25">
      <c r="A2061" t="str">
        <f t="shared" si="32"/>
        <v>C33-C34deaths2003AllEthFemale</v>
      </c>
      <c r="B2061">
        <v>2003</v>
      </c>
      <c r="C2061" t="s">
        <v>216</v>
      </c>
      <c r="D2061" t="s">
        <v>211</v>
      </c>
      <c r="E2061" t="s">
        <v>213</v>
      </c>
      <c r="F2061">
        <v>617</v>
      </c>
      <c r="G2061">
        <v>21.6</v>
      </c>
      <c r="H2061" t="s">
        <v>176</v>
      </c>
    </row>
    <row r="2062" spans="1:8" x14ac:dyDescent="0.25">
      <c r="A2062" t="str">
        <f t="shared" si="32"/>
        <v>C43deaths2003AllEthFemale</v>
      </c>
      <c r="B2062">
        <v>2003</v>
      </c>
      <c r="C2062" t="s">
        <v>216</v>
      </c>
      <c r="D2062" t="s">
        <v>211</v>
      </c>
      <c r="E2062" t="s">
        <v>213</v>
      </c>
      <c r="F2062">
        <v>111</v>
      </c>
      <c r="G2062">
        <v>3.6</v>
      </c>
      <c r="H2062" t="s">
        <v>26</v>
      </c>
    </row>
    <row r="2063" spans="1:8" x14ac:dyDescent="0.25">
      <c r="A2063" t="str">
        <f t="shared" si="32"/>
        <v>C50deaths2003AllEthFemale</v>
      </c>
      <c r="B2063">
        <v>2003</v>
      </c>
      <c r="C2063" t="s">
        <v>216</v>
      </c>
      <c r="D2063" t="s">
        <v>211</v>
      </c>
      <c r="E2063" t="s">
        <v>213</v>
      </c>
      <c r="F2063">
        <v>647</v>
      </c>
      <c r="G2063">
        <v>23</v>
      </c>
      <c r="H2063" t="s">
        <v>180</v>
      </c>
    </row>
    <row r="2064" spans="1:8" x14ac:dyDescent="0.25">
      <c r="A2064" t="str">
        <f t="shared" si="32"/>
        <v>C51deaths2003AllEthFemale</v>
      </c>
      <c r="B2064">
        <v>2003</v>
      </c>
      <c r="C2064" t="s">
        <v>216</v>
      </c>
      <c r="D2064" t="s">
        <v>211</v>
      </c>
      <c r="E2064" t="s">
        <v>213</v>
      </c>
      <c r="F2064">
        <v>9</v>
      </c>
      <c r="G2064">
        <v>0.2</v>
      </c>
      <c r="H2064" t="s">
        <v>43</v>
      </c>
    </row>
    <row r="2065" spans="1:8" x14ac:dyDescent="0.25">
      <c r="A2065" t="str">
        <f t="shared" si="32"/>
        <v>C53deaths2003AllEthFemale</v>
      </c>
      <c r="B2065">
        <v>2003</v>
      </c>
      <c r="C2065" t="s">
        <v>216</v>
      </c>
      <c r="D2065" t="s">
        <v>211</v>
      </c>
      <c r="E2065" t="s">
        <v>213</v>
      </c>
      <c r="F2065">
        <v>58</v>
      </c>
      <c r="G2065">
        <v>2.1</v>
      </c>
      <c r="H2065" t="s">
        <v>38</v>
      </c>
    </row>
    <row r="2066" spans="1:8" x14ac:dyDescent="0.25">
      <c r="A2066" t="str">
        <f t="shared" si="32"/>
        <v>C54-C55deaths2003AllEthFemale</v>
      </c>
      <c r="B2066">
        <v>2003</v>
      </c>
      <c r="C2066" t="s">
        <v>216</v>
      </c>
      <c r="D2066" t="s">
        <v>211</v>
      </c>
      <c r="E2066" t="s">
        <v>213</v>
      </c>
      <c r="F2066">
        <v>77</v>
      </c>
      <c r="G2066">
        <v>2.5</v>
      </c>
      <c r="H2066" t="s">
        <v>181</v>
      </c>
    </row>
    <row r="2067" spans="1:8" x14ac:dyDescent="0.25">
      <c r="A2067" t="str">
        <f t="shared" si="32"/>
        <v>C56-C57deaths2003AllEthFemale</v>
      </c>
      <c r="B2067">
        <v>2003</v>
      </c>
      <c r="C2067" t="s">
        <v>216</v>
      </c>
      <c r="D2067" t="s">
        <v>211</v>
      </c>
      <c r="E2067" t="s">
        <v>213</v>
      </c>
      <c r="F2067">
        <v>173</v>
      </c>
      <c r="G2067">
        <v>6</v>
      </c>
      <c r="H2067" t="s">
        <v>182</v>
      </c>
    </row>
    <row r="2068" spans="1:8" x14ac:dyDescent="0.25">
      <c r="A2068" t="str">
        <f t="shared" si="32"/>
        <v>C64-C66, C68deaths2003AllEthFemale</v>
      </c>
      <c r="B2068">
        <v>2003</v>
      </c>
      <c r="C2068" t="s">
        <v>216</v>
      </c>
      <c r="D2068" t="s">
        <v>211</v>
      </c>
      <c r="E2068" t="s">
        <v>213</v>
      </c>
      <c r="F2068">
        <v>74</v>
      </c>
      <c r="G2068">
        <v>2.2999999999999998</v>
      </c>
      <c r="H2068" t="s">
        <v>177</v>
      </c>
    </row>
    <row r="2069" spans="1:8" x14ac:dyDescent="0.25">
      <c r="A2069" t="str">
        <f t="shared" si="32"/>
        <v>C67deaths2003AllEthFemale</v>
      </c>
      <c r="B2069">
        <v>2003</v>
      </c>
      <c r="C2069" t="s">
        <v>216</v>
      </c>
      <c r="D2069" t="s">
        <v>211</v>
      </c>
      <c r="E2069" t="s">
        <v>213</v>
      </c>
      <c r="F2069">
        <v>56</v>
      </c>
      <c r="G2069">
        <v>1.4</v>
      </c>
      <c r="H2069" t="s">
        <v>55</v>
      </c>
    </row>
    <row r="2070" spans="1:8" x14ac:dyDescent="0.25">
      <c r="A2070" t="str">
        <f t="shared" si="32"/>
        <v>C71deaths2003AllEthFemale</v>
      </c>
      <c r="B2070">
        <v>2003</v>
      </c>
      <c r="C2070" t="s">
        <v>216</v>
      </c>
      <c r="D2070" t="s">
        <v>211</v>
      </c>
      <c r="E2070" t="s">
        <v>213</v>
      </c>
      <c r="F2070">
        <v>82</v>
      </c>
      <c r="G2070">
        <v>3.1</v>
      </c>
      <c r="H2070" t="s">
        <v>58</v>
      </c>
    </row>
    <row r="2071" spans="1:8" x14ac:dyDescent="0.25">
      <c r="A2071" t="str">
        <f t="shared" si="32"/>
        <v>C73deaths2003AllEthFemale</v>
      </c>
      <c r="B2071">
        <v>2003</v>
      </c>
      <c r="C2071" t="s">
        <v>216</v>
      </c>
      <c r="D2071" t="s">
        <v>211</v>
      </c>
      <c r="E2071" t="s">
        <v>213</v>
      </c>
      <c r="F2071">
        <v>13</v>
      </c>
      <c r="G2071">
        <v>0.4</v>
      </c>
      <c r="H2071" t="s">
        <v>60</v>
      </c>
    </row>
    <row r="2072" spans="1:8" x14ac:dyDescent="0.25">
      <c r="A2072" t="str">
        <f t="shared" si="32"/>
        <v>C81deaths2003AllEthFemale</v>
      </c>
      <c r="B2072">
        <v>2003</v>
      </c>
      <c r="C2072" t="s">
        <v>216</v>
      </c>
      <c r="D2072" t="s">
        <v>211</v>
      </c>
      <c r="E2072" t="s">
        <v>213</v>
      </c>
      <c r="F2072">
        <v>8</v>
      </c>
      <c r="G2072">
        <v>0.4</v>
      </c>
      <c r="H2072" t="s">
        <v>62</v>
      </c>
    </row>
    <row r="2073" spans="1:8" x14ac:dyDescent="0.25">
      <c r="A2073" t="str">
        <f t="shared" si="32"/>
        <v>C82-C86, C96deaths2003AllEthFemale</v>
      </c>
      <c r="B2073">
        <v>2003</v>
      </c>
      <c r="C2073" t="s">
        <v>216</v>
      </c>
      <c r="D2073" t="s">
        <v>211</v>
      </c>
      <c r="E2073" t="s">
        <v>213</v>
      </c>
      <c r="F2073">
        <v>158</v>
      </c>
      <c r="G2073">
        <v>5.0999999999999996</v>
      </c>
      <c r="H2073" t="s">
        <v>178</v>
      </c>
    </row>
    <row r="2074" spans="1:8" x14ac:dyDescent="0.25">
      <c r="A2074" t="str">
        <f t="shared" si="32"/>
        <v>C90deaths2003AllEthFemale</v>
      </c>
      <c r="B2074">
        <v>2003</v>
      </c>
      <c r="C2074" t="s">
        <v>216</v>
      </c>
      <c r="D2074" t="s">
        <v>211</v>
      </c>
      <c r="E2074" t="s">
        <v>213</v>
      </c>
      <c r="F2074">
        <v>63</v>
      </c>
      <c r="G2074">
        <v>2</v>
      </c>
      <c r="H2074" t="s">
        <v>65</v>
      </c>
    </row>
    <row r="2075" spans="1:8" x14ac:dyDescent="0.25">
      <c r="A2075" t="str">
        <f t="shared" si="32"/>
        <v>C91-C95deaths2003AllEthFemale</v>
      </c>
      <c r="B2075">
        <v>2003</v>
      </c>
      <c r="C2075" t="s">
        <v>216</v>
      </c>
      <c r="D2075" t="s">
        <v>211</v>
      </c>
      <c r="E2075" t="s">
        <v>213</v>
      </c>
      <c r="F2075">
        <v>111</v>
      </c>
      <c r="G2075">
        <v>3.5</v>
      </c>
      <c r="H2075" t="s">
        <v>179</v>
      </c>
    </row>
    <row r="2076" spans="1:8" x14ac:dyDescent="0.25">
      <c r="A2076" t="str">
        <f t="shared" si="32"/>
        <v>C00-C14deaths2003AllEthMale</v>
      </c>
      <c r="B2076">
        <v>2003</v>
      </c>
      <c r="C2076" t="s">
        <v>216</v>
      </c>
      <c r="D2076" t="s">
        <v>211</v>
      </c>
      <c r="E2076" t="s">
        <v>214</v>
      </c>
      <c r="F2076">
        <v>93</v>
      </c>
      <c r="G2076">
        <v>3.8</v>
      </c>
      <c r="H2076" t="s">
        <v>174</v>
      </c>
    </row>
    <row r="2077" spans="1:8" x14ac:dyDescent="0.25">
      <c r="A2077" t="str">
        <f t="shared" si="32"/>
        <v>C00-C96, D45-D47deaths2003AllEthMale</v>
      </c>
      <c r="B2077">
        <v>2003</v>
      </c>
      <c r="C2077" t="s">
        <v>216</v>
      </c>
      <c r="D2077" t="s">
        <v>211</v>
      </c>
      <c r="E2077" t="s">
        <v>214</v>
      </c>
      <c r="F2077">
        <v>4294</v>
      </c>
      <c r="G2077">
        <v>170.4</v>
      </c>
      <c r="H2077" t="s">
        <v>173</v>
      </c>
    </row>
    <row r="2078" spans="1:8" x14ac:dyDescent="0.25">
      <c r="A2078" t="str">
        <f t="shared" si="32"/>
        <v>C15deaths2003AllEthMale</v>
      </c>
      <c r="B2078">
        <v>2003</v>
      </c>
      <c r="C2078" t="s">
        <v>216</v>
      </c>
      <c r="D2078" t="s">
        <v>211</v>
      </c>
      <c r="E2078" t="s">
        <v>214</v>
      </c>
      <c r="F2078">
        <v>130</v>
      </c>
      <c r="G2078">
        <v>5.0999999999999996</v>
      </c>
      <c r="H2078" t="s">
        <v>14</v>
      </c>
    </row>
    <row r="2079" spans="1:8" x14ac:dyDescent="0.25">
      <c r="A2079" t="str">
        <f t="shared" si="32"/>
        <v>C16deaths2003AllEthMale</v>
      </c>
      <c r="B2079">
        <v>2003</v>
      </c>
      <c r="C2079" t="s">
        <v>216</v>
      </c>
      <c r="D2079" t="s">
        <v>211</v>
      </c>
      <c r="E2079" t="s">
        <v>214</v>
      </c>
      <c r="F2079">
        <v>206</v>
      </c>
      <c r="G2079">
        <v>8.1999999999999993</v>
      </c>
      <c r="H2079" t="s">
        <v>16</v>
      </c>
    </row>
    <row r="2080" spans="1:8" x14ac:dyDescent="0.25">
      <c r="A2080" t="str">
        <f t="shared" si="32"/>
        <v>C18-C21deaths2003AllEthMale</v>
      </c>
      <c r="B2080">
        <v>2003</v>
      </c>
      <c r="C2080" t="s">
        <v>216</v>
      </c>
      <c r="D2080" t="s">
        <v>211</v>
      </c>
      <c r="E2080" t="s">
        <v>214</v>
      </c>
      <c r="F2080">
        <v>561</v>
      </c>
      <c r="G2080">
        <v>22.2</v>
      </c>
      <c r="H2080" t="s">
        <v>175</v>
      </c>
    </row>
    <row r="2081" spans="1:8" x14ac:dyDescent="0.25">
      <c r="A2081" t="str">
        <f t="shared" si="32"/>
        <v>C22deaths2003AllEthMale</v>
      </c>
      <c r="B2081">
        <v>2003</v>
      </c>
      <c r="C2081" t="s">
        <v>216</v>
      </c>
      <c r="D2081" t="s">
        <v>211</v>
      </c>
      <c r="E2081" t="s">
        <v>214</v>
      </c>
      <c r="F2081">
        <v>100</v>
      </c>
      <c r="G2081">
        <v>4.0999999999999996</v>
      </c>
      <c r="H2081" t="s">
        <v>19</v>
      </c>
    </row>
    <row r="2082" spans="1:8" x14ac:dyDescent="0.25">
      <c r="A2082" t="str">
        <f t="shared" si="32"/>
        <v>C25deaths2003AllEthMale</v>
      </c>
      <c r="B2082">
        <v>2003</v>
      </c>
      <c r="C2082" t="s">
        <v>216</v>
      </c>
      <c r="D2082" t="s">
        <v>211</v>
      </c>
      <c r="E2082" t="s">
        <v>214</v>
      </c>
      <c r="F2082">
        <v>153</v>
      </c>
      <c r="G2082">
        <v>6.3</v>
      </c>
      <c r="H2082" t="s">
        <v>22</v>
      </c>
    </row>
    <row r="2083" spans="1:8" x14ac:dyDescent="0.25">
      <c r="A2083" t="str">
        <f t="shared" si="32"/>
        <v>C33-C34deaths2003AllEthMale</v>
      </c>
      <c r="B2083">
        <v>2003</v>
      </c>
      <c r="C2083" t="s">
        <v>216</v>
      </c>
      <c r="D2083" t="s">
        <v>211</v>
      </c>
      <c r="E2083" t="s">
        <v>214</v>
      </c>
      <c r="F2083">
        <v>849</v>
      </c>
      <c r="G2083">
        <v>33.5</v>
      </c>
      <c r="H2083" t="s">
        <v>176</v>
      </c>
    </row>
    <row r="2084" spans="1:8" x14ac:dyDescent="0.25">
      <c r="A2084" t="str">
        <f t="shared" si="32"/>
        <v>C43deaths2003AllEthMale</v>
      </c>
      <c r="B2084">
        <v>2003</v>
      </c>
      <c r="C2084" t="s">
        <v>216</v>
      </c>
      <c r="D2084" t="s">
        <v>211</v>
      </c>
      <c r="E2084" t="s">
        <v>214</v>
      </c>
      <c r="F2084">
        <v>174</v>
      </c>
      <c r="G2084">
        <v>7.1</v>
      </c>
      <c r="H2084" t="s">
        <v>26</v>
      </c>
    </row>
    <row r="2085" spans="1:8" x14ac:dyDescent="0.25">
      <c r="A2085" t="str">
        <f t="shared" si="32"/>
        <v>C50deaths2003AllEthMale</v>
      </c>
      <c r="B2085">
        <v>2003</v>
      </c>
      <c r="C2085" t="s">
        <v>216</v>
      </c>
      <c r="D2085" t="s">
        <v>211</v>
      </c>
      <c r="E2085" t="s">
        <v>214</v>
      </c>
      <c r="F2085">
        <v>5</v>
      </c>
      <c r="G2085">
        <v>0.2</v>
      </c>
      <c r="H2085" t="s">
        <v>180</v>
      </c>
    </row>
    <row r="2086" spans="1:8" x14ac:dyDescent="0.25">
      <c r="A2086" t="str">
        <f t="shared" si="32"/>
        <v>C61deaths2003AllEthMale</v>
      </c>
      <c r="B2086">
        <v>2003</v>
      </c>
      <c r="C2086" t="s">
        <v>216</v>
      </c>
      <c r="D2086" t="s">
        <v>211</v>
      </c>
      <c r="E2086" t="s">
        <v>214</v>
      </c>
      <c r="F2086">
        <v>556</v>
      </c>
      <c r="G2086">
        <v>21.1</v>
      </c>
      <c r="H2086" t="s">
        <v>48</v>
      </c>
    </row>
    <row r="2087" spans="1:8" x14ac:dyDescent="0.25">
      <c r="A2087" t="str">
        <f t="shared" si="32"/>
        <v>C62deaths2003AllEthMale</v>
      </c>
      <c r="B2087">
        <v>2003</v>
      </c>
      <c r="C2087" t="s">
        <v>216</v>
      </c>
      <c r="D2087" t="s">
        <v>211</v>
      </c>
      <c r="E2087" t="s">
        <v>214</v>
      </c>
      <c r="F2087">
        <v>14</v>
      </c>
      <c r="G2087">
        <v>0.7</v>
      </c>
      <c r="H2087" t="s">
        <v>51</v>
      </c>
    </row>
    <row r="2088" spans="1:8" x14ac:dyDescent="0.25">
      <c r="A2088" t="str">
        <f t="shared" si="32"/>
        <v>C64-C66, C68deaths2003AllEthMale</v>
      </c>
      <c r="B2088">
        <v>2003</v>
      </c>
      <c r="C2088" t="s">
        <v>216</v>
      </c>
      <c r="D2088" t="s">
        <v>211</v>
      </c>
      <c r="E2088" t="s">
        <v>214</v>
      </c>
      <c r="F2088">
        <v>117</v>
      </c>
      <c r="G2088">
        <v>4.5999999999999996</v>
      </c>
      <c r="H2088" t="s">
        <v>177</v>
      </c>
    </row>
    <row r="2089" spans="1:8" x14ac:dyDescent="0.25">
      <c r="A2089" t="str">
        <f t="shared" si="32"/>
        <v>C67deaths2003AllEthMale</v>
      </c>
      <c r="B2089">
        <v>2003</v>
      </c>
      <c r="C2089" t="s">
        <v>216</v>
      </c>
      <c r="D2089" t="s">
        <v>211</v>
      </c>
      <c r="E2089" t="s">
        <v>214</v>
      </c>
      <c r="F2089">
        <v>120</v>
      </c>
      <c r="G2089">
        <v>4.5999999999999996</v>
      </c>
      <c r="H2089" t="s">
        <v>55</v>
      </c>
    </row>
    <row r="2090" spans="1:8" x14ac:dyDescent="0.25">
      <c r="A2090" t="str">
        <f t="shared" si="32"/>
        <v>C71deaths2003AllEthMale</v>
      </c>
      <c r="B2090">
        <v>2003</v>
      </c>
      <c r="C2090" t="s">
        <v>216</v>
      </c>
      <c r="D2090" t="s">
        <v>211</v>
      </c>
      <c r="E2090" t="s">
        <v>214</v>
      </c>
      <c r="F2090">
        <v>142</v>
      </c>
      <c r="G2090">
        <v>6</v>
      </c>
      <c r="H2090" t="s">
        <v>58</v>
      </c>
    </row>
    <row r="2091" spans="1:8" x14ac:dyDescent="0.25">
      <c r="A2091" t="str">
        <f t="shared" si="32"/>
        <v>C73deaths2003AllEthMale</v>
      </c>
      <c r="B2091">
        <v>2003</v>
      </c>
      <c r="C2091" t="s">
        <v>216</v>
      </c>
      <c r="D2091" t="s">
        <v>211</v>
      </c>
      <c r="E2091" t="s">
        <v>214</v>
      </c>
      <c r="F2091">
        <v>8</v>
      </c>
      <c r="G2091">
        <v>0.3</v>
      </c>
      <c r="H2091" t="s">
        <v>60</v>
      </c>
    </row>
    <row r="2092" spans="1:8" x14ac:dyDescent="0.25">
      <c r="A2092" t="str">
        <f t="shared" si="32"/>
        <v>C81deaths2003AllEthMale</v>
      </c>
      <c r="B2092">
        <v>2003</v>
      </c>
      <c r="C2092" t="s">
        <v>216</v>
      </c>
      <c r="D2092" t="s">
        <v>211</v>
      </c>
      <c r="E2092" t="s">
        <v>214</v>
      </c>
      <c r="F2092">
        <v>12</v>
      </c>
      <c r="G2092">
        <v>0.5</v>
      </c>
      <c r="H2092" t="s">
        <v>62</v>
      </c>
    </row>
    <row r="2093" spans="1:8" x14ac:dyDescent="0.25">
      <c r="A2093" t="str">
        <f t="shared" si="32"/>
        <v>C82-C86, C96deaths2003AllEthMale</v>
      </c>
      <c r="B2093">
        <v>2003</v>
      </c>
      <c r="C2093" t="s">
        <v>216</v>
      </c>
      <c r="D2093" t="s">
        <v>211</v>
      </c>
      <c r="E2093" t="s">
        <v>214</v>
      </c>
      <c r="F2093">
        <v>177</v>
      </c>
      <c r="G2093">
        <v>7.2</v>
      </c>
      <c r="H2093" t="s">
        <v>178</v>
      </c>
    </row>
    <row r="2094" spans="1:8" x14ac:dyDescent="0.25">
      <c r="A2094" t="str">
        <f t="shared" si="32"/>
        <v>C90deaths2003AllEthMale</v>
      </c>
      <c r="B2094">
        <v>2003</v>
      </c>
      <c r="C2094" t="s">
        <v>216</v>
      </c>
      <c r="D2094" t="s">
        <v>211</v>
      </c>
      <c r="E2094" t="s">
        <v>214</v>
      </c>
      <c r="F2094">
        <v>91</v>
      </c>
      <c r="G2094">
        <v>3.6</v>
      </c>
      <c r="H2094" t="s">
        <v>65</v>
      </c>
    </row>
    <row r="2095" spans="1:8" x14ac:dyDescent="0.25">
      <c r="A2095" t="str">
        <f t="shared" si="32"/>
        <v>C91-C95deaths2003AllEthMale</v>
      </c>
      <c r="B2095">
        <v>2003</v>
      </c>
      <c r="C2095" t="s">
        <v>216</v>
      </c>
      <c r="D2095" t="s">
        <v>211</v>
      </c>
      <c r="E2095" t="s">
        <v>214</v>
      </c>
      <c r="F2095">
        <v>158</v>
      </c>
      <c r="G2095">
        <v>6.5</v>
      </c>
      <c r="H2095" t="s">
        <v>179</v>
      </c>
    </row>
    <row r="2096" spans="1:8" x14ac:dyDescent="0.25">
      <c r="A2096" t="str">
        <f t="shared" si="32"/>
        <v>C00-C14deaths2004AllEthAllSex</v>
      </c>
      <c r="B2096">
        <v>2004</v>
      </c>
      <c r="C2096" t="s">
        <v>216</v>
      </c>
      <c r="D2096" t="s">
        <v>211</v>
      </c>
      <c r="E2096" t="s">
        <v>212</v>
      </c>
      <c r="F2096">
        <v>101</v>
      </c>
      <c r="G2096">
        <v>1.9</v>
      </c>
      <c r="H2096" t="s">
        <v>174</v>
      </c>
    </row>
    <row r="2097" spans="1:8" x14ac:dyDescent="0.25">
      <c r="A2097" t="str">
        <f t="shared" si="32"/>
        <v>C00-C96, D45-D47deaths2004AllEthAllSex</v>
      </c>
      <c r="B2097">
        <v>2004</v>
      </c>
      <c r="C2097" t="s">
        <v>216</v>
      </c>
      <c r="D2097" t="s">
        <v>211</v>
      </c>
      <c r="E2097" t="s">
        <v>212</v>
      </c>
      <c r="F2097">
        <v>8148</v>
      </c>
      <c r="G2097">
        <v>140.6</v>
      </c>
      <c r="H2097" t="s">
        <v>173</v>
      </c>
    </row>
    <row r="2098" spans="1:8" x14ac:dyDescent="0.25">
      <c r="A2098" t="str">
        <f t="shared" si="32"/>
        <v>C15deaths2004AllEthAllSex</v>
      </c>
      <c r="B2098">
        <v>2004</v>
      </c>
      <c r="C2098" t="s">
        <v>216</v>
      </c>
      <c r="D2098" t="s">
        <v>211</v>
      </c>
      <c r="E2098" t="s">
        <v>212</v>
      </c>
      <c r="F2098">
        <v>206</v>
      </c>
      <c r="G2098">
        <v>3.5</v>
      </c>
      <c r="H2098" t="s">
        <v>14</v>
      </c>
    </row>
    <row r="2099" spans="1:8" x14ac:dyDescent="0.25">
      <c r="A2099" t="str">
        <f t="shared" si="32"/>
        <v>C16deaths2004AllEthAllSex</v>
      </c>
      <c r="B2099">
        <v>2004</v>
      </c>
      <c r="C2099" t="s">
        <v>216</v>
      </c>
      <c r="D2099" t="s">
        <v>211</v>
      </c>
      <c r="E2099" t="s">
        <v>212</v>
      </c>
      <c r="F2099">
        <v>301</v>
      </c>
      <c r="G2099">
        <v>5.4</v>
      </c>
      <c r="H2099" t="s">
        <v>16</v>
      </c>
    </row>
    <row r="2100" spans="1:8" x14ac:dyDescent="0.25">
      <c r="A2100" t="str">
        <f t="shared" si="32"/>
        <v>C18-C21deaths2004AllEthAllSex</v>
      </c>
      <c r="B2100">
        <v>2004</v>
      </c>
      <c r="C2100" t="s">
        <v>216</v>
      </c>
      <c r="D2100" t="s">
        <v>211</v>
      </c>
      <c r="E2100" t="s">
        <v>212</v>
      </c>
      <c r="F2100">
        <v>1174</v>
      </c>
      <c r="G2100">
        <v>19.7</v>
      </c>
      <c r="H2100" t="s">
        <v>175</v>
      </c>
    </row>
    <row r="2101" spans="1:8" x14ac:dyDescent="0.25">
      <c r="A2101" t="str">
        <f t="shared" si="32"/>
        <v>C22deaths2004AllEthAllSex</v>
      </c>
      <c r="B2101">
        <v>2004</v>
      </c>
      <c r="C2101" t="s">
        <v>216</v>
      </c>
      <c r="D2101" t="s">
        <v>211</v>
      </c>
      <c r="E2101" t="s">
        <v>212</v>
      </c>
      <c r="F2101">
        <v>173</v>
      </c>
      <c r="G2101">
        <v>3.1</v>
      </c>
      <c r="H2101" t="s">
        <v>19</v>
      </c>
    </row>
    <row r="2102" spans="1:8" x14ac:dyDescent="0.25">
      <c r="A2102" t="str">
        <f t="shared" si="32"/>
        <v>C25deaths2004AllEthAllSex</v>
      </c>
      <c r="B2102">
        <v>2004</v>
      </c>
      <c r="C2102" t="s">
        <v>216</v>
      </c>
      <c r="D2102" t="s">
        <v>211</v>
      </c>
      <c r="E2102" t="s">
        <v>212</v>
      </c>
      <c r="F2102">
        <v>355</v>
      </c>
      <c r="G2102">
        <v>6</v>
      </c>
      <c r="H2102" t="s">
        <v>22</v>
      </c>
    </row>
    <row r="2103" spans="1:8" x14ac:dyDescent="0.25">
      <c r="A2103" t="str">
        <f t="shared" si="32"/>
        <v>C33-C34deaths2004AllEthAllSex</v>
      </c>
      <c r="B2103">
        <v>2004</v>
      </c>
      <c r="C2103" t="s">
        <v>216</v>
      </c>
      <c r="D2103" t="s">
        <v>211</v>
      </c>
      <c r="E2103" t="s">
        <v>212</v>
      </c>
      <c r="F2103">
        <v>1555</v>
      </c>
      <c r="G2103">
        <v>27.8</v>
      </c>
      <c r="H2103" t="s">
        <v>176</v>
      </c>
    </row>
    <row r="2104" spans="1:8" x14ac:dyDescent="0.25">
      <c r="A2104" t="str">
        <f t="shared" si="32"/>
        <v>C43deaths2004AllEthAllSex</v>
      </c>
      <c r="B2104">
        <v>2004</v>
      </c>
      <c r="C2104" t="s">
        <v>216</v>
      </c>
      <c r="D2104" t="s">
        <v>211</v>
      </c>
      <c r="E2104" t="s">
        <v>212</v>
      </c>
      <c r="F2104">
        <v>250</v>
      </c>
      <c r="G2104">
        <v>4.4000000000000004</v>
      </c>
      <c r="H2104" t="s">
        <v>26</v>
      </c>
    </row>
    <row r="2105" spans="1:8" x14ac:dyDescent="0.25">
      <c r="A2105" t="str">
        <f t="shared" si="32"/>
        <v>C50deaths2004AllEthAllSex</v>
      </c>
      <c r="B2105">
        <v>2004</v>
      </c>
      <c r="C2105" t="s">
        <v>216</v>
      </c>
      <c r="D2105" t="s">
        <v>211</v>
      </c>
      <c r="E2105" t="s">
        <v>212</v>
      </c>
      <c r="F2105">
        <v>646</v>
      </c>
      <c r="G2105">
        <v>11.9</v>
      </c>
      <c r="H2105" t="s">
        <v>180</v>
      </c>
    </row>
    <row r="2106" spans="1:8" x14ac:dyDescent="0.25">
      <c r="A2106" t="str">
        <f t="shared" si="32"/>
        <v>C51deaths2004AllEthAllSex</v>
      </c>
      <c r="B2106">
        <v>2004</v>
      </c>
      <c r="C2106" t="s">
        <v>216</v>
      </c>
      <c r="D2106" t="s">
        <v>211</v>
      </c>
      <c r="E2106" t="s">
        <v>212</v>
      </c>
      <c r="F2106">
        <v>13</v>
      </c>
      <c r="G2106">
        <v>0.2</v>
      </c>
      <c r="H2106" t="s">
        <v>43</v>
      </c>
    </row>
    <row r="2107" spans="1:8" x14ac:dyDescent="0.25">
      <c r="A2107" t="str">
        <f t="shared" si="32"/>
        <v>C53deaths2004AllEthAllSex</v>
      </c>
      <c r="B2107">
        <v>2004</v>
      </c>
      <c r="C2107" t="s">
        <v>216</v>
      </c>
      <c r="D2107" t="s">
        <v>211</v>
      </c>
      <c r="E2107" t="s">
        <v>212</v>
      </c>
      <c r="F2107">
        <v>71</v>
      </c>
      <c r="G2107">
        <v>1.4</v>
      </c>
      <c r="H2107" t="s">
        <v>38</v>
      </c>
    </row>
    <row r="2108" spans="1:8" x14ac:dyDescent="0.25">
      <c r="A2108" t="str">
        <f t="shared" si="32"/>
        <v>C54-C55deaths2004AllEthAllSex</v>
      </c>
      <c r="B2108">
        <v>2004</v>
      </c>
      <c r="C2108" t="s">
        <v>216</v>
      </c>
      <c r="D2108" t="s">
        <v>211</v>
      </c>
      <c r="E2108" t="s">
        <v>212</v>
      </c>
      <c r="F2108">
        <v>69</v>
      </c>
      <c r="G2108">
        <v>1.2</v>
      </c>
      <c r="H2108" t="s">
        <v>181</v>
      </c>
    </row>
    <row r="2109" spans="1:8" x14ac:dyDescent="0.25">
      <c r="A2109" t="str">
        <f t="shared" si="32"/>
        <v>C56-C57deaths2004AllEthAllSex</v>
      </c>
      <c r="B2109">
        <v>2004</v>
      </c>
      <c r="C2109" t="s">
        <v>216</v>
      </c>
      <c r="D2109" t="s">
        <v>211</v>
      </c>
      <c r="E2109" t="s">
        <v>212</v>
      </c>
      <c r="F2109">
        <v>194</v>
      </c>
      <c r="G2109">
        <v>3.4</v>
      </c>
      <c r="H2109" t="s">
        <v>182</v>
      </c>
    </row>
    <row r="2110" spans="1:8" x14ac:dyDescent="0.25">
      <c r="A2110" t="str">
        <f t="shared" si="32"/>
        <v>C61deaths2004AllEthAllSex</v>
      </c>
      <c r="B2110">
        <v>2004</v>
      </c>
      <c r="C2110" t="s">
        <v>216</v>
      </c>
      <c r="D2110" t="s">
        <v>211</v>
      </c>
      <c r="E2110" t="s">
        <v>212</v>
      </c>
      <c r="F2110">
        <v>583</v>
      </c>
      <c r="G2110">
        <v>8.8000000000000007</v>
      </c>
      <c r="H2110" t="s">
        <v>48</v>
      </c>
    </row>
    <row r="2111" spans="1:8" x14ac:dyDescent="0.25">
      <c r="A2111" t="str">
        <f t="shared" si="32"/>
        <v>C62deaths2004AllEthAllSex</v>
      </c>
      <c r="B2111">
        <v>2004</v>
      </c>
      <c r="C2111" t="s">
        <v>216</v>
      </c>
      <c r="D2111" t="s">
        <v>211</v>
      </c>
      <c r="E2111" t="s">
        <v>212</v>
      </c>
      <c r="F2111">
        <v>5</v>
      </c>
      <c r="G2111">
        <v>0.1</v>
      </c>
      <c r="H2111" t="s">
        <v>51</v>
      </c>
    </row>
    <row r="2112" spans="1:8" x14ac:dyDescent="0.25">
      <c r="A2112" t="str">
        <f t="shared" si="32"/>
        <v>C64-C66, C68deaths2004AllEthAllSex</v>
      </c>
      <c r="B2112">
        <v>2004</v>
      </c>
      <c r="C2112" t="s">
        <v>216</v>
      </c>
      <c r="D2112" t="s">
        <v>211</v>
      </c>
      <c r="E2112" t="s">
        <v>212</v>
      </c>
      <c r="F2112">
        <v>183</v>
      </c>
      <c r="G2112">
        <v>3.3</v>
      </c>
      <c r="H2112" t="s">
        <v>177</v>
      </c>
    </row>
    <row r="2113" spans="1:8" x14ac:dyDescent="0.25">
      <c r="A2113" t="str">
        <f t="shared" si="32"/>
        <v>C67deaths2004AllEthAllSex</v>
      </c>
      <c r="B2113">
        <v>2004</v>
      </c>
      <c r="C2113" t="s">
        <v>216</v>
      </c>
      <c r="D2113" t="s">
        <v>211</v>
      </c>
      <c r="E2113" t="s">
        <v>212</v>
      </c>
      <c r="F2113">
        <v>180</v>
      </c>
      <c r="G2113">
        <v>2.8</v>
      </c>
      <c r="H2113" t="s">
        <v>55</v>
      </c>
    </row>
    <row r="2114" spans="1:8" x14ac:dyDescent="0.25">
      <c r="A2114" t="str">
        <f t="shared" ref="A2114:A2177" si="33">H2114&amp;C2114&amp;B2114&amp;D2114&amp;E2114</f>
        <v>C71deaths2004AllEthAllSex</v>
      </c>
      <c r="B2114">
        <v>2004</v>
      </c>
      <c r="C2114" t="s">
        <v>216</v>
      </c>
      <c r="D2114" t="s">
        <v>211</v>
      </c>
      <c r="E2114" t="s">
        <v>212</v>
      </c>
      <c r="F2114">
        <v>222</v>
      </c>
      <c r="G2114">
        <v>4.3</v>
      </c>
      <c r="H2114" t="s">
        <v>58</v>
      </c>
    </row>
    <row r="2115" spans="1:8" x14ac:dyDescent="0.25">
      <c r="A2115" t="str">
        <f t="shared" si="33"/>
        <v>C73deaths2004AllEthAllSex</v>
      </c>
      <c r="B2115">
        <v>2004</v>
      </c>
      <c r="C2115" t="s">
        <v>216</v>
      </c>
      <c r="D2115" t="s">
        <v>211</v>
      </c>
      <c r="E2115" t="s">
        <v>212</v>
      </c>
      <c r="F2115">
        <v>29</v>
      </c>
      <c r="G2115">
        <v>0.5</v>
      </c>
      <c r="H2115" t="s">
        <v>60</v>
      </c>
    </row>
    <row r="2116" spans="1:8" x14ac:dyDescent="0.25">
      <c r="A2116" t="str">
        <f t="shared" si="33"/>
        <v>C81deaths2004AllEthAllSex</v>
      </c>
      <c r="B2116">
        <v>2004</v>
      </c>
      <c r="C2116" t="s">
        <v>216</v>
      </c>
      <c r="D2116" t="s">
        <v>211</v>
      </c>
      <c r="E2116" t="s">
        <v>212</v>
      </c>
      <c r="F2116">
        <v>15</v>
      </c>
      <c r="G2116">
        <v>0.3</v>
      </c>
      <c r="H2116" t="s">
        <v>62</v>
      </c>
    </row>
    <row r="2117" spans="1:8" x14ac:dyDescent="0.25">
      <c r="A2117" t="str">
        <f t="shared" si="33"/>
        <v>C82-C86, C96deaths2004AllEthAllSex</v>
      </c>
      <c r="B2117">
        <v>2004</v>
      </c>
      <c r="C2117" t="s">
        <v>216</v>
      </c>
      <c r="D2117" t="s">
        <v>211</v>
      </c>
      <c r="E2117" t="s">
        <v>212</v>
      </c>
      <c r="F2117">
        <v>288</v>
      </c>
      <c r="G2117">
        <v>5</v>
      </c>
      <c r="H2117" t="s">
        <v>178</v>
      </c>
    </row>
    <row r="2118" spans="1:8" x14ac:dyDescent="0.25">
      <c r="A2118" t="str">
        <f t="shared" si="33"/>
        <v>C90deaths2004AllEthAllSex</v>
      </c>
      <c r="B2118">
        <v>2004</v>
      </c>
      <c r="C2118" t="s">
        <v>216</v>
      </c>
      <c r="D2118" t="s">
        <v>211</v>
      </c>
      <c r="E2118" t="s">
        <v>212</v>
      </c>
      <c r="F2118">
        <v>148</v>
      </c>
      <c r="G2118">
        <v>2.5</v>
      </c>
      <c r="H2118" t="s">
        <v>65</v>
      </c>
    </row>
    <row r="2119" spans="1:8" x14ac:dyDescent="0.25">
      <c r="A2119" t="str">
        <f t="shared" si="33"/>
        <v>C91-C95deaths2004AllEthAllSex</v>
      </c>
      <c r="B2119">
        <v>2004</v>
      </c>
      <c r="C2119" t="s">
        <v>216</v>
      </c>
      <c r="D2119" t="s">
        <v>211</v>
      </c>
      <c r="E2119" t="s">
        <v>212</v>
      </c>
      <c r="F2119">
        <v>291</v>
      </c>
      <c r="G2119">
        <v>5.0999999999999996</v>
      </c>
      <c r="H2119" t="s">
        <v>179</v>
      </c>
    </row>
    <row r="2120" spans="1:8" x14ac:dyDescent="0.25">
      <c r="A2120" t="str">
        <f t="shared" si="33"/>
        <v>C00-C14deaths2004AllEthFemale</v>
      </c>
      <c r="B2120">
        <v>2004</v>
      </c>
      <c r="C2120" t="s">
        <v>216</v>
      </c>
      <c r="D2120" t="s">
        <v>211</v>
      </c>
      <c r="E2120" t="s">
        <v>213</v>
      </c>
      <c r="F2120">
        <v>35</v>
      </c>
      <c r="G2120">
        <v>1.1000000000000001</v>
      </c>
      <c r="H2120" t="s">
        <v>174</v>
      </c>
    </row>
    <row r="2121" spans="1:8" x14ac:dyDescent="0.25">
      <c r="A2121" t="str">
        <f t="shared" si="33"/>
        <v>C00-C96, D45-D47deaths2004AllEthFemale</v>
      </c>
      <c r="B2121">
        <v>2004</v>
      </c>
      <c r="C2121" t="s">
        <v>216</v>
      </c>
      <c r="D2121" t="s">
        <v>211</v>
      </c>
      <c r="E2121" t="s">
        <v>213</v>
      </c>
      <c r="F2121">
        <v>3901</v>
      </c>
      <c r="G2121">
        <v>123.9</v>
      </c>
      <c r="H2121" t="s">
        <v>173</v>
      </c>
    </row>
    <row r="2122" spans="1:8" x14ac:dyDescent="0.25">
      <c r="A2122" t="str">
        <f t="shared" si="33"/>
        <v>C15deaths2004AllEthFemale</v>
      </c>
      <c r="B2122">
        <v>2004</v>
      </c>
      <c r="C2122" t="s">
        <v>216</v>
      </c>
      <c r="D2122" t="s">
        <v>211</v>
      </c>
      <c r="E2122" t="s">
        <v>213</v>
      </c>
      <c r="F2122">
        <v>74</v>
      </c>
      <c r="G2122">
        <v>2.1</v>
      </c>
      <c r="H2122" t="s">
        <v>14</v>
      </c>
    </row>
    <row r="2123" spans="1:8" x14ac:dyDescent="0.25">
      <c r="A2123" t="str">
        <f t="shared" si="33"/>
        <v>C16deaths2004AllEthFemale</v>
      </c>
      <c r="B2123">
        <v>2004</v>
      </c>
      <c r="C2123" t="s">
        <v>216</v>
      </c>
      <c r="D2123" t="s">
        <v>211</v>
      </c>
      <c r="E2123" t="s">
        <v>213</v>
      </c>
      <c r="F2123">
        <v>115</v>
      </c>
      <c r="G2123">
        <v>3.6</v>
      </c>
      <c r="H2123" t="s">
        <v>16</v>
      </c>
    </row>
    <row r="2124" spans="1:8" x14ac:dyDescent="0.25">
      <c r="A2124" t="str">
        <f t="shared" si="33"/>
        <v>C18-C21deaths2004AllEthFemale</v>
      </c>
      <c r="B2124">
        <v>2004</v>
      </c>
      <c r="C2124" t="s">
        <v>216</v>
      </c>
      <c r="D2124" t="s">
        <v>211</v>
      </c>
      <c r="E2124" t="s">
        <v>213</v>
      </c>
      <c r="F2124">
        <v>603</v>
      </c>
      <c r="G2124">
        <v>18</v>
      </c>
      <c r="H2124" t="s">
        <v>175</v>
      </c>
    </row>
    <row r="2125" spans="1:8" x14ac:dyDescent="0.25">
      <c r="A2125" t="str">
        <f t="shared" si="33"/>
        <v>C22deaths2004AllEthFemale</v>
      </c>
      <c r="B2125">
        <v>2004</v>
      </c>
      <c r="C2125" t="s">
        <v>216</v>
      </c>
      <c r="D2125" t="s">
        <v>211</v>
      </c>
      <c r="E2125" t="s">
        <v>213</v>
      </c>
      <c r="F2125">
        <v>56</v>
      </c>
      <c r="G2125">
        <v>1.7</v>
      </c>
      <c r="H2125" t="s">
        <v>19</v>
      </c>
    </row>
    <row r="2126" spans="1:8" x14ac:dyDescent="0.25">
      <c r="A2126" t="str">
        <f t="shared" si="33"/>
        <v>C25deaths2004AllEthFemale</v>
      </c>
      <c r="B2126">
        <v>2004</v>
      </c>
      <c r="C2126" t="s">
        <v>216</v>
      </c>
      <c r="D2126" t="s">
        <v>211</v>
      </c>
      <c r="E2126" t="s">
        <v>213</v>
      </c>
      <c r="F2126">
        <v>183</v>
      </c>
      <c r="G2126">
        <v>5.3</v>
      </c>
      <c r="H2126" t="s">
        <v>22</v>
      </c>
    </row>
    <row r="2127" spans="1:8" x14ac:dyDescent="0.25">
      <c r="A2127" t="str">
        <f t="shared" si="33"/>
        <v>C33-C34deaths2004AllEthFemale</v>
      </c>
      <c r="B2127">
        <v>2004</v>
      </c>
      <c r="C2127" t="s">
        <v>216</v>
      </c>
      <c r="D2127" t="s">
        <v>211</v>
      </c>
      <c r="E2127" t="s">
        <v>213</v>
      </c>
      <c r="F2127">
        <v>626</v>
      </c>
      <c r="G2127">
        <v>21.4</v>
      </c>
      <c r="H2127" t="s">
        <v>176</v>
      </c>
    </row>
    <row r="2128" spans="1:8" x14ac:dyDescent="0.25">
      <c r="A2128" t="str">
        <f t="shared" si="33"/>
        <v>C43deaths2004AllEthFemale</v>
      </c>
      <c r="B2128">
        <v>2004</v>
      </c>
      <c r="C2128" t="s">
        <v>216</v>
      </c>
      <c r="D2128" t="s">
        <v>211</v>
      </c>
      <c r="E2128" t="s">
        <v>213</v>
      </c>
      <c r="F2128">
        <v>98</v>
      </c>
      <c r="G2128">
        <v>3.1</v>
      </c>
      <c r="H2128" t="s">
        <v>26</v>
      </c>
    </row>
    <row r="2129" spans="1:8" x14ac:dyDescent="0.25">
      <c r="A2129" t="str">
        <f t="shared" si="33"/>
        <v>C50deaths2004AllEthFemale</v>
      </c>
      <c r="B2129">
        <v>2004</v>
      </c>
      <c r="C2129" t="s">
        <v>216</v>
      </c>
      <c r="D2129" t="s">
        <v>211</v>
      </c>
      <c r="E2129" t="s">
        <v>213</v>
      </c>
      <c r="F2129">
        <v>642</v>
      </c>
      <c r="G2129">
        <v>22.3</v>
      </c>
      <c r="H2129" t="s">
        <v>180</v>
      </c>
    </row>
    <row r="2130" spans="1:8" x14ac:dyDescent="0.25">
      <c r="A2130" t="str">
        <f t="shared" si="33"/>
        <v>C51deaths2004AllEthFemale</v>
      </c>
      <c r="B2130">
        <v>2004</v>
      </c>
      <c r="C2130" t="s">
        <v>216</v>
      </c>
      <c r="D2130" t="s">
        <v>211</v>
      </c>
      <c r="E2130" t="s">
        <v>213</v>
      </c>
      <c r="F2130">
        <v>13</v>
      </c>
      <c r="G2130">
        <v>0.3</v>
      </c>
      <c r="H2130" t="s">
        <v>43</v>
      </c>
    </row>
    <row r="2131" spans="1:8" x14ac:dyDescent="0.25">
      <c r="A2131" t="str">
        <f t="shared" si="33"/>
        <v>C53deaths2004AllEthFemale</v>
      </c>
      <c r="B2131">
        <v>2004</v>
      </c>
      <c r="C2131" t="s">
        <v>216</v>
      </c>
      <c r="D2131" t="s">
        <v>211</v>
      </c>
      <c r="E2131" t="s">
        <v>213</v>
      </c>
      <c r="F2131">
        <v>71</v>
      </c>
      <c r="G2131">
        <v>2.6</v>
      </c>
      <c r="H2131" t="s">
        <v>38</v>
      </c>
    </row>
    <row r="2132" spans="1:8" x14ac:dyDescent="0.25">
      <c r="A2132" t="str">
        <f t="shared" si="33"/>
        <v>C54-C55deaths2004AllEthFemale</v>
      </c>
      <c r="B2132">
        <v>2004</v>
      </c>
      <c r="C2132" t="s">
        <v>216</v>
      </c>
      <c r="D2132" t="s">
        <v>211</v>
      </c>
      <c r="E2132" t="s">
        <v>213</v>
      </c>
      <c r="F2132">
        <v>69</v>
      </c>
      <c r="G2132">
        <v>2.2999999999999998</v>
      </c>
      <c r="H2132" t="s">
        <v>181</v>
      </c>
    </row>
    <row r="2133" spans="1:8" x14ac:dyDescent="0.25">
      <c r="A2133" t="str">
        <f t="shared" si="33"/>
        <v>C56-C57deaths2004AllEthFemale</v>
      </c>
      <c r="B2133">
        <v>2004</v>
      </c>
      <c r="C2133" t="s">
        <v>216</v>
      </c>
      <c r="D2133" t="s">
        <v>211</v>
      </c>
      <c r="E2133" t="s">
        <v>213</v>
      </c>
      <c r="F2133">
        <v>194</v>
      </c>
      <c r="G2133">
        <v>6.4</v>
      </c>
      <c r="H2133" t="s">
        <v>182</v>
      </c>
    </row>
    <row r="2134" spans="1:8" x14ac:dyDescent="0.25">
      <c r="A2134" t="str">
        <f t="shared" si="33"/>
        <v>C64-C66, C68deaths2004AllEthFemale</v>
      </c>
      <c r="B2134">
        <v>2004</v>
      </c>
      <c r="C2134" t="s">
        <v>216</v>
      </c>
      <c r="D2134" t="s">
        <v>211</v>
      </c>
      <c r="E2134" t="s">
        <v>213</v>
      </c>
      <c r="F2134">
        <v>62</v>
      </c>
      <c r="G2134">
        <v>2</v>
      </c>
      <c r="H2134" t="s">
        <v>177</v>
      </c>
    </row>
    <row r="2135" spans="1:8" x14ac:dyDescent="0.25">
      <c r="A2135" t="str">
        <f t="shared" si="33"/>
        <v>C67deaths2004AllEthFemale</v>
      </c>
      <c r="B2135">
        <v>2004</v>
      </c>
      <c r="C2135" t="s">
        <v>216</v>
      </c>
      <c r="D2135" t="s">
        <v>211</v>
      </c>
      <c r="E2135" t="s">
        <v>213</v>
      </c>
      <c r="F2135">
        <v>56</v>
      </c>
      <c r="G2135">
        <v>1.4</v>
      </c>
      <c r="H2135" t="s">
        <v>55</v>
      </c>
    </row>
    <row r="2136" spans="1:8" x14ac:dyDescent="0.25">
      <c r="A2136" t="str">
        <f t="shared" si="33"/>
        <v>C71deaths2004AllEthFemale</v>
      </c>
      <c r="B2136">
        <v>2004</v>
      </c>
      <c r="C2136" t="s">
        <v>216</v>
      </c>
      <c r="D2136" t="s">
        <v>211</v>
      </c>
      <c r="E2136" t="s">
        <v>213</v>
      </c>
      <c r="F2136">
        <v>92</v>
      </c>
      <c r="G2136">
        <v>3.4</v>
      </c>
      <c r="H2136" t="s">
        <v>58</v>
      </c>
    </row>
    <row r="2137" spans="1:8" x14ac:dyDescent="0.25">
      <c r="A2137" t="str">
        <f t="shared" si="33"/>
        <v>C73deaths2004AllEthFemale</v>
      </c>
      <c r="B2137">
        <v>2004</v>
      </c>
      <c r="C2137" t="s">
        <v>216</v>
      </c>
      <c r="D2137" t="s">
        <v>211</v>
      </c>
      <c r="E2137" t="s">
        <v>213</v>
      </c>
      <c r="F2137">
        <v>19</v>
      </c>
      <c r="G2137">
        <v>0.6</v>
      </c>
      <c r="H2137" t="s">
        <v>60</v>
      </c>
    </row>
    <row r="2138" spans="1:8" x14ac:dyDescent="0.25">
      <c r="A2138" t="str">
        <f t="shared" si="33"/>
        <v>C81deaths2004AllEthFemale</v>
      </c>
      <c r="B2138">
        <v>2004</v>
      </c>
      <c r="C2138" t="s">
        <v>216</v>
      </c>
      <c r="D2138" t="s">
        <v>211</v>
      </c>
      <c r="E2138" t="s">
        <v>213</v>
      </c>
      <c r="F2138">
        <v>6</v>
      </c>
      <c r="G2138">
        <v>0.2</v>
      </c>
      <c r="H2138" t="s">
        <v>62</v>
      </c>
    </row>
    <row r="2139" spans="1:8" x14ac:dyDescent="0.25">
      <c r="A2139" t="str">
        <f t="shared" si="33"/>
        <v>C82-C86, C96deaths2004AllEthFemale</v>
      </c>
      <c r="B2139">
        <v>2004</v>
      </c>
      <c r="C2139" t="s">
        <v>216</v>
      </c>
      <c r="D2139" t="s">
        <v>211</v>
      </c>
      <c r="E2139" t="s">
        <v>213</v>
      </c>
      <c r="F2139">
        <v>152</v>
      </c>
      <c r="G2139">
        <v>4.5999999999999996</v>
      </c>
      <c r="H2139" t="s">
        <v>178</v>
      </c>
    </row>
    <row r="2140" spans="1:8" x14ac:dyDescent="0.25">
      <c r="A2140" t="str">
        <f t="shared" si="33"/>
        <v>C90deaths2004AllEthFemale</v>
      </c>
      <c r="B2140">
        <v>2004</v>
      </c>
      <c r="C2140" t="s">
        <v>216</v>
      </c>
      <c r="D2140" t="s">
        <v>211</v>
      </c>
      <c r="E2140" t="s">
        <v>213</v>
      </c>
      <c r="F2140">
        <v>72</v>
      </c>
      <c r="G2140">
        <v>2.1</v>
      </c>
      <c r="H2140" t="s">
        <v>65</v>
      </c>
    </row>
    <row r="2141" spans="1:8" x14ac:dyDescent="0.25">
      <c r="A2141" t="str">
        <f t="shared" si="33"/>
        <v>C91-C95deaths2004AllEthFemale</v>
      </c>
      <c r="B2141">
        <v>2004</v>
      </c>
      <c r="C2141" t="s">
        <v>216</v>
      </c>
      <c r="D2141" t="s">
        <v>211</v>
      </c>
      <c r="E2141" t="s">
        <v>213</v>
      </c>
      <c r="F2141">
        <v>145</v>
      </c>
      <c r="G2141">
        <v>4.7</v>
      </c>
      <c r="H2141" t="s">
        <v>179</v>
      </c>
    </row>
    <row r="2142" spans="1:8" x14ac:dyDescent="0.25">
      <c r="A2142" t="str">
        <f t="shared" si="33"/>
        <v>C00-C14deaths2004AllEthMale</v>
      </c>
      <c r="B2142">
        <v>2004</v>
      </c>
      <c r="C2142" t="s">
        <v>216</v>
      </c>
      <c r="D2142" t="s">
        <v>211</v>
      </c>
      <c r="E2142" t="s">
        <v>214</v>
      </c>
      <c r="F2142">
        <v>66</v>
      </c>
      <c r="G2142">
        <v>2.7</v>
      </c>
      <c r="H2142" t="s">
        <v>174</v>
      </c>
    </row>
    <row r="2143" spans="1:8" x14ac:dyDescent="0.25">
      <c r="A2143" t="str">
        <f t="shared" si="33"/>
        <v>C00-C96, D45-D47deaths2004AllEthMale</v>
      </c>
      <c r="B2143">
        <v>2004</v>
      </c>
      <c r="C2143" t="s">
        <v>216</v>
      </c>
      <c r="D2143" t="s">
        <v>211</v>
      </c>
      <c r="E2143" t="s">
        <v>214</v>
      </c>
      <c r="F2143">
        <v>4247</v>
      </c>
      <c r="G2143">
        <v>164.5</v>
      </c>
      <c r="H2143" t="s">
        <v>173</v>
      </c>
    </row>
    <row r="2144" spans="1:8" x14ac:dyDescent="0.25">
      <c r="A2144" t="str">
        <f t="shared" si="33"/>
        <v>C15deaths2004AllEthMale</v>
      </c>
      <c r="B2144">
        <v>2004</v>
      </c>
      <c r="C2144" t="s">
        <v>216</v>
      </c>
      <c r="D2144" t="s">
        <v>211</v>
      </c>
      <c r="E2144" t="s">
        <v>214</v>
      </c>
      <c r="F2144">
        <v>132</v>
      </c>
      <c r="G2144">
        <v>5.2</v>
      </c>
      <c r="H2144" t="s">
        <v>14</v>
      </c>
    </row>
    <row r="2145" spans="1:8" x14ac:dyDescent="0.25">
      <c r="A2145" t="str">
        <f t="shared" si="33"/>
        <v>C16deaths2004AllEthMale</v>
      </c>
      <c r="B2145">
        <v>2004</v>
      </c>
      <c r="C2145" t="s">
        <v>216</v>
      </c>
      <c r="D2145" t="s">
        <v>211</v>
      </c>
      <c r="E2145" t="s">
        <v>214</v>
      </c>
      <c r="F2145">
        <v>186</v>
      </c>
      <c r="G2145">
        <v>7.4</v>
      </c>
      <c r="H2145" t="s">
        <v>16</v>
      </c>
    </row>
    <row r="2146" spans="1:8" x14ac:dyDescent="0.25">
      <c r="A2146" t="str">
        <f t="shared" si="33"/>
        <v>C18-C21deaths2004AllEthMale</v>
      </c>
      <c r="B2146">
        <v>2004</v>
      </c>
      <c r="C2146" t="s">
        <v>216</v>
      </c>
      <c r="D2146" t="s">
        <v>211</v>
      </c>
      <c r="E2146" t="s">
        <v>214</v>
      </c>
      <c r="F2146">
        <v>571</v>
      </c>
      <c r="G2146">
        <v>21.9</v>
      </c>
      <c r="H2146" t="s">
        <v>175</v>
      </c>
    </row>
    <row r="2147" spans="1:8" x14ac:dyDescent="0.25">
      <c r="A2147" t="str">
        <f t="shared" si="33"/>
        <v>C22deaths2004AllEthMale</v>
      </c>
      <c r="B2147">
        <v>2004</v>
      </c>
      <c r="C2147" t="s">
        <v>216</v>
      </c>
      <c r="D2147" t="s">
        <v>211</v>
      </c>
      <c r="E2147" t="s">
        <v>214</v>
      </c>
      <c r="F2147">
        <v>117</v>
      </c>
      <c r="G2147">
        <v>4.5999999999999996</v>
      </c>
      <c r="H2147" t="s">
        <v>19</v>
      </c>
    </row>
    <row r="2148" spans="1:8" x14ac:dyDescent="0.25">
      <c r="A2148" t="str">
        <f t="shared" si="33"/>
        <v>C25deaths2004AllEthMale</v>
      </c>
      <c r="B2148">
        <v>2004</v>
      </c>
      <c r="C2148" t="s">
        <v>216</v>
      </c>
      <c r="D2148" t="s">
        <v>211</v>
      </c>
      <c r="E2148" t="s">
        <v>214</v>
      </c>
      <c r="F2148">
        <v>172</v>
      </c>
      <c r="G2148">
        <v>6.7</v>
      </c>
      <c r="H2148" t="s">
        <v>22</v>
      </c>
    </row>
    <row r="2149" spans="1:8" x14ac:dyDescent="0.25">
      <c r="A2149" t="str">
        <f t="shared" si="33"/>
        <v>C33-C34deaths2004AllEthMale</v>
      </c>
      <c r="B2149">
        <v>2004</v>
      </c>
      <c r="C2149" t="s">
        <v>216</v>
      </c>
      <c r="D2149" t="s">
        <v>211</v>
      </c>
      <c r="E2149" t="s">
        <v>214</v>
      </c>
      <c r="F2149">
        <v>929</v>
      </c>
      <c r="G2149">
        <v>35.9</v>
      </c>
      <c r="H2149" t="s">
        <v>176</v>
      </c>
    </row>
    <row r="2150" spans="1:8" x14ac:dyDescent="0.25">
      <c r="A2150" t="str">
        <f t="shared" si="33"/>
        <v>C43deaths2004AllEthMale</v>
      </c>
      <c r="B2150">
        <v>2004</v>
      </c>
      <c r="C2150" t="s">
        <v>216</v>
      </c>
      <c r="D2150" t="s">
        <v>211</v>
      </c>
      <c r="E2150" t="s">
        <v>214</v>
      </c>
      <c r="F2150">
        <v>152</v>
      </c>
      <c r="G2150">
        <v>6.1</v>
      </c>
      <c r="H2150" t="s">
        <v>26</v>
      </c>
    </row>
    <row r="2151" spans="1:8" x14ac:dyDescent="0.25">
      <c r="A2151" t="str">
        <f t="shared" si="33"/>
        <v>C50deaths2004AllEthMale</v>
      </c>
      <c r="B2151">
        <v>2004</v>
      </c>
      <c r="C2151" t="s">
        <v>216</v>
      </c>
      <c r="D2151" t="s">
        <v>211</v>
      </c>
      <c r="E2151" t="s">
        <v>214</v>
      </c>
      <c r="F2151">
        <v>4</v>
      </c>
      <c r="G2151">
        <v>0.1</v>
      </c>
      <c r="H2151" t="s">
        <v>180</v>
      </c>
    </row>
    <row r="2152" spans="1:8" x14ac:dyDescent="0.25">
      <c r="A2152" t="str">
        <f t="shared" si="33"/>
        <v>C61deaths2004AllEthMale</v>
      </c>
      <c r="B2152">
        <v>2004</v>
      </c>
      <c r="C2152" t="s">
        <v>216</v>
      </c>
      <c r="D2152" t="s">
        <v>211</v>
      </c>
      <c r="E2152" t="s">
        <v>214</v>
      </c>
      <c r="F2152">
        <v>583</v>
      </c>
      <c r="G2152">
        <v>21.6</v>
      </c>
      <c r="H2152" t="s">
        <v>48</v>
      </c>
    </row>
    <row r="2153" spans="1:8" x14ac:dyDescent="0.25">
      <c r="A2153" t="str">
        <f t="shared" si="33"/>
        <v>C62deaths2004AllEthMale</v>
      </c>
      <c r="B2153">
        <v>2004</v>
      </c>
      <c r="C2153" t="s">
        <v>216</v>
      </c>
      <c r="D2153" t="s">
        <v>211</v>
      </c>
      <c r="E2153" t="s">
        <v>214</v>
      </c>
      <c r="F2153">
        <v>5</v>
      </c>
      <c r="G2153">
        <v>0.3</v>
      </c>
      <c r="H2153" t="s">
        <v>51</v>
      </c>
    </row>
    <row r="2154" spans="1:8" x14ac:dyDescent="0.25">
      <c r="A2154" t="str">
        <f t="shared" si="33"/>
        <v>C64-C66, C68deaths2004AllEthMale</v>
      </c>
      <c r="B2154">
        <v>2004</v>
      </c>
      <c r="C2154" t="s">
        <v>216</v>
      </c>
      <c r="D2154" t="s">
        <v>211</v>
      </c>
      <c r="E2154" t="s">
        <v>214</v>
      </c>
      <c r="F2154">
        <v>121</v>
      </c>
      <c r="G2154">
        <v>4.7</v>
      </c>
      <c r="H2154" t="s">
        <v>177</v>
      </c>
    </row>
    <row r="2155" spans="1:8" x14ac:dyDescent="0.25">
      <c r="A2155" t="str">
        <f t="shared" si="33"/>
        <v>C67deaths2004AllEthMale</v>
      </c>
      <c r="B2155">
        <v>2004</v>
      </c>
      <c r="C2155" t="s">
        <v>216</v>
      </c>
      <c r="D2155" t="s">
        <v>211</v>
      </c>
      <c r="E2155" t="s">
        <v>214</v>
      </c>
      <c r="F2155">
        <v>124</v>
      </c>
      <c r="G2155">
        <v>4.7</v>
      </c>
      <c r="H2155" t="s">
        <v>55</v>
      </c>
    </row>
    <row r="2156" spans="1:8" x14ac:dyDescent="0.25">
      <c r="A2156" t="str">
        <f t="shared" si="33"/>
        <v>C71deaths2004AllEthMale</v>
      </c>
      <c r="B2156">
        <v>2004</v>
      </c>
      <c r="C2156" t="s">
        <v>216</v>
      </c>
      <c r="D2156" t="s">
        <v>211</v>
      </c>
      <c r="E2156" t="s">
        <v>214</v>
      </c>
      <c r="F2156">
        <v>130</v>
      </c>
      <c r="G2156">
        <v>5.3</v>
      </c>
      <c r="H2156" t="s">
        <v>58</v>
      </c>
    </row>
    <row r="2157" spans="1:8" x14ac:dyDescent="0.25">
      <c r="A2157" t="str">
        <f t="shared" si="33"/>
        <v>C73deaths2004AllEthMale</v>
      </c>
      <c r="B2157">
        <v>2004</v>
      </c>
      <c r="C2157" t="s">
        <v>216</v>
      </c>
      <c r="D2157" t="s">
        <v>211</v>
      </c>
      <c r="E2157" t="s">
        <v>214</v>
      </c>
      <c r="F2157">
        <v>10</v>
      </c>
      <c r="G2157">
        <v>0.4</v>
      </c>
      <c r="H2157" t="s">
        <v>60</v>
      </c>
    </row>
    <row r="2158" spans="1:8" x14ac:dyDescent="0.25">
      <c r="A2158" t="str">
        <f t="shared" si="33"/>
        <v>C81deaths2004AllEthMale</v>
      </c>
      <c r="B2158">
        <v>2004</v>
      </c>
      <c r="C2158" t="s">
        <v>216</v>
      </c>
      <c r="D2158" t="s">
        <v>211</v>
      </c>
      <c r="E2158" t="s">
        <v>214</v>
      </c>
      <c r="F2158">
        <v>9</v>
      </c>
      <c r="G2158">
        <v>0.4</v>
      </c>
      <c r="H2158" t="s">
        <v>62</v>
      </c>
    </row>
    <row r="2159" spans="1:8" x14ac:dyDescent="0.25">
      <c r="A2159" t="str">
        <f t="shared" si="33"/>
        <v>C82-C86, C96deaths2004AllEthMale</v>
      </c>
      <c r="B2159">
        <v>2004</v>
      </c>
      <c r="C2159" t="s">
        <v>216</v>
      </c>
      <c r="D2159" t="s">
        <v>211</v>
      </c>
      <c r="E2159" t="s">
        <v>214</v>
      </c>
      <c r="F2159">
        <v>136</v>
      </c>
      <c r="G2159">
        <v>5.4</v>
      </c>
      <c r="H2159" t="s">
        <v>178</v>
      </c>
    </row>
    <row r="2160" spans="1:8" x14ac:dyDescent="0.25">
      <c r="A2160" t="str">
        <f t="shared" si="33"/>
        <v>C90deaths2004AllEthMale</v>
      </c>
      <c r="B2160">
        <v>2004</v>
      </c>
      <c r="C2160" t="s">
        <v>216</v>
      </c>
      <c r="D2160" t="s">
        <v>211</v>
      </c>
      <c r="E2160" t="s">
        <v>214</v>
      </c>
      <c r="F2160">
        <v>76</v>
      </c>
      <c r="G2160">
        <v>2.9</v>
      </c>
      <c r="H2160" t="s">
        <v>65</v>
      </c>
    </row>
    <row r="2161" spans="1:8" x14ac:dyDescent="0.25">
      <c r="A2161" t="str">
        <f t="shared" si="33"/>
        <v>C91-C95deaths2004AllEthMale</v>
      </c>
      <c r="B2161">
        <v>2004</v>
      </c>
      <c r="C2161" t="s">
        <v>216</v>
      </c>
      <c r="D2161" t="s">
        <v>211</v>
      </c>
      <c r="E2161" t="s">
        <v>214</v>
      </c>
      <c r="F2161">
        <v>146</v>
      </c>
      <c r="G2161">
        <v>5.8</v>
      </c>
      <c r="H2161" t="s">
        <v>179</v>
      </c>
    </row>
    <row r="2162" spans="1:8" x14ac:dyDescent="0.25">
      <c r="A2162" t="str">
        <f t="shared" si="33"/>
        <v>C00-C14deaths2005AllEthAllSex</v>
      </c>
      <c r="B2162">
        <v>2005</v>
      </c>
      <c r="C2162" t="s">
        <v>216</v>
      </c>
      <c r="D2162" t="s">
        <v>211</v>
      </c>
      <c r="E2162" t="s">
        <v>212</v>
      </c>
      <c r="F2162">
        <v>126</v>
      </c>
      <c r="G2162">
        <v>2.2000000000000002</v>
      </c>
      <c r="H2162" t="s">
        <v>174</v>
      </c>
    </row>
    <row r="2163" spans="1:8" x14ac:dyDescent="0.25">
      <c r="A2163" t="str">
        <f t="shared" si="33"/>
        <v>C00-C96, D45-D47deaths2005AllEthAllSex</v>
      </c>
      <c r="B2163">
        <v>2005</v>
      </c>
      <c r="C2163" t="s">
        <v>216</v>
      </c>
      <c r="D2163" t="s">
        <v>211</v>
      </c>
      <c r="E2163" t="s">
        <v>212</v>
      </c>
      <c r="F2163">
        <v>7970</v>
      </c>
      <c r="G2163">
        <v>133.4</v>
      </c>
      <c r="H2163" t="s">
        <v>173</v>
      </c>
    </row>
    <row r="2164" spans="1:8" x14ac:dyDescent="0.25">
      <c r="A2164" t="str">
        <f t="shared" si="33"/>
        <v>C15deaths2005AllEthAllSex</v>
      </c>
      <c r="B2164">
        <v>2005</v>
      </c>
      <c r="C2164" t="s">
        <v>216</v>
      </c>
      <c r="D2164" t="s">
        <v>211</v>
      </c>
      <c r="E2164" t="s">
        <v>212</v>
      </c>
      <c r="F2164">
        <v>196</v>
      </c>
      <c r="G2164">
        <v>3.2</v>
      </c>
      <c r="H2164" t="s">
        <v>14</v>
      </c>
    </row>
    <row r="2165" spans="1:8" x14ac:dyDescent="0.25">
      <c r="A2165" t="str">
        <f t="shared" si="33"/>
        <v>C16deaths2005AllEthAllSex</v>
      </c>
      <c r="B2165">
        <v>2005</v>
      </c>
      <c r="C2165" t="s">
        <v>216</v>
      </c>
      <c r="D2165" t="s">
        <v>211</v>
      </c>
      <c r="E2165" t="s">
        <v>212</v>
      </c>
      <c r="F2165">
        <v>256</v>
      </c>
      <c r="G2165">
        <v>4.3</v>
      </c>
      <c r="H2165" t="s">
        <v>16</v>
      </c>
    </row>
    <row r="2166" spans="1:8" x14ac:dyDescent="0.25">
      <c r="A2166" t="str">
        <f t="shared" si="33"/>
        <v>C18-C21deaths2005AllEthAllSex</v>
      </c>
      <c r="B2166">
        <v>2005</v>
      </c>
      <c r="C2166" t="s">
        <v>216</v>
      </c>
      <c r="D2166" t="s">
        <v>211</v>
      </c>
      <c r="E2166" t="s">
        <v>212</v>
      </c>
      <c r="F2166">
        <v>1221</v>
      </c>
      <c r="G2166">
        <v>19.899999999999999</v>
      </c>
      <c r="H2166" t="s">
        <v>175</v>
      </c>
    </row>
    <row r="2167" spans="1:8" x14ac:dyDescent="0.25">
      <c r="A2167" t="str">
        <f t="shared" si="33"/>
        <v>C22deaths2005AllEthAllSex</v>
      </c>
      <c r="B2167">
        <v>2005</v>
      </c>
      <c r="C2167" t="s">
        <v>216</v>
      </c>
      <c r="D2167" t="s">
        <v>211</v>
      </c>
      <c r="E2167" t="s">
        <v>212</v>
      </c>
      <c r="F2167">
        <v>140</v>
      </c>
      <c r="G2167">
        <v>2.5</v>
      </c>
      <c r="H2167" t="s">
        <v>19</v>
      </c>
    </row>
    <row r="2168" spans="1:8" x14ac:dyDescent="0.25">
      <c r="A2168" t="str">
        <f t="shared" si="33"/>
        <v>C25deaths2005AllEthAllSex</v>
      </c>
      <c r="B2168">
        <v>2005</v>
      </c>
      <c r="C2168" t="s">
        <v>216</v>
      </c>
      <c r="D2168" t="s">
        <v>211</v>
      </c>
      <c r="E2168" t="s">
        <v>212</v>
      </c>
      <c r="F2168">
        <v>353</v>
      </c>
      <c r="G2168">
        <v>5.9</v>
      </c>
      <c r="H2168" t="s">
        <v>22</v>
      </c>
    </row>
    <row r="2169" spans="1:8" x14ac:dyDescent="0.25">
      <c r="A2169" t="str">
        <f t="shared" si="33"/>
        <v>C33-C34deaths2005AllEthAllSex</v>
      </c>
      <c r="B2169">
        <v>2005</v>
      </c>
      <c r="C2169" t="s">
        <v>216</v>
      </c>
      <c r="D2169" t="s">
        <v>211</v>
      </c>
      <c r="E2169" t="s">
        <v>212</v>
      </c>
      <c r="F2169">
        <v>1451</v>
      </c>
      <c r="G2169">
        <v>25</v>
      </c>
      <c r="H2169" t="s">
        <v>176</v>
      </c>
    </row>
    <row r="2170" spans="1:8" x14ac:dyDescent="0.25">
      <c r="A2170" t="str">
        <f t="shared" si="33"/>
        <v>C43deaths2005AllEthAllSex</v>
      </c>
      <c r="B2170">
        <v>2005</v>
      </c>
      <c r="C2170" t="s">
        <v>216</v>
      </c>
      <c r="D2170" t="s">
        <v>211</v>
      </c>
      <c r="E2170" t="s">
        <v>212</v>
      </c>
      <c r="F2170">
        <v>269</v>
      </c>
      <c r="G2170">
        <v>4.8</v>
      </c>
      <c r="H2170" t="s">
        <v>26</v>
      </c>
    </row>
    <row r="2171" spans="1:8" x14ac:dyDescent="0.25">
      <c r="A2171" t="str">
        <f t="shared" si="33"/>
        <v>C50deaths2005AllEthAllSex</v>
      </c>
      <c r="B2171">
        <v>2005</v>
      </c>
      <c r="C2171" t="s">
        <v>216</v>
      </c>
      <c r="D2171" t="s">
        <v>211</v>
      </c>
      <c r="E2171" t="s">
        <v>212</v>
      </c>
      <c r="F2171">
        <v>652</v>
      </c>
      <c r="G2171">
        <v>11.5</v>
      </c>
      <c r="H2171" t="s">
        <v>180</v>
      </c>
    </row>
    <row r="2172" spans="1:8" x14ac:dyDescent="0.25">
      <c r="A2172" t="str">
        <f t="shared" si="33"/>
        <v>C51deaths2005AllEthAllSex</v>
      </c>
      <c r="B2172">
        <v>2005</v>
      </c>
      <c r="C2172" t="s">
        <v>216</v>
      </c>
      <c r="D2172" t="s">
        <v>211</v>
      </c>
      <c r="E2172" t="s">
        <v>212</v>
      </c>
      <c r="F2172">
        <v>14</v>
      </c>
      <c r="G2172">
        <v>0.2</v>
      </c>
      <c r="H2172" t="s">
        <v>43</v>
      </c>
    </row>
    <row r="2173" spans="1:8" x14ac:dyDescent="0.25">
      <c r="A2173" t="str">
        <f t="shared" si="33"/>
        <v>C53deaths2005AllEthAllSex</v>
      </c>
      <c r="B2173">
        <v>2005</v>
      </c>
      <c r="C2173" t="s">
        <v>216</v>
      </c>
      <c r="D2173" t="s">
        <v>211</v>
      </c>
      <c r="E2173" t="s">
        <v>212</v>
      </c>
      <c r="F2173">
        <v>54</v>
      </c>
      <c r="G2173">
        <v>1</v>
      </c>
      <c r="H2173" t="s">
        <v>38</v>
      </c>
    </row>
    <row r="2174" spans="1:8" x14ac:dyDescent="0.25">
      <c r="A2174" t="str">
        <f t="shared" si="33"/>
        <v>C54-C55deaths2005AllEthAllSex</v>
      </c>
      <c r="B2174">
        <v>2005</v>
      </c>
      <c r="C2174" t="s">
        <v>216</v>
      </c>
      <c r="D2174" t="s">
        <v>211</v>
      </c>
      <c r="E2174" t="s">
        <v>212</v>
      </c>
      <c r="F2174">
        <v>90</v>
      </c>
      <c r="G2174">
        <v>1.5</v>
      </c>
      <c r="H2174" t="s">
        <v>181</v>
      </c>
    </row>
    <row r="2175" spans="1:8" x14ac:dyDescent="0.25">
      <c r="A2175" t="str">
        <f t="shared" si="33"/>
        <v>C56-C57deaths2005AllEthAllSex</v>
      </c>
      <c r="B2175">
        <v>2005</v>
      </c>
      <c r="C2175" t="s">
        <v>216</v>
      </c>
      <c r="D2175" t="s">
        <v>211</v>
      </c>
      <c r="E2175" t="s">
        <v>212</v>
      </c>
      <c r="F2175">
        <v>197</v>
      </c>
      <c r="G2175">
        <v>3.4</v>
      </c>
      <c r="H2175" t="s">
        <v>182</v>
      </c>
    </row>
    <row r="2176" spans="1:8" x14ac:dyDescent="0.25">
      <c r="A2176" t="str">
        <f t="shared" si="33"/>
        <v>C61deaths2005AllEthAllSex</v>
      </c>
      <c r="B2176">
        <v>2005</v>
      </c>
      <c r="C2176" t="s">
        <v>216</v>
      </c>
      <c r="D2176" t="s">
        <v>211</v>
      </c>
      <c r="E2176" t="s">
        <v>212</v>
      </c>
      <c r="F2176">
        <v>564</v>
      </c>
      <c r="G2176">
        <v>8.3000000000000007</v>
      </c>
      <c r="H2176" t="s">
        <v>48</v>
      </c>
    </row>
    <row r="2177" spans="1:8" x14ac:dyDescent="0.25">
      <c r="A2177" t="str">
        <f t="shared" si="33"/>
        <v>C62deaths2005AllEthAllSex</v>
      </c>
      <c r="B2177">
        <v>2005</v>
      </c>
      <c r="C2177" t="s">
        <v>216</v>
      </c>
      <c r="D2177" t="s">
        <v>211</v>
      </c>
      <c r="E2177" t="s">
        <v>212</v>
      </c>
      <c r="F2177">
        <v>10</v>
      </c>
      <c r="G2177">
        <v>0.2</v>
      </c>
      <c r="H2177" t="s">
        <v>51</v>
      </c>
    </row>
    <row r="2178" spans="1:8" x14ac:dyDescent="0.25">
      <c r="A2178" t="str">
        <f t="shared" ref="A2178:A2241" si="34">H2178&amp;C2178&amp;B2178&amp;D2178&amp;E2178</f>
        <v>C64-C66, C68deaths2005AllEthAllSex</v>
      </c>
      <c r="B2178">
        <v>2005</v>
      </c>
      <c r="C2178" t="s">
        <v>216</v>
      </c>
      <c r="D2178" t="s">
        <v>211</v>
      </c>
      <c r="E2178" t="s">
        <v>212</v>
      </c>
      <c r="F2178">
        <v>183</v>
      </c>
      <c r="G2178">
        <v>3.1</v>
      </c>
      <c r="H2178" t="s">
        <v>177</v>
      </c>
    </row>
    <row r="2179" spans="1:8" x14ac:dyDescent="0.25">
      <c r="A2179" t="str">
        <f t="shared" si="34"/>
        <v>C67deaths2005AllEthAllSex</v>
      </c>
      <c r="B2179">
        <v>2005</v>
      </c>
      <c r="C2179" t="s">
        <v>216</v>
      </c>
      <c r="D2179" t="s">
        <v>211</v>
      </c>
      <c r="E2179" t="s">
        <v>212</v>
      </c>
      <c r="F2179">
        <v>185</v>
      </c>
      <c r="G2179">
        <v>2.8</v>
      </c>
      <c r="H2179" t="s">
        <v>55</v>
      </c>
    </row>
    <row r="2180" spans="1:8" x14ac:dyDescent="0.25">
      <c r="A2180" t="str">
        <f t="shared" si="34"/>
        <v>C71deaths2005AllEthAllSex</v>
      </c>
      <c r="B2180">
        <v>2005</v>
      </c>
      <c r="C2180" t="s">
        <v>216</v>
      </c>
      <c r="D2180" t="s">
        <v>211</v>
      </c>
      <c r="E2180" t="s">
        <v>212</v>
      </c>
      <c r="F2180">
        <v>219</v>
      </c>
      <c r="G2180">
        <v>4.3</v>
      </c>
      <c r="H2180" t="s">
        <v>58</v>
      </c>
    </row>
    <row r="2181" spans="1:8" x14ac:dyDescent="0.25">
      <c r="A2181" t="str">
        <f t="shared" si="34"/>
        <v>C73deaths2005AllEthAllSex</v>
      </c>
      <c r="B2181">
        <v>2005</v>
      </c>
      <c r="C2181" t="s">
        <v>216</v>
      </c>
      <c r="D2181" t="s">
        <v>211</v>
      </c>
      <c r="E2181" t="s">
        <v>212</v>
      </c>
      <c r="F2181">
        <v>21</v>
      </c>
      <c r="G2181">
        <v>0.4</v>
      </c>
      <c r="H2181" t="s">
        <v>60</v>
      </c>
    </row>
    <row r="2182" spans="1:8" x14ac:dyDescent="0.25">
      <c r="A2182" t="str">
        <f t="shared" si="34"/>
        <v>C81deaths2005AllEthAllSex</v>
      </c>
      <c r="B2182">
        <v>2005</v>
      </c>
      <c r="C2182" t="s">
        <v>216</v>
      </c>
      <c r="D2182" t="s">
        <v>211</v>
      </c>
      <c r="E2182" t="s">
        <v>212</v>
      </c>
      <c r="F2182">
        <v>17</v>
      </c>
      <c r="G2182">
        <v>0.3</v>
      </c>
      <c r="H2182" t="s">
        <v>62</v>
      </c>
    </row>
    <row r="2183" spans="1:8" x14ac:dyDescent="0.25">
      <c r="A2183" t="str">
        <f t="shared" si="34"/>
        <v>C82-C86, C96deaths2005AllEthAllSex</v>
      </c>
      <c r="B2183">
        <v>2005</v>
      </c>
      <c r="C2183" t="s">
        <v>216</v>
      </c>
      <c r="D2183" t="s">
        <v>211</v>
      </c>
      <c r="E2183" t="s">
        <v>212</v>
      </c>
      <c r="F2183">
        <v>263</v>
      </c>
      <c r="G2183">
        <v>4.4000000000000004</v>
      </c>
      <c r="H2183" t="s">
        <v>178</v>
      </c>
    </row>
    <row r="2184" spans="1:8" x14ac:dyDescent="0.25">
      <c r="A2184" t="str">
        <f t="shared" si="34"/>
        <v>C90deaths2005AllEthAllSex</v>
      </c>
      <c r="B2184">
        <v>2005</v>
      </c>
      <c r="C2184" t="s">
        <v>216</v>
      </c>
      <c r="D2184" t="s">
        <v>211</v>
      </c>
      <c r="E2184" t="s">
        <v>212</v>
      </c>
      <c r="F2184">
        <v>154</v>
      </c>
      <c r="G2184">
        <v>2.5</v>
      </c>
      <c r="H2184" t="s">
        <v>65</v>
      </c>
    </row>
    <row r="2185" spans="1:8" x14ac:dyDescent="0.25">
      <c r="A2185" t="str">
        <f t="shared" si="34"/>
        <v>C91-C95deaths2005AllEthAllSex</v>
      </c>
      <c r="B2185">
        <v>2005</v>
      </c>
      <c r="C2185" t="s">
        <v>216</v>
      </c>
      <c r="D2185" t="s">
        <v>211</v>
      </c>
      <c r="E2185" t="s">
        <v>212</v>
      </c>
      <c r="F2185">
        <v>307</v>
      </c>
      <c r="G2185">
        <v>5.2</v>
      </c>
      <c r="H2185" t="s">
        <v>179</v>
      </c>
    </row>
    <row r="2186" spans="1:8" x14ac:dyDescent="0.25">
      <c r="A2186" t="str">
        <f t="shared" si="34"/>
        <v>C00-C14deaths2005AllEthFemale</v>
      </c>
      <c r="B2186">
        <v>2005</v>
      </c>
      <c r="C2186" t="s">
        <v>216</v>
      </c>
      <c r="D2186" t="s">
        <v>211</v>
      </c>
      <c r="E2186" t="s">
        <v>213</v>
      </c>
      <c r="F2186">
        <v>38</v>
      </c>
      <c r="G2186">
        <v>1.1000000000000001</v>
      </c>
      <c r="H2186" t="s">
        <v>174</v>
      </c>
    </row>
    <row r="2187" spans="1:8" x14ac:dyDescent="0.25">
      <c r="A2187" t="str">
        <f t="shared" si="34"/>
        <v>C00-C96, D45-D47deaths2005AllEthFemale</v>
      </c>
      <c r="B2187">
        <v>2005</v>
      </c>
      <c r="C2187" t="s">
        <v>216</v>
      </c>
      <c r="D2187" t="s">
        <v>211</v>
      </c>
      <c r="E2187" t="s">
        <v>213</v>
      </c>
      <c r="F2187">
        <v>3786</v>
      </c>
      <c r="G2187">
        <v>116.4</v>
      </c>
      <c r="H2187" t="s">
        <v>173</v>
      </c>
    </row>
    <row r="2188" spans="1:8" x14ac:dyDescent="0.25">
      <c r="A2188" t="str">
        <f t="shared" si="34"/>
        <v>C15deaths2005AllEthFemale</v>
      </c>
      <c r="B2188">
        <v>2005</v>
      </c>
      <c r="C2188" t="s">
        <v>216</v>
      </c>
      <c r="D2188" t="s">
        <v>211</v>
      </c>
      <c r="E2188" t="s">
        <v>213</v>
      </c>
      <c r="F2188">
        <v>66</v>
      </c>
      <c r="G2188">
        <v>1.8</v>
      </c>
      <c r="H2188" t="s">
        <v>14</v>
      </c>
    </row>
    <row r="2189" spans="1:8" x14ac:dyDescent="0.25">
      <c r="A2189" t="str">
        <f t="shared" si="34"/>
        <v>C16deaths2005AllEthFemale</v>
      </c>
      <c r="B2189">
        <v>2005</v>
      </c>
      <c r="C2189" t="s">
        <v>216</v>
      </c>
      <c r="D2189" t="s">
        <v>211</v>
      </c>
      <c r="E2189" t="s">
        <v>213</v>
      </c>
      <c r="F2189">
        <v>113</v>
      </c>
      <c r="G2189">
        <v>3.5</v>
      </c>
      <c r="H2189" t="s">
        <v>16</v>
      </c>
    </row>
    <row r="2190" spans="1:8" x14ac:dyDescent="0.25">
      <c r="A2190" t="str">
        <f t="shared" si="34"/>
        <v>C18-C21deaths2005AllEthFemale</v>
      </c>
      <c r="B2190">
        <v>2005</v>
      </c>
      <c r="C2190" t="s">
        <v>216</v>
      </c>
      <c r="D2190" t="s">
        <v>211</v>
      </c>
      <c r="E2190" t="s">
        <v>213</v>
      </c>
      <c r="F2190">
        <v>614</v>
      </c>
      <c r="G2190">
        <v>17.600000000000001</v>
      </c>
      <c r="H2190" t="s">
        <v>175</v>
      </c>
    </row>
    <row r="2191" spans="1:8" x14ac:dyDescent="0.25">
      <c r="A2191" t="str">
        <f t="shared" si="34"/>
        <v>C22deaths2005AllEthFemale</v>
      </c>
      <c r="B2191">
        <v>2005</v>
      </c>
      <c r="C2191" t="s">
        <v>216</v>
      </c>
      <c r="D2191" t="s">
        <v>211</v>
      </c>
      <c r="E2191" t="s">
        <v>213</v>
      </c>
      <c r="F2191">
        <v>45</v>
      </c>
      <c r="G2191">
        <v>1.4</v>
      </c>
      <c r="H2191" t="s">
        <v>19</v>
      </c>
    </row>
    <row r="2192" spans="1:8" x14ac:dyDescent="0.25">
      <c r="A2192" t="str">
        <f t="shared" si="34"/>
        <v>C25deaths2005AllEthFemale</v>
      </c>
      <c r="B2192">
        <v>2005</v>
      </c>
      <c r="C2192" t="s">
        <v>216</v>
      </c>
      <c r="D2192" t="s">
        <v>211</v>
      </c>
      <c r="E2192" t="s">
        <v>213</v>
      </c>
      <c r="F2192">
        <v>173</v>
      </c>
      <c r="G2192">
        <v>5.0999999999999996</v>
      </c>
      <c r="H2192" t="s">
        <v>22</v>
      </c>
    </row>
    <row r="2193" spans="1:8" x14ac:dyDescent="0.25">
      <c r="A2193" t="str">
        <f t="shared" si="34"/>
        <v>C33-C34deaths2005AllEthFemale</v>
      </c>
      <c r="B2193">
        <v>2005</v>
      </c>
      <c r="C2193" t="s">
        <v>216</v>
      </c>
      <c r="D2193" t="s">
        <v>211</v>
      </c>
      <c r="E2193" t="s">
        <v>213</v>
      </c>
      <c r="F2193">
        <v>587</v>
      </c>
      <c r="G2193">
        <v>19.100000000000001</v>
      </c>
      <c r="H2193" t="s">
        <v>176</v>
      </c>
    </row>
    <row r="2194" spans="1:8" x14ac:dyDescent="0.25">
      <c r="A2194" t="str">
        <f t="shared" si="34"/>
        <v>C43deaths2005AllEthFemale</v>
      </c>
      <c r="B2194">
        <v>2005</v>
      </c>
      <c r="C2194" t="s">
        <v>216</v>
      </c>
      <c r="D2194" t="s">
        <v>211</v>
      </c>
      <c r="E2194" t="s">
        <v>213</v>
      </c>
      <c r="F2194">
        <v>113</v>
      </c>
      <c r="G2194">
        <v>3.7</v>
      </c>
      <c r="H2194" t="s">
        <v>26</v>
      </c>
    </row>
    <row r="2195" spans="1:8" x14ac:dyDescent="0.25">
      <c r="A2195" t="str">
        <f t="shared" si="34"/>
        <v>C50deaths2005AllEthFemale</v>
      </c>
      <c r="B2195">
        <v>2005</v>
      </c>
      <c r="C2195" t="s">
        <v>216</v>
      </c>
      <c r="D2195" t="s">
        <v>211</v>
      </c>
      <c r="E2195" t="s">
        <v>213</v>
      </c>
      <c r="F2195">
        <v>647</v>
      </c>
      <c r="G2195">
        <v>21.5</v>
      </c>
      <c r="H2195" t="s">
        <v>180</v>
      </c>
    </row>
    <row r="2196" spans="1:8" x14ac:dyDescent="0.25">
      <c r="A2196" t="str">
        <f t="shared" si="34"/>
        <v>C51deaths2005AllEthFemale</v>
      </c>
      <c r="B2196">
        <v>2005</v>
      </c>
      <c r="C2196" t="s">
        <v>216</v>
      </c>
      <c r="D2196" t="s">
        <v>211</v>
      </c>
      <c r="E2196" t="s">
        <v>213</v>
      </c>
      <c r="F2196">
        <v>14</v>
      </c>
      <c r="G2196">
        <v>0.4</v>
      </c>
      <c r="H2196" t="s">
        <v>43</v>
      </c>
    </row>
    <row r="2197" spans="1:8" x14ac:dyDescent="0.25">
      <c r="A2197" t="str">
        <f t="shared" si="34"/>
        <v>C53deaths2005AllEthFemale</v>
      </c>
      <c r="B2197">
        <v>2005</v>
      </c>
      <c r="C2197" t="s">
        <v>216</v>
      </c>
      <c r="D2197" t="s">
        <v>211</v>
      </c>
      <c r="E2197" t="s">
        <v>213</v>
      </c>
      <c r="F2197">
        <v>54</v>
      </c>
      <c r="G2197">
        <v>1.9</v>
      </c>
      <c r="H2197" t="s">
        <v>38</v>
      </c>
    </row>
    <row r="2198" spans="1:8" x14ac:dyDescent="0.25">
      <c r="A2198" t="str">
        <f t="shared" si="34"/>
        <v>C54-C55deaths2005AllEthFemale</v>
      </c>
      <c r="B2198">
        <v>2005</v>
      </c>
      <c r="C2198" t="s">
        <v>216</v>
      </c>
      <c r="D2198" t="s">
        <v>211</v>
      </c>
      <c r="E2198" t="s">
        <v>213</v>
      </c>
      <c r="F2198">
        <v>90</v>
      </c>
      <c r="G2198">
        <v>2.8</v>
      </c>
      <c r="H2198" t="s">
        <v>181</v>
      </c>
    </row>
    <row r="2199" spans="1:8" x14ac:dyDescent="0.25">
      <c r="A2199" t="str">
        <f t="shared" si="34"/>
        <v>C56-C57deaths2005AllEthFemale</v>
      </c>
      <c r="B2199">
        <v>2005</v>
      </c>
      <c r="C2199" t="s">
        <v>216</v>
      </c>
      <c r="D2199" t="s">
        <v>211</v>
      </c>
      <c r="E2199" t="s">
        <v>213</v>
      </c>
      <c r="F2199">
        <v>197</v>
      </c>
      <c r="G2199">
        <v>6.2</v>
      </c>
      <c r="H2199" t="s">
        <v>182</v>
      </c>
    </row>
    <row r="2200" spans="1:8" x14ac:dyDescent="0.25">
      <c r="A2200" t="str">
        <f t="shared" si="34"/>
        <v>C64-C66, C68deaths2005AllEthFemale</v>
      </c>
      <c r="B2200">
        <v>2005</v>
      </c>
      <c r="C2200" t="s">
        <v>216</v>
      </c>
      <c r="D2200" t="s">
        <v>211</v>
      </c>
      <c r="E2200" t="s">
        <v>213</v>
      </c>
      <c r="F2200">
        <v>68</v>
      </c>
      <c r="G2200">
        <v>2</v>
      </c>
      <c r="H2200" t="s">
        <v>177</v>
      </c>
    </row>
    <row r="2201" spans="1:8" x14ac:dyDescent="0.25">
      <c r="A2201" t="str">
        <f t="shared" si="34"/>
        <v>C67deaths2005AllEthFemale</v>
      </c>
      <c r="B2201">
        <v>2005</v>
      </c>
      <c r="C2201" t="s">
        <v>216</v>
      </c>
      <c r="D2201" t="s">
        <v>211</v>
      </c>
      <c r="E2201" t="s">
        <v>213</v>
      </c>
      <c r="F2201">
        <v>64</v>
      </c>
      <c r="G2201">
        <v>1.6</v>
      </c>
      <c r="H2201" t="s">
        <v>55</v>
      </c>
    </row>
    <row r="2202" spans="1:8" x14ac:dyDescent="0.25">
      <c r="A2202" t="str">
        <f t="shared" si="34"/>
        <v>C71deaths2005AllEthFemale</v>
      </c>
      <c r="B2202">
        <v>2005</v>
      </c>
      <c r="C2202" t="s">
        <v>216</v>
      </c>
      <c r="D2202" t="s">
        <v>211</v>
      </c>
      <c r="E2202" t="s">
        <v>213</v>
      </c>
      <c r="F2202">
        <v>87</v>
      </c>
      <c r="G2202">
        <v>3.2</v>
      </c>
      <c r="H2202" t="s">
        <v>58</v>
      </c>
    </row>
    <row r="2203" spans="1:8" x14ac:dyDescent="0.25">
      <c r="A2203" t="str">
        <f t="shared" si="34"/>
        <v>C73deaths2005AllEthFemale</v>
      </c>
      <c r="B2203">
        <v>2005</v>
      </c>
      <c r="C2203" t="s">
        <v>216</v>
      </c>
      <c r="D2203" t="s">
        <v>211</v>
      </c>
      <c r="E2203" t="s">
        <v>213</v>
      </c>
      <c r="F2203">
        <v>14</v>
      </c>
      <c r="G2203">
        <v>0.5</v>
      </c>
      <c r="H2203" t="s">
        <v>60</v>
      </c>
    </row>
    <row r="2204" spans="1:8" x14ac:dyDescent="0.25">
      <c r="A2204" t="str">
        <f t="shared" si="34"/>
        <v>C81deaths2005AllEthFemale</v>
      </c>
      <c r="B2204">
        <v>2005</v>
      </c>
      <c r="C2204" t="s">
        <v>216</v>
      </c>
      <c r="D2204" t="s">
        <v>211</v>
      </c>
      <c r="E2204" t="s">
        <v>213</v>
      </c>
      <c r="F2204">
        <v>6</v>
      </c>
      <c r="G2204">
        <v>0.2</v>
      </c>
      <c r="H2204" t="s">
        <v>62</v>
      </c>
    </row>
    <row r="2205" spans="1:8" x14ac:dyDescent="0.25">
      <c r="A2205" t="str">
        <f t="shared" si="34"/>
        <v>C82-C86, C96deaths2005AllEthFemale</v>
      </c>
      <c r="B2205">
        <v>2005</v>
      </c>
      <c r="C2205" t="s">
        <v>216</v>
      </c>
      <c r="D2205" t="s">
        <v>211</v>
      </c>
      <c r="E2205" t="s">
        <v>213</v>
      </c>
      <c r="F2205">
        <v>108</v>
      </c>
      <c r="G2205">
        <v>3.1</v>
      </c>
      <c r="H2205" t="s">
        <v>178</v>
      </c>
    </row>
    <row r="2206" spans="1:8" x14ac:dyDescent="0.25">
      <c r="A2206" t="str">
        <f t="shared" si="34"/>
        <v>C90deaths2005AllEthFemale</v>
      </c>
      <c r="B2206">
        <v>2005</v>
      </c>
      <c r="C2206" t="s">
        <v>216</v>
      </c>
      <c r="D2206" t="s">
        <v>211</v>
      </c>
      <c r="E2206" t="s">
        <v>213</v>
      </c>
      <c r="F2206">
        <v>68</v>
      </c>
      <c r="G2206">
        <v>1.9</v>
      </c>
      <c r="H2206" t="s">
        <v>65</v>
      </c>
    </row>
    <row r="2207" spans="1:8" x14ac:dyDescent="0.25">
      <c r="A2207" t="str">
        <f t="shared" si="34"/>
        <v>C91-C95deaths2005AllEthFemale</v>
      </c>
      <c r="B2207">
        <v>2005</v>
      </c>
      <c r="C2207" t="s">
        <v>216</v>
      </c>
      <c r="D2207" t="s">
        <v>211</v>
      </c>
      <c r="E2207" t="s">
        <v>213</v>
      </c>
      <c r="F2207">
        <v>148</v>
      </c>
      <c r="G2207">
        <v>4.5999999999999996</v>
      </c>
      <c r="H2207" t="s">
        <v>179</v>
      </c>
    </row>
    <row r="2208" spans="1:8" x14ac:dyDescent="0.25">
      <c r="A2208" t="str">
        <f t="shared" si="34"/>
        <v>C00-C14deaths2005AllEthMale</v>
      </c>
      <c r="B2208">
        <v>2005</v>
      </c>
      <c r="C2208" t="s">
        <v>216</v>
      </c>
      <c r="D2208" t="s">
        <v>211</v>
      </c>
      <c r="E2208" t="s">
        <v>214</v>
      </c>
      <c r="F2208">
        <v>88</v>
      </c>
      <c r="G2208">
        <v>3.4</v>
      </c>
      <c r="H2208" t="s">
        <v>174</v>
      </c>
    </row>
    <row r="2209" spans="1:8" x14ac:dyDescent="0.25">
      <c r="A2209" t="str">
        <f t="shared" si="34"/>
        <v>C00-C96, D45-D47deaths2005AllEthMale</v>
      </c>
      <c r="B2209">
        <v>2005</v>
      </c>
      <c r="C2209" t="s">
        <v>216</v>
      </c>
      <c r="D2209" t="s">
        <v>211</v>
      </c>
      <c r="E2209" t="s">
        <v>214</v>
      </c>
      <c r="F2209">
        <v>4184</v>
      </c>
      <c r="G2209">
        <v>157</v>
      </c>
      <c r="H2209" t="s">
        <v>173</v>
      </c>
    </row>
    <row r="2210" spans="1:8" x14ac:dyDescent="0.25">
      <c r="A2210" t="str">
        <f t="shared" si="34"/>
        <v>C15deaths2005AllEthMale</v>
      </c>
      <c r="B2210">
        <v>2005</v>
      </c>
      <c r="C2210" t="s">
        <v>216</v>
      </c>
      <c r="D2210" t="s">
        <v>211</v>
      </c>
      <c r="E2210" t="s">
        <v>214</v>
      </c>
      <c r="F2210">
        <v>130</v>
      </c>
      <c r="G2210">
        <v>4.9000000000000004</v>
      </c>
      <c r="H2210" t="s">
        <v>14</v>
      </c>
    </row>
    <row r="2211" spans="1:8" x14ac:dyDescent="0.25">
      <c r="A2211" t="str">
        <f t="shared" si="34"/>
        <v>C16deaths2005AllEthMale</v>
      </c>
      <c r="B2211">
        <v>2005</v>
      </c>
      <c r="C2211" t="s">
        <v>216</v>
      </c>
      <c r="D2211" t="s">
        <v>211</v>
      </c>
      <c r="E2211" t="s">
        <v>214</v>
      </c>
      <c r="F2211">
        <v>143</v>
      </c>
      <c r="G2211">
        <v>5.4</v>
      </c>
      <c r="H2211" t="s">
        <v>16</v>
      </c>
    </row>
    <row r="2212" spans="1:8" x14ac:dyDescent="0.25">
      <c r="A2212" t="str">
        <f t="shared" si="34"/>
        <v>C18-C21deaths2005AllEthMale</v>
      </c>
      <c r="B2212">
        <v>2005</v>
      </c>
      <c r="C2212" t="s">
        <v>216</v>
      </c>
      <c r="D2212" t="s">
        <v>211</v>
      </c>
      <c r="E2212" t="s">
        <v>214</v>
      </c>
      <c r="F2212">
        <v>607</v>
      </c>
      <c r="G2212">
        <v>22.6</v>
      </c>
      <c r="H2212" t="s">
        <v>175</v>
      </c>
    </row>
    <row r="2213" spans="1:8" x14ac:dyDescent="0.25">
      <c r="A2213" t="str">
        <f t="shared" si="34"/>
        <v>C22deaths2005AllEthMale</v>
      </c>
      <c r="B2213">
        <v>2005</v>
      </c>
      <c r="C2213" t="s">
        <v>216</v>
      </c>
      <c r="D2213" t="s">
        <v>211</v>
      </c>
      <c r="E2213" t="s">
        <v>214</v>
      </c>
      <c r="F2213">
        <v>95</v>
      </c>
      <c r="G2213">
        <v>3.7</v>
      </c>
      <c r="H2213" t="s">
        <v>19</v>
      </c>
    </row>
    <row r="2214" spans="1:8" x14ac:dyDescent="0.25">
      <c r="A2214" t="str">
        <f t="shared" si="34"/>
        <v>C25deaths2005AllEthMale</v>
      </c>
      <c r="B2214">
        <v>2005</v>
      </c>
      <c r="C2214" t="s">
        <v>216</v>
      </c>
      <c r="D2214" t="s">
        <v>211</v>
      </c>
      <c r="E2214" t="s">
        <v>214</v>
      </c>
      <c r="F2214">
        <v>180</v>
      </c>
      <c r="G2214">
        <v>6.9</v>
      </c>
      <c r="H2214" t="s">
        <v>22</v>
      </c>
    </row>
    <row r="2215" spans="1:8" x14ac:dyDescent="0.25">
      <c r="A2215" t="str">
        <f t="shared" si="34"/>
        <v>C33-C34deaths2005AllEthMale</v>
      </c>
      <c r="B2215">
        <v>2005</v>
      </c>
      <c r="C2215" t="s">
        <v>216</v>
      </c>
      <c r="D2215" t="s">
        <v>211</v>
      </c>
      <c r="E2215" t="s">
        <v>214</v>
      </c>
      <c r="F2215">
        <v>864</v>
      </c>
      <c r="G2215">
        <v>32.299999999999997</v>
      </c>
      <c r="H2215" t="s">
        <v>176</v>
      </c>
    </row>
    <row r="2216" spans="1:8" x14ac:dyDescent="0.25">
      <c r="A2216" t="str">
        <f t="shared" si="34"/>
        <v>C43deaths2005AllEthMale</v>
      </c>
      <c r="B2216">
        <v>2005</v>
      </c>
      <c r="C2216" t="s">
        <v>216</v>
      </c>
      <c r="D2216" t="s">
        <v>211</v>
      </c>
      <c r="E2216" t="s">
        <v>214</v>
      </c>
      <c r="F2216">
        <v>156</v>
      </c>
      <c r="G2216">
        <v>6.1</v>
      </c>
      <c r="H2216" t="s">
        <v>26</v>
      </c>
    </row>
    <row r="2217" spans="1:8" x14ac:dyDescent="0.25">
      <c r="A2217" t="str">
        <f t="shared" si="34"/>
        <v>C50deaths2005AllEthMale</v>
      </c>
      <c r="B2217">
        <v>2005</v>
      </c>
      <c r="C2217" t="s">
        <v>216</v>
      </c>
      <c r="D2217" t="s">
        <v>211</v>
      </c>
      <c r="E2217" t="s">
        <v>214</v>
      </c>
      <c r="F2217">
        <v>5</v>
      </c>
      <c r="G2217">
        <v>0.2</v>
      </c>
      <c r="H2217" t="s">
        <v>180</v>
      </c>
    </row>
    <row r="2218" spans="1:8" x14ac:dyDescent="0.25">
      <c r="A2218" t="str">
        <f t="shared" si="34"/>
        <v>C61deaths2005AllEthMale</v>
      </c>
      <c r="B2218">
        <v>2005</v>
      </c>
      <c r="C2218" t="s">
        <v>216</v>
      </c>
      <c r="D2218" t="s">
        <v>211</v>
      </c>
      <c r="E2218" t="s">
        <v>214</v>
      </c>
      <c r="F2218">
        <v>564</v>
      </c>
      <c r="G2218">
        <v>20.100000000000001</v>
      </c>
      <c r="H2218" t="s">
        <v>48</v>
      </c>
    </row>
    <row r="2219" spans="1:8" x14ac:dyDescent="0.25">
      <c r="A2219" t="str">
        <f t="shared" si="34"/>
        <v>C62deaths2005AllEthMale</v>
      </c>
      <c r="B2219">
        <v>2005</v>
      </c>
      <c r="C2219" t="s">
        <v>216</v>
      </c>
      <c r="D2219" t="s">
        <v>211</v>
      </c>
      <c r="E2219" t="s">
        <v>214</v>
      </c>
      <c r="F2219">
        <v>10</v>
      </c>
      <c r="G2219">
        <v>0.5</v>
      </c>
      <c r="H2219" t="s">
        <v>51</v>
      </c>
    </row>
    <row r="2220" spans="1:8" x14ac:dyDescent="0.25">
      <c r="A2220" t="str">
        <f t="shared" si="34"/>
        <v>C64-C66, C68deaths2005AllEthMale</v>
      </c>
      <c r="B2220">
        <v>2005</v>
      </c>
      <c r="C2220" t="s">
        <v>216</v>
      </c>
      <c r="D2220" t="s">
        <v>211</v>
      </c>
      <c r="E2220" t="s">
        <v>214</v>
      </c>
      <c r="F2220">
        <v>115</v>
      </c>
      <c r="G2220">
        <v>4.3</v>
      </c>
      <c r="H2220" t="s">
        <v>177</v>
      </c>
    </row>
    <row r="2221" spans="1:8" x14ac:dyDescent="0.25">
      <c r="A2221" t="str">
        <f t="shared" si="34"/>
        <v>C67deaths2005AllEthMale</v>
      </c>
      <c r="B2221">
        <v>2005</v>
      </c>
      <c r="C2221" t="s">
        <v>216</v>
      </c>
      <c r="D2221" t="s">
        <v>211</v>
      </c>
      <c r="E2221" t="s">
        <v>214</v>
      </c>
      <c r="F2221">
        <v>121</v>
      </c>
      <c r="G2221">
        <v>4.4000000000000004</v>
      </c>
      <c r="H2221" t="s">
        <v>55</v>
      </c>
    </row>
    <row r="2222" spans="1:8" x14ac:dyDescent="0.25">
      <c r="A2222" t="str">
        <f t="shared" si="34"/>
        <v>C71deaths2005AllEthMale</v>
      </c>
      <c r="B2222">
        <v>2005</v>
      </c>
      <c r="C2222" t="s">
        <v>216</v>
      </c>
      <c r="D2222" t="s">
        <v>211</v>
      </c>
      <c r="E2222" t="s">
        <v>214</v>
      </c>
      <c r="F2222">
        <v>132</v>
      </c>
      <c r="G2222">
        <v>5.5</v>
      </c>
      <c r="H2222" t="s">
        <v>58</v>
      </c>
    </row>
    <row r="2223" spans="1:8" x14ac:dyDescent="0.25">
      <c r="A2223" t="str">
        <f t="shared" si="34"/>
        <v>C73deaths2005AllEthMale</v>
      </c>
      <c r="B2223">
        <v>2005</v>
      </c>
      <c r="C2223" t="s">
        <v>216</v>
      </c>
      <c r="D2223" t="s">
        <v>211</v>
      </c>
      <c r="E2223" t="s">
        <v>214</v>
      </c>
      <c r="F2223">
        <v>7</v>
      </c>
      <c r="G2223">
        <v>0.2</v>
      </c>
      <c r="H2223" t="s">
        <v>60</v>
      </c>
    </row>
    <row r="2224" spans="1:8" x14ac:dyDescent="0.25">
      <c r="A2224" t="str">
        <f t="shared" si="34"/>
        <v>C81deaths2005AllEthMale</v>
      </c>
      <c r="B2224">
        <v>2005</v>
      </c>
      <c r="C2224" t="s">
        <v>216</v>
      </c>
      <c r="D2224" t="s">
        <v>211</v>
      </c>
      <c r="E2224" t="s">
        <v>214</v>
      </c>
      <c r="F2224">
        <v>11</v>
      </c>
      <c r="G2224">
        <v>0.4</v>
      </c>
      <c r="H2224" t="s">
        <v>62</v>
      </c>
    </row>
    <row r="2225" spans="1:8" x14ac:dyDescent="0.25">
      <c r="A2225" t="str">
        <f t="shared" si="34"/>
        <v>C82-C86, C96deaths2005AllEthMale</v>
      </c>
      <c r="B2225">
        <v>2005</v>
      </c>
      <c r="C2225" t="s">
        <v>216</v>
      </c>
      <c r="D2225" t="s">
        <v>211</v>
      </c>
      <c r="E2225" t="s">
        <v>214</v>
      </c>
      <c r="F2225">
        <v>155</v>
      </c>
      <c r="G2225">
        <v>5.9</v>
      </c>
      <c r="H2225" t="s">
        <v>178</v>
      </c>
    </row>
    <row r="2226" spans="1:8" x14ac:dyDescent="0.25">
      <c r="A2226" t="str">
        <f t="shared" si="34"/>
        <v>C90deaths2005AllEthMale</v>
      </c>
      <c r="B2226">
        <v>2005</v>
      </c>
      <c r="C2226" t="s">
        <v>216</v>
      </c>
      <c r="D2226" t="s">
        <v>211</v>
      </c>
      <c r="E2226" t="s">
        <v>214</v>
      </c>
      <c r="F2226">
        <v>86</v>
      </c>
      <c r="G2226">
        <v>3.2</v>
      </c>
      <c r="H2226" t="s">
        <v>65</v>
      </c>
    </row>
    <row r="2227" spans="1:8" x14ac:dyDescent="0.25">
      <c r="A2227" t="str">
        <f t="shared" si="34"/>
        <v>C91-C95deaths2005AllEthMale</v>
      </c>
      <c r="B2227">
        <v>2005</v>
      </c>
      <c r="C2227" t="s">
        <v>216</v>
      </c>
      <c r="D2227" t="s">
        <v>211</v>
      </c>
      <c r="E2227" t="s">
        <v>214</v>
      </c>
      <c r="F2227">
        <v>159</v>
      </c>
      <c r="G2227">
        <v>6.1</v>
      </c>
      <c r="H2227" t="s">
        <v>179</v>
      </c>
    </row>
    <row r="2228" spans="1:8" x14ac:dyDescent="0.25">
      <c r="A2228" t="str">
        <f t="shared" si="34"/>
        <v>C00-C14deaths2006AllEthAllSex</v>
      </c>
      <c r="B2228">
        <v>2006</v>
      </c>
      <c r="C2228" t="s">
        <v>216</v>
      </c>
      <c r="D2228" t="s">
        <v>211</v>
      </c>
      <c r="E2228" t="s">
        <v>212</v>
      </c>
      <c r="F2228">
        <v>118</v>
      </c>
      <c r="G2228">
        <v>2</v>
      </c>
      <c r="H2228" t="s">
        <v>174</v>
      </c>
    </row>
    <row r="2229" spans="1:8" x14ac:dyDescent="0.25">
      <c r="A2229" t="str">
        <f t="shared" si="34"/>
        <v>C00-C96, D45-D47deaths2006AllEthAllSex</v>
      </c>
      <c r="B2229">
        <v>2006</v>
      </c>
      <c r="C2229" t="s">
        <v>216</v>
      </c>
      <c r="D2229" t="s">
        <v>211</v>
      </c>
      <c r="E2229" t="s">
        <v>212</v>
      </c>
      <c r="F2229">
        <v>8096</v>
      </c>
      <c r="G2229">
        <v>132.4</v>
      </c>
      <c r="H2229" t="s">
        <v>173</v>
      </c>
    </row>
    <row r="2230" spans="1:8" x14ac:dyDescent="0.25">
      <c r="A2230" t="str">
        <f t="shared" si="34"/>
        <v>C15deaths2006AllEthAllSex</v>
      </c>
      <c r="B2230">
        <v>2006</v>
      </c>
      <c r="C2230" t="s">
        <v>216</v>
      </c>
      <c r="D2230" t="s">
        <v>211</v>
      </c>
      <c r="E2230" t="s">
        <v>212</v>
      </c>
      <c r="F2230">
        <v>208</v>
      </c>
      <c r="G2230">
        <v>3.4</v>
      </c>
      <c r="H2230" t="s">
        <v>14</v>
      </c>
    </row>
    <row r="2231" spans="1:8" x14ac:dyDescent="0.25">
      <c r="A2231" t="str">
        <f t="shared" si="34"/>
        <v>C16deaths2006AllEthAllSex</v>
      </c>
      <c r="B2231">
        <v>2006</v>
      </c>
      <c r="C2231" t="s">
        <v>216</v>
      </c>
      <c r="D2231" t="s">
        <v>211</v>
      </c>
      <c r="E2231" t="s">
        <v>212</v>
      </c>
      <c r="F2231">
        <v>273</v>
      </c>
      <c r="G2231">
        <v>4.5999999999999996</v>
      </c>
      <c r="H2231" t="s">
        <v>16</v>
      </c>
    </row>
    <row r="2232" spans="1:8" x14ac:dyDescent="0.25">
      <c r="A2232" t="str">
        <f t="shared" si="34"/>
        <v>C18-C21deaths2006AllEthAllSex</v>
      </c>
      <c r="B2232">
        <v>2006</v>
      </c>
      <c r="C2232" t="s">
        <v>216</v>
      </c>
      <c r="D2232" t="s">
        <v>211</v>
      </c>
      <c r="E2232" t="s">
        <v>212</v>
      </c>
      <c r="F2232">
        <v>1193</v>
      </c>
      <c r="G2232">
        <v>18.899999999999999</v>
      </c>
      <c r="H2232" t="s">
        <v>175</v>
      </c>
    </row>
    <row r="2233" spans="1:8" x14ac:dyDescent="0.25">
      <c r="A2233" t="str">
        <f t="shared" si="34"/>
        <v>C22deaths2006AllEthAllSex</v>
      </c>
      <c r="B2233">
        <v>2006</v>
      </c>
      <c r="C2233" t="s">
        <v>216</v>
      </c>
      <c r="D2233" t="s">
        <v>211</v>
      </c>
      <c r="E2233" t="s">
        <v>212</v>
      </c>
      <c r="F2233">
        <v>209</v>
      </c>
      <c r="G2233">
        <v>3.6</v>
      </c>
      <c r="H2233" t="s">
        <v>19</v>
      </c>
    </row>
    <row r="2234" spans="1:8" x14ac:dyDescent="0.25">
      <c r="A2234" t="str">
        <f t="shared" si="34"/>
        <v>C25deaths2006AllEthAllSex</v>
      </c>
      <c r="B2234">
        <v>2006</v>
      </c>
      <c r="C2234" t="s">
        <v>216</v>
      </c>
      <c r="D2234" t="s">
        <v>211</v>
      </c>
      <c r="E2234" t="s">
        <v>212</v>
      </c>
      <c r="F2234">
        <v>355</v>
      </c>
      <c r="G2234">
        <v>5.6</v>
      </c>
      <c r="H2234" t="s">
        <v>22</v>
      </c>
    </row>
    <row r="2235" spans="1:8" x14ac:dyDescent="0.25">
      <c r="A2235" t="str">
        <f t="shared" si="34"/>
        <v>C33-C34deaths2006AllEthAllSex</v>
      </c>
      <c r="B2235">
        <v>2006</v>
      </c>
      <c r="C2235" t="s">
        <v>216</v>
      </c>
      <c r="D2235" t="s">
        <v>211</v>
      </c>
      <c r="E2235" t="s">
        <v>212</v>
      </c>
      <c r="F2235">
        <v>1472</v>
      </c>
      <c r="G2235">
        <v>25</v>
      </c>
      <c r="H2235" t="s">
        <v>176</v>
      </c>
    </row>
    <row r="2236" spans="1:8" x14ac:dyDescent="0.25">
      <c r="A2236" t="str">
        <f t="shared" si="34"/>
        <v>C43deaths2006AllEthAllSex</v>
      </c>
      <c r="B2236">
        <v>2006</v>
      </c>
      <c r="C2236" t="s">
        <v>216</v>
      </c>
      <c r="D2236" t="s">
        <v>211</v>
      </c>
      <c r="E2236" t="s">
        <v>212</v>
      </c>
      <c r="F2236">
        <v>287</v>
      </c>
      <c r="G2236">
        <v>4.7</v>
      </c>
      <c r="H2236" t="s">
        <v>26</v>
      </c>
    </row>
    <row r="2237" spans="1:8" x14ac:dyDescent="0.25">
      <c r="A2237" t="str">
        <f t="shared" si="34"/>
        <v>C50deaths2006AllEthAllSex</v>
      </c>
      <c r="B2237">
        <v>2006</v>
      </c>
      <c r="C2237" t="s">
        <v>216</v>
      </c>
      <c r="D2237" t="s">
        <v>211</v>
      </c>
      <c r="E2237" t="s">
        <v>212</v>
      </c>
      <c r="F2237">
        <v>621</v>
      </c>
      <c r="G2237">
        <v>10.9</v>
      </c>
      <c r="H2237" t="s">
        <v>180</v>
      </c>
    </row>
    <row r="2238" spans="1:8" x14ac:dyDescent="0.25">
      <c r="A2238" t="str">
        <f t="shared" si="34"/>
        <v>C51deaths2006AllEthAllSex</v>
      </c>
      <c r="B2238">
        <v>2006</v>
      </c>
      <c r="C2238" t="s">
        <v>216</v>
      </c>
      <c r="D2238" t="s">
        <v>211</v>
      </c>
      <c r="E2238" t="s">
        <v>212</v>
      </c>
      <c r="F2238">
        <v>13</v>
      </c>
      <c r="G2238">
        <v>0.2</v>
      </c>
      <c r="H2238" t="s">
        <v>43</v>
      </c>
    </row>
    <row r="2239" spans="1:8" x14ac:dyDescent="0.25">
      <c r="A2239" t="str">
        <f t="shared" si="34"/>
        <v>C53deaths2006AllEthAllSex</v>
      </c>
      <c r="B2239">
        <v>2006</v>
      </c>
      <c r="C2239" t="s">
        <v>216</v>
      </c>
      <c r="D2239" t="s">
        <v>211</v>
      </c>
      <c r="E2239" t="s">
        <v>212</v>
      </c>
      <c r="F2239">
        <v>52</v>
      </c>
      <c r="G2239">
        <v>0.9</v>
      </c>
      <c r="H2239" t="s">
        <v>38</v>
      </c>
    </row>
    <row r="2240" spans="1:8" x14ac:dyDescent="0.25">
      <c r="A2240" t="str">
        <f t="shared" si="34"/>
        <v>C54-C55deaths2006AllEthAllSex</v>
      </c>
      <c r="B2240">
        <v>2006</v>
      </c>
      <c r="C2240" t="s">
        <v>216</v>
      </c>
      <c r="D2240" t="s">
        <v>211</v>
      </c>
      <c r="E2240" t="s">
        <v>212</v>
      </c>
      <c r="F2240">
        <v>99</v>
      </c>
      <c r="G2240">
        <v>1.7</v>
      </c>
      <c r="H2240" t="s">
        <v>181</v>
      </c>
    </row>
    <row r="2241" spans="1:8" x14ac:dyDescent="0.25">
      <c r="A2241" t="str">
        <f t="shared" si="34"/>
        <v>C56-C57deaths2006AllEthAllSex</v>
      </c>
      <c r="B2241">
        <v>2006</v>
      </c>
      <c r="C2241" t="s">
        <v>216</v>
      </c>
      <c r="D2241" t="s">
        <v>211</v>
      </c>
      <c r="E2241" t="s">
        <v>212</v>
      </c>
      <c r="F2241">
        <v>224</v>
      </c>
      <c r="G2241">
        <v>3.7</v>
      </c>
      <c r="H2241" t="s">
        <v>182</v>
      </c>
    </row>
    <row r="2242" spans="1:8" x14ac:dyDescent="0.25">
      <c r="A2242" t="str">
        <f t="shared" ref="A2242:A2305" si="35">H2242&amp;C2242&amp;B2242&amp;D2242&amp;E2242</f>
        <v>C61deaths2006AllEthAllSex</v>
      </c>
      <c r="B2242">
        <v>2006</v>
      </c>
      <c r="C2242" t="s">
        <v>216</v>
      </c>
      <c r="D2242" t="s">
        <v>211</v>
      </c>
      <c r="E2242" t="s">
        <v>212</v>
      </c>
      <c r="F2242">
        <v>559</v>
      </c>
      <c r="G2242">
        <v>8.1999999999999993</v>
      </c>
      <c r="H2242" t="s">
        <v>48</v>
      </c>
    </row>
    <row r="2243" spans="1:8" x14ac:dyDescent="0.25">
      <c r="A2243" t="str">
        <f t="shared" si="35"/>
        <v>C62deaths2006AllEthAllSex</v>
      </c>
      <c r="B2243">
        <v>2006</v>
      </c>
      <c r="C2243" t="s">
        <v>216</v>
      </c>
      <c r="D2243" t="s">
        <v>211</v>
      </c>
      <c r="E2243" t="s">
        <v>212</v>
      </c>
      <c r="F2243">
        <v>4</v>
      </c>
      <c r="G2243">
        <v>0.1</v>
      </c>
      <c r="H2243" t="s">
        <v>51</v>
      </c>
    </row>
    <row r="2244" spans="1:8" x14ac:dyDescent="0.25">
      <c r="A2244" t="str">
        <f t="shared" si="35"/>
        <v>C64-C66, C68deaths2006AllEthAllSex</v>
      </c>
      <c r="B2244">
        <v>2006</v>
      </c>
      <c r="C2244" t="s">
        <v>216</v>
      </c>
      <c r="D2244" t="s">
        <v>211</v>
      </c>
      <c r="E2244" t="s">
        <v>212</v>
      </c>
      <c r="F2244">
        <v>167</v>
      </c>
      <c r="G2244">
        <v>2.8</v>
      </c>
      <c r="H2244" t="s">
        <v>177</v>
      </c>
    </row>
    <row r="2245" spans="1:8" x14ac:dyDescent="0.25">
      <c r="A2245" t="str">
        <f t="shared" si="35"/>
        <v>C67deaths2006AllEthAllSex</v>
      </c>
      <c r="B2245">
        <v>2006</v>
      </c>
      <c r="C2245" t="s">
        <v>216</v>
      </c>
      <c r="D2245" t="s">
        <v>211</v>
      </c>
      <c r="E2245" t="s">
        <v>212</v>
      </c>
      <c r="F2245">
        <v>197</v>
      </c>
      <c r="G2245">
        <v>3</v>
      </c>
      <c r="H2245" t="s">
        <v>55</v>
      </c>
    </row>
    <row r="2246" spans="1:8" x14ac:dyDescent="0.25">
      <c r="A2246" t="str">
        <f t="shared" si="35"/>
        <v>C71deaths2006AllEthAllSex</v>
      </c>
      <c r="B2246">
        <v>2006</v>
      </c>
      <c r="C2246" t="s">
        <v>216</v>
      </c>
      <c r="D2246" t="s">
        <v>211</v>
      </c>
      <c r="E2246" t="s">
        <v>212</v>
      </c>
      <c r="F2246">
        <v>235</v>
      </c>
      <c r="G2246">
        <v>4.4000000000000004</v>
      </c>
      <c r="H2246" t="s">
        <v>58</v>
      </c>
    </row>
    <row r="2247" spans="1:8" x14ac:dyDescent="0.25">
      <c r="A2247" t="str">
        <f t="shared" si="35"/>
        <v>C73deaths2006AllEthAllSex</v>
      </c>
      <c r="B2247">
        <v>2006</v>
      </c>
      <c r="C2247" t="s">
        <v>216</v>
      </c>
      <c r="D2247" t="s">
        <v>211</v>
      </c>
      <c r="E2247" t="s">
        <v>212</v>
      </c>
      <c r="F2247">
        <v>34</v>
      </c>
      <c r="G2247">
        <v>0.6</v>
      </c>
      <c r="H2247" t="s">
        <v>60</v>
      </c>
    </row>
    <row r="2248" spans="1:8" x14ac:dyDescent="0.25">
      <c r="A2248" t="str">
        <f t="shared" si="35"/>
        <v>C81deaths2006AllEthAllSex</v>
      </c>
      <c r="B2248">
        <v>2006</v>
      </c>
      <c r="C2248" t="s">
        <v>216</v>
      </c>
      <c r="D2248" t="s">
        <v>211</v>
      </c>
      <c r="E2248" t="s">
        <v>212</v>
      </c>
      <c r="F2248">
        <v>18</v>
      </c>
      <c r="G2248">
        <v>0.3</v>
      </c>
      <c r="H2248" t="s">
        <v>62</v>
      </c>
    </row>
    <row r="2249" spans="1:8" x14ac:dyDescent="0.25">
      <c r="A2249" t="str">
        <f t="shared" si="35"/>
        <v>C82-C86, C96deaths2006AllEthAllSex</v>
      </c>
      <c r="B2249">
        <v>2006</v>
      </c>
      <c r="C2249" t="s">
        <v>216</v>
      </c>
      <c r="D2249" t="s">
        <v>211</v>
      </c>
      <c r="E2249" t="s">
        <v>212</v>
      </c>
      <c r="F2249">
        <v>314</v>
      </c>
      <c r="G2249">
        <v>5.2</v>
      </c>
      <c r="H2249" t="s">
        <v>178</v>
      </c>
    </row>
    <row r="2250" spans="1:8" x14ac:dyDescent="0.25">
      <c r="A2250" t="str">
        <f t="shared" si="35"/>
        <v>C90deaths2006AllEthAllSex</v>
      </c>
      <c r="B2250">
        <v>2006</v>
      </c>
      <c r="C2250" t="s">
        <v>216</v>
      </c>
      <c r="D2250" t="s">
        <v>211</v>
      </c>
      <c r="E2250" t="s">
        <v>212</v>
      </c>
      <c r="F2250">
        <v>147</v>
      </c>
      <c r="G2250">
        <v>2.4</v>
      </c>
      <c r="H2250" t="s">
        <v>65</v>
      </c>
    </row>
    <row r="2251" spans="1:8" x14ac:dyDescent="0.25">
      <c r="A2251" t="str">
        <f t="shared" si="35"/>
        <v>C91-C95deaths2006AllEthAllSex</v>
      </c>
      <c r="B2251">
        <v>2006</v>
      </c>
      <c r="C2251" t="s">
        <v>216</v>
      </c>
      <c r="D2251" t="s">
        <v>211</v>
      </c>
      <c r="E2251" t="s">
        <v>212</v>
      </c>
      <c r="F2251">
        <v>299</v>
      </c>
      <c r="G2251">
        <v>4.9000000000000004</v>
      </c>
      <c r="H2251" t="s">
        <v>179</v>
      </c>
    </row>
    <row r="2252" spans="1:8" x14ac:dyDescent="0.25">
      <c r="A2252" t="str">
        <f t="shared" si="35"/>
        <v>C00-C14deaths2006AllEthFemale</v>
      </c>
      <c r="B2252">
        <v>2006</v>
      </c>
      <c r="C2252" t="s">
        <v>216</v>
      </c>
      <c r="D2252" t="s">
        <v>211</v>
      </c>
      <c r="E2252" t="s">
        <v>213</v>
      </c>
      <c r="F2252">
        <v>38</v>
      </c>
      <c r="G2252">
        <v>1.1000000000000001</v>
      </c>
      <c r="H2252" t="s">
        <v>174</v>
      </c>
    </row>
    <row r="2253" spans="1:8" x14ac:dyDescent="0.25">
      <c r="A2253" t="str">
        <f t="shared" si="35"/>
        <v>C00-C96, D45-D47deaths2006AllEthFemale</v>
      </c>
      <c r="B2253">
        <v>2006</v>
      </c>
      <c r="C2253" t="s">
        <v>216</v>
      </c>
      <c r="D2253" t="s">
        <v>211</v>
      </c>
      <c r="E2253" t="s">
        <v>213</v>
      </c>
      <c r="F2253">
        <v>3957</v>
      </c>
      <c r="G2253">
        <v>118.7</v>
      </c>
      <c r="H2253" t="s">
        <v>173</v>
      </c>
    </row>
    <row r="2254" spans="1:8" x14ac:dyDescent="0.25">
      <c r="A2254" t="str">
        <f t="shared" si="35"/>
        <v>C15deaths2006AllEthFemale</v>
      </c>
      <c r="B2254">
        <v>2006</v>
      </c>
      <c r="C2254" t="s">
        <v>216</v>
      </c>
      <c r="D2254" t="s">
        <v>211</v>
      </c>
      <c r="E2254" t="s">
        <v>213</v>
      </c>
      <c r="F2254">
        <v>79</v>
      </c>
      <c r="G2254">
        <v>2.1</v>
      </c>
      <c r="H2254" t="s">
        <v>14</v>
      </c>
    </row>
    <row r="2255" spans="1:8" x14ac:dyDescent="0.25">
      <c r="A2255" t="str">
        <f t="shared" si="35"/>
        <v>C16deaths2006AllEthFemale</v>
      </c>
      <c r="B2255">
        <v>2006</v>
      </c>
      <c r="C2255" t="s">
        <v>216</v>
      </c>
      <c r="D2255" t="s">
        <v>211</v>
      </c>
      <c r="E2255" t="s">
        <v>213</v>
      </c>
      <c r="F2255">
        <v>112</v>
      </c>
      <c r="G2255">
        <v>3.4</v>
      </c>
      <c r="H2255" t="s">
        <v>16</v>
      </c>
    </row>
    <row r="2256" spans="1:8" x14ac:dyDescent="0.25">
      <c r="A2256" t="str">
        <f t="shared" si="35"/>
        <v>C18-C21deaths2006AllEthFemale</v>
      </c>
      <c r="B2256">
        <v>2006</v>
      </c>
      <c r="C2256" t="s">
        <v>216</v>
      </c>
      <c r="D2256" t="s">
        <v>211</v>
      </c>
      <c r="E2256" t="s">
        <v>213</v>
      </c>
      <c r="F2256">
        <v>629</v>
      </c>
      <c r="G2256">
        <v>17.5</v>
      </c>
      <c r="H2256" t="s">
        <v>175</v>
      </c>
    </row>
    <row r="2257" spans="1:8" x14ac:dyDescent="0.25">
      <c r="A2257" t="str">
        <f t="shared" si="35"/>
        <v>C22deaths2006AllEthFemale</v>
      </c>
      <c r="B2257">
        <v>2006</v>
      </c>
      <c r="C2257" t="s">
        <v>216</v>
      </c>
      <c r="D2257" t="s">
        <v>211</v>
      </c>
      <c r="E2257" t="s">
        <v>213</v>
      </c>
      <c r="F2257">
        <v>77</v>
      </c>
      <c r="G2257">
        <v>2.4</v>
      </c>
      <c r="H2257" t="s">
        <v>19</v>
      </c>
    </row>
    <row r="2258" spans="1:8" x14ac:dyDescent="0.25">
      <c r="A2258" t="str">
        <f t="shared" si="35"/>
        <v>C25deaths2006AllEthFemale</v>
      </c>
      <c r="B2258">
        <v>2006</v>
      </c>
      <c r="C2258" t="s">
        <v>216</v>
      </c>
      <c r="D2258" t="s">
        <v>211</v>
      </c>
      <c r="E2258" t="s">
        <v>213</v>
      </c>
      <c r="F2258">
        <v>199</v>
      </c>
      <c r="G2258">
        <v>5.4</v>
      </c>
      <c r="H2258" t="s">
        <v>22</v>
      </c>
    </row>
    <row r="2259" spans="1:8" x14ac:dyDescent="0.25">
      <c r="A2259" t="str">
        <f t="shared" si="35"/>
        <v>C33-C34deaths2006AllEthFemale</v>
      </c>
      <c r="B2259">
        <v>2006</v>
      </c>
      <c r="C2259" t="s">
        <v>216</v>
      </c>
      <c r="D2259" t="s">
        <v>211</v>
      </c>
      <c r="E2259" t="s">
        <v>213</v>
      </c>
      <c r="F2259">
        <v>665</v>
      </c>
      <c r="G2259">
        <v>21.3</v>
      </c>
      <c r="H2259" t="s">
        <v>176</v>
      </c>
    </row>
    <row r="2260" spans="1:8" x14ac:dyDescent="0.25">
      <c r="A2260" t="str">
        <f t="shared" si="35"/>
        <v>C43deaths2006AllEthFemale</v>
      </c>
      <c r="B2260">
        <v>2006</v>
      </c>
      <c r="C2260" t="s">
        <v>216</v>
      </c>
      <c r="D2260" t="s">
        <v>211</v>
      </c>
      <c r="E2260" t="s">
        <v>213</v>
      </c>
      <c r="F2260">
        <v>114</v>
      </c>
      <c r="G2260">
        <v>3.4</v>
      </c>
      <c r="H2260" t="s">
        <v>26</v>
      </c>
    </row>
    <row r="2261" spans="1:8" x14ac:dyDescent="0.25">
      <c r="A2261" t="str">
        <f t="shared" si="35"/>
        <v>C50deaths2006AllEthFemale</v>
      </c>
      <c r="B2261">
        <v>2006</v>
      </c>
      <c r="C2261" t="s">
        <v>216</v>
      </c>
      <c r="D2261" t="s">
        <v>211</v>
      </c>
      <c r="E2261" t="s">
        <v>213</v>
      </c>
      <c r="F2261">
        <v>618</v>
      </c>
      <c r="G2261">
        <v>20.5</v>
      </c>
      <c r="H2261" t="s">
        <v>180</v>
      </c>
    </row>
    <row r="2262" spans="1:8" x14ac:dyDescent="0.25">
      <c r="A2262" t="str">
        <f t="shared" si="35"/>
        <v>C51deaths2006AllEthFemale</v>
      </c>
      <c r="B2262">
        <v>2006</v>
      </c>
      <c r="C2262" t="s">
        <v>216</v>
      </c>
      <c r="D2262" t="s">
        <v>211</v>
      </c>
      <c r="E2262" t="s">
        <v>213</v>
      </c>
      <c r="F2262">
        <v>13</v>
      </c>
      <c r="G2262">
        <v>0.3</v>
      </c>
      <c r="H2262" t="s">
        <v>43</v>
      </c>
    </row>
    <row r="2263" spans="1:8" x14ac:dyDescent="0.25">
      <c r="A2263" t="str">
        <f t="shared" si="35"/>
        <v>C53deaths2006AllEthFemale</v>
      </c>
      <c r="B2263">
        <v>2006</v>
      </c>
      <c r="C2263" t="s">
        <v>216</v>
      </c>
      <c r="D2263" t="s">
        <v>211</v>
      </c>
      <c r="E2263" t="s">
        <v>213</v>
      </c>
      <c r="F2263">
        <v>52</v>
      </c>
      <c r="G2263">
        <v>1.7</v>
      </c>
      <c r="H2263" t="s">
        <v>38</v>
      </c>
    </row>
    <row r="2264" spans="1:8" x14ac:dyDescent="0.25">
      <c r="A2264" t="str">
        <f t="shared" si="35"/>
        <v>C54-C55deaths2006AllEthFemale</v>
      </c>
      <c r="B2264">
        <v>2006</v>
      </c>
      <c r="C2264" t="s">
        <v>216</v>
      </c>
      <c r="D2264" t="s">
        <v>211</v>
      </c>
      <c r="E2264" t="s">
        <v>213</v>
      </c>
      <c r="F2264">
        <v>99</v>
      </c>
      <c r="G2264">
        <v>3.2</v>
      </c>
      <c r="H2264" t="s">
        <v>181</v>
      </c>
    </row>
    <row r="2265" spans="1:8" x14ac:dyDescent="0.25">
      <c r="A2265" t="str">
        <f t="shared" si="35"/>
        <v>C56-C57deaths2006AllEthFemale</v>
      </c>
      <c r="B2265">
        <v>2006</v>
      </c>
      <c r="C2265" t="s">
        <v>216</v>
      </c>
      <c r="D2265" t="s">
        <v>211</v>
      </c>
      <c r="E2265" t="s">
        <v>213</v>
      </c>
      <c r="F2265">
        <v>224</v>
      </c>
      <c r="G2265">
        <v>6.9</v>
      </c>
      <c r="H2265" t="s">
        <v>182</v>
      </c>
    </row>
    <row r="2266" spans="1:8" x14ac:dyDescent="0.25">
      <c r="A2266" t="str">
        <f t="shared" si="35"/>
        <v>C64-C66, C68deaths2006AllEthFemale</v>
      </c>
      <c r="B2266">
        <v>2006</v>
      </c>
      <c r="C2266" t="s">
        <v>216</v>
      </c>
      <c r="D2266" t="s">
        <v>211</v>
      </c>
      <c r="E2266" t="s">
        <v>213</v>
      </c>
      <c r="F2266">
        <v>60</v>
      </c>
      <c r="G2266">
        <v>1.8</v>
      </c>
      <c r="H2266" t="s">
        <v>177</v>
      </c>
    </row>
    <row r="2267" spans="1:8" x14ac:dyDescent="0.25">
      <c r="A2267" t="str">
        <f t="shared" si="35"/>
        <v>C67deaths2006AllEthFemale</v>
      </c>
      <c r="B2267">
        <v>2006</v>
      </c>
      <c r="C2267" t="s">
        <v>216</v>
      </c>
      <c r="D2267" t="s">
        <v>211</v>
      </c>
      <c r="E2267" t="s">
        <v>213</v>
      </c>
      <c r="F2267">
        <v>51</v>
      </c>
      <c r="G2267">
        <v>1.3</v>
      </c>
      <c r="H2267" t="s">
        <v>55</v>
      </c>
    </row>
    <row r="2268" spans="1:8" x14ac:dyDescent="0.25">
      <c r="A2268" t="str">
        <f t="shared" si="35"/>
        <v>C71deaths2006AllEthFemale</v>
      </c>
      <c r="B2268">
        <v>2006</v>
      </c>
      <c r="C2268" t="s">
        <v>216</v>
      </c>
      <c r="D2268" t="s">
        <v>211</v>
      </c>
      <c r="E2268" t="s">
        <v>213</v>
      </c>
      <c r="F2268">
        <v>87</v>
      </c>
      <c r="G2268">
        <v>3.1</v>
      </c>
      <c r="H2268" t="s">
        <v>58</v>
      </c>
    </row>
    <row r="2269" spans="1:8" x14ac:dyDescent="0.25">
      <c r="A2269" t="str">
        <f t="shared" si="35"/>
        <v>C73deaths2006AllEthFemale</v>
      </c>
      <c r="B2269">
        <v>2006</v>
      </c>
      <c r="C2269" t="s">
        <v>216</v>
      </c>
      <c r="D2269" t="s">
        <v>211</v>
      </c>
      <c r="E2269" t="s">
        <v>213</v>
      </c>
      <c r="F2269">
        <v>23</v>
      </c>
      <c r="G2269">
        <v>0.7</v>
      </c>
      <c r="H2269" t="s">
        <v>60</v>
      </c>
    </row>
    <row r="2270" spans="1:8" x14ac:dyDescent="0.25">
      <c r="A2270" t="str">
        <f t="shared" si="35"/>
        <v>C81deaths2006AllEthFemale</v>
      </c>
      <c r="B2270">
        <v>2006</v>
      </c>
      <c r="C2270" t="s">
        <v>216</v>
      </c>
      <c r="D2270" t="s">
        <v>211</v>
      </c>
      <c r="E2270" t="s">
        <v>213</v>
      </c>
      <c r="F2270">
        <v>7</v>
      </c>
      <c r="G2270">
        <v>0.2</v>
      </c>
      <c r="H2270" t="s">
        <v>62</v>
      </c>
    </row>
    <row r="2271" spans="1:8" x14ac:dyDescent="0.25">
      <c r="A2271" t="str">
        <f t="shared" si="35"/>
        <v>C82-C86, C96deaths2006AllEthFemale</v>
      </c>
      <c r="B2271">
        <v>2006</v>
      </c>
      <c r="C2271" t="s">
        <v>216</v>
      </c>
      <c r="D2271" t="s">
        <v>211</v>
      </c>
      <c r="E2271" t="s">
        <v>213</v>
      </c>
      <c r="F2271">
        <v>146</v>
      </c>
      <c r="G2271">
        <v>4.3</v>
      </c>
      <c r="H2271" t="s">
        <v>178</v>
      </c>
    </row>
    <row r="2272" spans="1:8" x14ac:dyDescent="0.25">
      <c r="A2272" t="str">
        <f t="shared" si="35"/>
        <v>C90deaths2006AllEthFemale</v>
      </c>
      <c r="B2272">
        <v>2006</v>
      </c>
      <c r="C2272" t="s">
        <v>216</v>
      </c>
      <c r="D2272" t="s">
        <v>211</v>
      </c>
      <c r="E2272" t="s">
        <v>213</v>
      </c>
      <c r="F2272">
        <v>71</v>
      </c>
      <c r="G2272">
        <v>2.1</v>
      </c>
      <c r="H2272" t="s">
        <v>65</v>
      </c>
    </row>
    <row r="2273" spans="1:8" x14ac:dyDescent="0.25">
      <c r="A2273" t="str">
        <f t="shared" si="35"/>
        <v>C91-C95deaths2006AllEthFemale</v>
      </c>
      <c r="B2273">
        <v>2006</v>
      </c>
      <c r="C2273" t="s">
        <v>216</v>
      </c>
      <c r="D2273" t="s">
        <v>211</v>
      </c>
      <c r="E2273" t="s">
        <v>213</v>
      </c>
      <c r="F2273">
        <v>127</v>
      </c>
      <c r="G2273">
        <v>3.5</v>
      </c>
      <c r="H2273" t="s">
        <v>179</v>
      </c>
    </row>
    <row r="2274" spans="1:8" x14ac:dyDescent="0.25">
      <c r="A2274" t="str">
        <f t="shared" si="35"/>
        <v>C00-C14deaths2006AllEthMale</v>
      </c>
      <c r="B2274">
        <v>2006</v>
      </c>
      <c r="C2274" t="s">
        <v>216</v>
      </c>
      <c r="D2274" t="s">
        <v>211</v>
      </c>
      <c r="E2274" t="s">
        <v>214</v>
      </c>
      <c r="F2274">
        <v>80</v>
      </c>
      <c r="G2274">
        <v>3</v>
      </c>
      <c r="H2274" t="s">
        <v>174</v>
      </c>
    </row>
    <row r="2275" spans="1:8" x14ac:dyDescent="0.25">
      <c r="A2275" t="str">
        <f t="shared" si="35"/>
        <v>C00-C96, D45-D47deaths2006AllEthMale</v>
      </c>
      <c r="B2275">
        <v>2006</v>
      </c>
      <c r="C2275" t="s">
        <v>216</v>
      </c>
      <c r="D2275" t="s">
        <v>211</v>
      </c>
      <c r="E2275" t="s">
        <v>214</v>
      </c>
      <c r="F2275">
        <v>4139</v>
      </c>
      <c r="G2275">
        <v>151.19999999999999</v>
      </c>
      <c r="H2275" t="s">
        <v>173</v>
      </c>
    </row>
    <row r="2276" spans="1:8" x14ac:dyDescent="0.25">
      <c r="A2276" t="str">
        <f t="shared" si="35"/>
        <v>C15deaths2006AllEthMale</v>
      </c>
      <c r="B2276">
        <v>2006</v>
      </c>
      <c r="C2276" t="s">
        <v>216</v>
      </c>
      <c r="D2276" t="s">
        <v>211</v>
      </c>
      <c r="E2276" t="s">
        <v>214</v>
      </c>
      <c r="F2276">
        <v>129</v>
      </c>
      <c r="G2276">
        <v>4.7</v>
      </c>
      <c r="H2276" t="s">
        <v>14</v>
      </c>
    </row>
    <row r="2277" spans="1:8" x14ac:dyDescent="0.25">
      <c r="A2277" t="str">
        <f t="shared" si="35"/>
        <v>C16deaths2006AllEthMale</v>
      </c>
      <c r="B2277">
        <v>2006</v>
      </c>
      <c r="C2277" t="s">
        <v>216</v>
      </c>
      <c r="D2277" t="s">
        <v>211</v>
      </c>
      <c r="E2277" t="s">
        <v>214</v>
      </c>
      <c r="F2277">
        <v>161</v>
      </c>
      <c r="G2277">
        <v>5.9</v>
      </c>
      <c r="H2277" t="s">
        <v>16</v>
      </c>
    </row>
    <row r="2278" spans="1:8" x14ac:dyDescent="0.25">
      <c r="A2278" t="str">
        <f t="shared" si="35"/>
        <v>C18-C21deaths2006AllEthMale</v>
      </c>
      <c r="B2278">
        <v>2006</v>
      </c>
      <c r="C2278" t="s">
        <v>216</v>
      </c>
      <c r="D2278" t="s">
        <v>211</v>
      </c>
      <c r="E2278" t="s">
        <v>214</v>
      </c>
      <c r="F2278">
        <v>564</v>
      </c>
      <c r="G2278">
        <v>20.399999999999999</v>
      </c>
      <c r="H2278" t="s">
        <v>175</v>
      </c>
    </row>
    <row r="2279" spans="1:8" x14ac:dyDescent="0.25">
      <c r="A2279" t="str">
        <f t="shared" si="35"/>
        <v>C22deaths2006AllEthMale</v>
      </c>
      <c r="B2279">
        <v>2006</v>
      </c>
      <c r="C2279" t="s">
        <v>216</v>
      </c>
      <c r="D2279" t="s">
        <v>211</v>
      </c>
      <c r="E2279" t="s">
        <v>214</v>
      </c>
      <c r="F2279">
        <v>132</v>
      </c>
      <c r="G2279">
        <v>5</v>
      </c>
      <c r="H2279" t="s">
        <v>19</v>
      </c>
    </row>
    <row r="2280" spans="1:8" x14ac:dyDescent="0.25">
      <c r="A2280" t="str">
        <f t="shared" si="35"/>
        <v>C25deaths2006AllEthMale</v>
      </c>
      <c r="B2280">
        <v>2006</v>
      </c>
      <c r="C2280" t="s">
        <v>216</v>
      </c>
      <c r="D2280" t="s">
        <v>211</v>
      </c>
      <c r="E2280" t="s">
        <v>214</v>
      </c>
      <c r="F2280">
        <v>156</v>
      </c>
      <c r="G2280">
        <v>5.7</v>
      </c>
      <c r="H2280" t="s">
        <v>22</v>
      </c>
    </row>
    <row r="2281" spans="1:8" x14ac:dyDescent="0.25">
      <c r="A2281" t="str">
        <f t="shared" si="35"/>
        <v>C33-C34deaths2006AllEthMale</v>
      </c>
      <c r="B2281">
        <v>2006</v>
      </c>
      <c r="C2281" t="s">
        <v>216</v>
      </c>
      <c r="D2281" t="s">
        <v>211</v>
      </c>
      <c r="E2281" t="s">
        <v>214</v>
      </c>
      <c r="F2281">
        <v>807</v>
      </c>
      <c r="G2281">
        <v>29.5</v>
      </c>
      <c r="H2281" t="s">
        <v>176</v>
      </c>
    </row>
    <row r="2282" spans="1:8" x14ac:dyDescent="0.25">
      <c r="A2282" t="str">
        <f t="shared" si="35"/>
        <v>C43deaths2006AllEthMale</v>
      </c>
      <c r="B2282">
        <v>2006</v>
      </c>
      <c r="C2282" t="s">
        <v>216</v>
      </c>
      <c r="D2282" t="s">
        <v>211</v>
      </c>
      <c r="E2282" t="s">
        <v>214</v>
      </c>
      <c r="F2282">
        <v>173</v>
      </c>
      <c r="G2282">
        <v>6.4</v>
      </c>
      <c r="H2282" t="s">
        <v>26</v>
      </c>
    </row>
    <row r="2283" spans="1:8" x14ac:dyDescent="0.25">
      <c r="A2283" t="str">
        <f t="shared" si="35"/>
        <v>C50deaths2006AllEthMale</v>
      </c>
      <c r="B2283">
        <v>2006</v>
      </c>
      <c r="C2283" t="s">
        <v>216</v>
      </c>
      <c r="D2283" t="s">
        <v>211</v>
      </c>
      <c r="E2283" t="s">
        <v>214</v>
      </c>
      <c r="F2283">
        <v>3</v>
      </c>
      <c r="G2283">
        <v>0.1</v>
      </c>
      <c r="H2283" t="s">
        <v>180</v>
      </c>
    </row>
    <row r="2284" spans="1:8" x14ac:dyDescent="0.25">
      <c r="A2284" t="str">
        <f t="shared" si="35"/>
        <v>C61deaths2006AllEthMale</v>
      </c>
      <c r="B2284">
        <v>2006</v>
      </c>
      <c r="C2284" t="s">
        <v>216</v>
      </c>
      <c r="D2284" t="s">
        <v>211</v>
      </c>
      <c r="E2284" t="s">
        <v>214</v>
      </c>
      <c r="F2284">
        <v>559</v>
      </c>
      <c r="G2284">
        <v>19.399999999999999</v>
      </c>
      <c r="H2284" t="s">
        <v>48</v>
      </c>
    </row>
    <row r="2285" spans="1:8" x14ac:dyDescent="0.25">
      <c r="A2285" t="str">
        <f t="shared" si="35"/>
        <v>C62deaths2006AllEthMale</v>
      </c>
      <c r="B2285">
        <v>2006</v>
      </c>
      <c r="C2285" t="s">
        <v>216</v>
      </c>
      <c r="D2285" t="s">
        <v>211</v>
      </c>
      <c r="E2285" t="s">
        <v>214</v>
      </c>
      <c r="F2285">
        <v>4</v>
      </c>
      <c r="G2285">
        <v>0.2</v>
      </c>
      <c r="H2285" t="s">
        <v>51</v>
      </c>
    </row>
    <row r="2286" spans="1:8" x14ac:dyDescent="0.25">
      <c r="A2286" t="str">
        <f t="shared" si="35"/>
        <v>C64-C66, C68deaths2006AllEthMale</v>
      </c>
      <c r="B2286">
        <v>2006</v>
      </c>
      <c r="C2286" t="s">
        <v>216</v>
      </c>
      <c r="D2286" t="s">
        <v>211</v>
      </c>
      <c r="E2286" t="s">
        <v>214</v>
      </c>
      <c r="F2286">
        <v>107</v>
      </c>
      <c r="G2286">
        <v>4</v>
      </c>
      <c r="H2286" t="s">
        <v>177</v>
      </c>
    </row>
    <row r="2287" spans="1:8" x14ac:dyDescent="0.25">
      <c r="A2287" t="str">
        <f t="shared" si="35"/>
        <v>C67deaths2006AllEthMale</v>
      </c>
      <c r="B2287">
        <v>2006</v>
      </c>
      <c r="C2287" t="s">
        <v>216</v>
      </c>
      <c r="D2287" t="s">
        <v>211</v>
      </c>
      <c r="E2287" t="s">
        <v>214</v>
      </c>
      <c r="F2287">
        <v>146</v>
      </c>
      <c r="G2287">
        <v>5.2</v>
      </c>
      <c r="H2287" t="s">
        <v>55</v>
      </c>
    </row>
    <row r="2288" spans="1:8" x14ac:dyDescent="0.25">
      <c r="A2288" t="str">
        <f t="shared" si="35"/>
        <v>C71deaths2006AllEthMale</v>
      </c>
      <c r="B2288">
        <v>2006</v>
      </c>
      <c r="C2288" t="s">
        <v>216</v>
      </c>
      <c r="D2288" t="s">
        <v>211</v>
      </c>
      <c r="E2288" t="s">
        <v>214</v>
      </c>
      <c r="F2288">
        <v>148</v>
      </c>
      <c r="G2288">
        <v>5.9</v>
      </c>
      <c r="H2288" t="s">
        <v>58</v>
      </c>
    </row>
    <row r="2289" spans="1:8" x14ac:dyDescent="0.25">
      <c r="A2289" t="str">
        <f t="shared" si="35"/>
        <v>C73deaths2006AllEthMale</v>
      </c>
      <c r="B2289">
        <v>2006</v>
      </c>
      <c r="C2289" t="s">
        <v>216</v>
      </c>
      <c r="D2289" t="s">
        <v>211</v>
      </c>
      <c r="E2289" t="s">
        <v>214</v>
      </c>
      <c r="F2289">
        <v>11</v>
      </c>
      <c r="G2289">
        <v>0.4</v>
      </c>
      <c r="H2289" t="s">
        <v>60</v>
      </c>
    </row>
    <row r="2290" spans="1:8" x14ac:dyDescent="0.25">
      <c r="A2290" t="str">
        <f t="shared" si="35"/>
        <v>C81deaths2006AllEthMale</v>
      </c>
      <c r="B2290">
        <v>2006</v>
      </c>
      <c r="C2290" t="s">
        <v>216</v>
      </c>
      <c r="D2290" t="s">
        <v>211</v>
      </c>
      <c r="E2290" t="s">
        <v>214</v>
      </c>
      <c r="F2290">
        <v>11</v>
      </c>
      <c r="G2290">
        <v>0.4</v>
      </c>
      <c r="H2290" t="s">
        <v>62</v>
      </c>
    </row>
    <row r="2291" spans="1:8" x14ac:dyDescent="0.25">
      <c r="A2291" t="str">
        <f t="shared" si="35"/>
        <v>C82-C86, C96deaths2006AllEthMale</v>
      </c>
      <c r="B2291">
        <v>2006</v>
      </c>
      <c r="C2291" t="s">
        <v>216</v>
      </c>
      <c r="D2291" t="s">
        <v>211</v>
      </c>
      <c r="E2291" t="s">
        <v>214</v>
      </c>
      <c r="F2291">
        <v>168</v>
      </c>
      <c r="G2291">
        <v>6.2</v>
      </c>
      <c r="H2291" t="s">
        <v>178</v>
      </c>
    </row>
    <row r="2292" spans="1:8" x14ac:dyDescent="0.25">
      <c r="A2292" t="str">
        <f t="shared" si="35"/>
        <v>C90deaths2006AllEthMale</v>
      </c>
      <c r="B2292">
        <v>2006</v>
      </c>
      <c r="C2292" t="s">
        <v>216</v>
      </c>
      <c r="D2292" t="s">
        <v>211</v>
      </c>
      <c r="E2292" t="s">
        <v>214</v>
      </c>
      <c r="F2292">
        <v>76</v>
      </c>
      <c r="G2292">
        <v>2.8</v>
      </c>
      <c r="H2292" t="s">
        <v>65</v>
      </c>
    </row>
    <row r="2293" spans="1:8" x14ac:dyDescent="0.25">
      <c r="A2293" t="str">
        <f t="shared" si="35"/>
        <v>C91-C95deaths2006AllEthMale</v>
      </c>
      <c r="B2293">
        <v>2006</v>
      </c>
      <c r="C2293" t="s">
        <v>216</v>
      </c>
      <c r="D2293" t="s">
        <v>211</v>
      </c>
      <c r="E2293" t="s">
        <v>214</v>
      </c>
      <c r="F2293">
        <v>172</v>
      </c>
      <c r="G2293">
        <v>6.5</v>
      </c>
      <c r="H2293" t="s">
        <v>179</v>
      </c>
    </row>
    <row r="2294" spans="1:8" x14ac:dyDescent="0.25">
      <c r="A2294" t="str">
        <f t="shared" si="35"/>
        <v>C00-C14deaths2007AllEthAllSex</v>
      </c>
      <c r="B2294">
        <v>2007</v>
      </c>
      <c r="C2294" t="s">
        <v>216</v>
      </c>
      <c r="D2294" t="s">
        <v>211</v>
      </c>
      <c r="E2294" t="s">
        <v>212</v>
      </c>
      <c r="F2294">
        <v>123</v>
      </c>
      <c r="G2294">
        <v>2</v>
      </c>
      <c r="H2294" t="s">
        <v>174</v>
      </c>
    </row>
    <row r="2295" spans="1:8" x14ac:dyDescent="0.25">
      <c r="A2295" t="str">
        <f t="shared" si="35"/>
        <v>C00-C96, D45-D47deaths2007AllEthAllSex</v>
      </c>
      <c r="B2295">
        <v>2007</v>
      </c>
      <c r="C2295" t="s">
        <v>216</v>
      </c>
      <c r="D2295" t="s">
        <v>211</v>
      </c>
      <c r="E2295" t="s">
        <v>212</v>
      </c>
      <c r="F2295">
        <v>8523</v>
      </c>
      <c r="G2295">
        <v>135.4</v>
      </c>
      <c r="H2295" t="s">
        <v>173</v>
      </c>
    </row>
    <row r="2296" spans="1:8" x14ac:dyDescent="0.25">
      <c r="A2296" t="str">
        <f t="shared" si="35"/>
        <v>C15deaths2007AllEthAllSex</v>
      </c>
      <c r="B2296">
        <v>2007</v>
      </c>
      <c r="C2296" t="s">
        <v>216</v>
      </c>
      <c r="D2296" t="s">
        <v>211</v>
      </c>
      <c r="E2296" t="s">
        <v>212</v>
      </c>
      <c r="F2296">
        <v>244</v>
      </c>
      <c r="G2296">
        <v>3.7</v>
      </c>
      <c r="H2296" t="s">
        <v>14</v>
      </c>
    </row>
    <row r="2297" spans="1:8" x14ac:dyDescent="0.25">
      <c r="A2297" t="str">
        <f t="shared" si="35"/>
        <v>C16deaths2007AllEthAllSex</v>
      </c>
      <c r="B2297">
        <v>2007</v>
      </c>
      <c r="C2297" t="s">
        <v>216</v>
      </c>
      <c r="D2297" t="s">
        <v>211</v>
      </c>
      <c r="E2297" t="s">
        <v>212</v>
      </c>
      <c r="F2297">
        <v>297</v>
      </c>
      <c r="G2297">
        <v>4.9000000000000004</v>
      </c>
      <c r="H2297" t="s">
        <v>16</v>
      </c>
    </row>
    <row r="2298" spans="1:8" x14ac:dyDescent="0.25">
      <c r="A2298" t="str">
        <f t="shared" si="35"/>
        <v>C18-C21deaths2007AllEthAllSex</v>
      </c>
      <c r="B2298">
        <v>2007</v>
      </c>
      <c r="C2298" t="s">
        <v>216</v>
      </c>
      <c r="D2298" t="s">
        <v>211</v>
      </c>
      <c r="E2298" t="s">
        <v>212</v>
      </c>
      <c r="F2298">
        <v>1253</v>
      </c>
      <c r="G2298">
        <v>19.5</v>
      </c>
      <c r="H2298" t="s">
        <v>175</v>
      </c>
    </row>
    <row r="2299" spans="1:8" x14ac:dyDescent="0.25">
      <c r="A2299" t="str">
        <f t="shared" si="35"/>
        <v>C22deaths2007AllEthAllSex</v>
      </c>
      <c r="B2299">
        <v>2007</v>
      </c>
      <c r="C2299" t="s">
        <v>216</v>
      </c>
      <c r="D2299" t="s">
        <v>211</v>
      </c>
      <c r="E2299" t="s">
        <v>212</v>
      </c>
      <c r="F2299">
        <v>203</v>
      </c>
      <c r="G2299">
        <v>3.4</v>
      </c>
      <c r="H2299" t="s">
        <v>19</v>
      </c>
    </row>
    <row r="2300" spans="1:8" x14ac:dyDescent="0.25">
      <c r="A2300" t="str">
        <f t="shared" si="35"/>
        <v>C25deaths2007AllEthAllSex</v>
      </c>
      <c r="B2300">
        <v>2007</v>
      </c>
      <c r="C2300" t="s">
        <v>216</v>
      </c>
      <c r="D2300" t="s">
        <v>211</v>
      </c>
      <c r="E2300" t="s">
        <v>212</v>
      </c>
      <c r="F2300">
        <v>428</v>
      </c>
      <c r="G2300">
        <v>6.8</v>
      </c>
      <c r="H2300" t="s">
        <v>22</v>
      </c>
    </row>
    <row r="2301" spans="1:8" x14ac:dyDescent="0.25">
      <c r="A2301" t="str">
        <f t="shared" si="35"/>
        <v>C33-C34deaths2007AllEthAllSex</v>
      </c>
      <c r="B2301">
        <v>2007</v>
      </c>
      <c r="C2301" t="s">
        <v>216</v>
      </c>
      <c r="D2301" t="s">
        <v>211</v>
      </c>
      <c r="E2301" t="s">
        <v>212</v>
      </c>
      <c r="F2301">
        <v>1528</v>
      </c>
      <c r="G2301">
        <v>24.8</v>
      </c>
      <c r="H2301" t="s">
        <v>176</v>
      </c>
    </row>
    <row r="2302" spans="1:8" x14ac:dyDescent="0.25">
      <c r="A2302" t="str">
        <f t="shared" si="35"/>
        <v>C43deaths2007AllEthAllSex</v>
      </c>
      <c r="B2302">
        <v>2007</v>
      </c>
      <c r="C2302" t="s">
        <v>216</v>
      </c>
      <c r="D2302" t="s">
        <v>211</v>
      </c>
      <c r="E2302" t="s">
        <v>212</v>
      </c>
      <c r="F2302">
        <v>292</v>
      </c>
      <c r="G2302">
        <v>4.8</v>
      </c>
      <c r="H2302" t="s">
        <v>26</v>
      </c>
    </row>
    <row r="2303" spans="1:8" x14ac:dyDescent="0.25">
      <c r="A2303" t="str">
        <f t="shared" si="35"/>
        <v>C50deaths2007AllEthAllSex</v>
      </c>
      <c r="B2303">
        <v>2007</v>
      </c>
      <c r="C2303" t="s">
        <v>216</v>
      </c>
      <c r="D2303" t="s">
        <v>211</v>
      </c>
      <c r="E2303" t="s">
        <v>212</v>
      </c>
      <c r="F2303">
        <v>648</v>
      </c>
      <c r="G2303">
        <v>11.1</v>
      </c>
      <c r="H2303" t="s">
        <v>180</v>
      </c>
    </row>
    <row r="2304" spans="1:8" x14ac:dyDescent="0.25">
      <c r="A2304" t="str">
        <f t="shared" si="35"/>
        <v>C51deaths2007AllEthAllSex</v>
      </c>
      <c r="B2304">
        <v>2007</v>
      </c>
      <c r="C2304" t="s">
        <v>216</v>
      </c>
      <c r="D2304" t="s">
        <v>211</v>
      </c>
      <c r="E2304" t="s">
        <v>212</v>
      </c>
      <c r="F2304">
        <v>15</v>
      </c>
      <c r="G2304">
        <v>0.2</v>
      </c>
      <c r="H2304" t="s">
        <v>43</v>
      </c>
    </row>
    <row r="2305" spans="1:8" x14ac:dyDescent="0.25">
      <c r="A2305" t="str">
        <f t="shared" si="35"/>
        <v>C53deaths2007AllEthAllSex</v>
      </c>
      <c r="B2305">
        <v>2007</v>
      </c>
      <c r="C2305" t="s">
        <v>216</v>
      </c>
      <c r="D2305" t="s">
        <v>211</v>
      </c>
      <c r="E2305" t="s">
        <v>212</v>
      </c>
      <c r="F2305">
        <v>65</v>
      </c>
      <c r="G2305">
        <v>1.2</v>
      </c>
      <c r="H2305" t="s">
        <v>38</v>
      </c>
    </row>
    <row r="2306" spans="1:8" x14ac:dyDescent="0.25">
      <c r="A2306" t="str">
        <f t="shared" ref="A2306:A2369" si="36">H2306&amp;C2306&amp;B2306&amp;D2306&amp;E2306</f>
        <v>C54-C55deaths2007AllEthAllSex</v>
      </c>
      <c r="B2306">
        <v>2007</v>
      </c>
      <c r="C2306" t="s">
        <v>216</v>
      </c>
      <c r="D2306" t="s">
        <v>211</v>
      </c>
      <c r="E2306" t="s">
        <v>212</v>
      </c>
      <c r="F2306">
        <v>97</v>
      </c>
      <c r="G2306">
        <v>1.6</v>
      </c>
      <c r="H2306" t="s">
        <v>181</v>
      </c>
    </row>
    <row r="2307" spans="1:8" x14ac:dyDescent="0.25">
      <c r="A2307" t="str">
        <f t="shared" si="36"/>
        <v>C56-C57deaths2007AllEthAllSex</v>
      </c>
      <c r="B2307">
        <v>2007</v>
      </c>
      <c r="C2307" t="s">
        <v>216</v>
      </c>
      <c r="D2307" t="s">
        <v>211</v>
      </c>
      <c r="E2307" t="s">
        <v>212</v>
      </c>
      <c r="F2307">
        <v>214</v>
      </c>
      <c r="G2307">
        <v>3.5</v>
      </c>
      <c r="H2307" t="s">
        <v>182</v>
      </c>
    </row>
    <row r="2308" spans="1:8" x14ac:dyDescent="0.25">
      <c r="A2308" t="str">
        <f t="shared" si="36"/>
        <v>C61deaths2007AllEthAllSex</v>
      </c>
      <c r="B2308">
        <v>2007</v>
      </c>
      <c r="C2308" t="s">
        <v>216</v>
      </c>
      <c r="D2308" t="s">
        <v>211</v>
      </c>
      <c r="E2308" t="s">
        <v>212</v>
      </c>
      <c r="F2308">
        <v>575</v>
      </c>
      <c r="G2308">
        <v>8</v>
      </c>
      <c r="H2308" t="s">
        <v>48</v>
      </c>
    </row>
    <row r="2309" spans="1:8" x14ac:dyDescent="0.25">
      <c r="A2309" t="str">
        <f t="shared" si="36"/>
        <v>C62deaths2007AllEthAllSex</v>
      </c>
      <c r="B2309">
        <v>2007</v>
      </c>
      <c r="C2309" t="s">
        <v>216</v>
      </c>
      <c r="D2309" t="s">
        <v>211</v>
      </c>
      <c r="E2309" t="s">
        <v>212</v>
      </c>
      <c r="F2309">
        <v>9</v>
      </c>
      <c r="G2309">
        <v>0.2</v>
      </c>
      <c r="H2309" t="s">
        <v>51</v>
      </c>
    </row>
    <row r="2310" spans="1:8" x14ac:dyDescent="0.25">
      <c r="A2310" t="str">
        <f t="shared" si="36"/>
        <v>C64-C66, C68deaths2007AllEthAllSex</v>
      </c>
      <c r="B2310">
        <v>2007</v>
      </c>
      <c r="C2310" t="s">
        <v>216</v>
      </c>
      <c r="D2310" t="s">
        <v>211</v>
      </c>
      <c r="E2310" t="s">
        <v>212</v>
      </c>
      <c r="F2310">
        <v>194</v>
      </c>
      <c r="G2310">
        <v>3.1</v>
      </c>
      <c r="H2310" t="s">
        <v>177</v>
      </c>
    </row>
    <row r="2311" spans="1:8" x14ac:dyDescent="0.25">
      <c r="A2311" t="str">
        <f t="shared" si="36"/>
        <v>C67deaths2007AllEthAllSex</v>
      </c>
      <c r="B2311">
        <v>2007</v>
      </c>
      <c r="C2311" t="s">
        <v>216</v>
      </c>
      <c r="D2311" t="s">
        <v>211</v>
      </c>
      <c r="E2311" t="s">
        <v>212</v>
      </c>
      <c r="F2311">
        <v>169</v>
      </c>
      <c r="G2311">
        <v>2.4</v>
      </c>
      <c r="H2311" t="s">
        <v>55</v>
      </c>
    </row>
    <row r="2312" spans="1:8" x14ac:dyDescent="0.25">
      <c r="A2312" t="str">
        <f t="shared" si="36"/>
        <v>C71deaths2007AllEthAllSex</v>
      </c>
      <c r="B2312">
        <v>2007</v>
      </c>
      <c r="C2312" t="s">
        <v>216</v>
      </c>
      <c r="D2312" t="s">
        <v>211</v>
      </c>
      <c r="E2312" t="s">
        <v>212</v>
      </c>
      <c r="F2312">
        <v>220</v>
      </c>
      <c r="G2312">
        <v>4.2</v>
      </c>
      <c r="H2312" t="s">
        <v>58</v>
      </c>
    </row>
    <row r="2313" spans="1:8" x14ac:dyDescent="0.25">
      <c r="A2313" t="str">
        <f t="shared" si="36"/>
        <v>C73deaths2007AllEthAllSex</v>
      </c>
      <c r="B2313">
        <v>2007</v>
      </c>
      <c r="C2313" t="s">
        <v>216</v>
      </c>
      <c r="D2313" t="s">
        <v>211</v>
      </c>
      <c r="E2313" t="s">
        <v>212</v>
      </c>
      <c r="F2313">
        <v>20</v>
      </c>
      <c r="G2313">
        <v>0.3</v>
      </c>
      <c r="H2313" t="s">
        <v>60</v>
      </c>
    </row>
    <row r="2314" spans="1:8" x14ac:dyDescent="0.25">
      <c r="A2314" t="str">
        <f t="shared" si="36"/>
        <v>C81deaths2007AllEthAllSex</v>
      </c>
      <c r="B2314">
        <v>2007</v>
      </c>
      <c r="C2314" t="s">
        <v>216</v>
      </c>
      <c r="D2314" t="s">
        <v>211</v>
      </c>
      <c r="E2314" t="s">
        <v>212</v>
      </c>
      <c r="F2314">
        <v>23</v>
      </c>
      <c r="G2314">
        <v>0.4</v>
      </c>
      <c r="H2314" t="s">
        <v>62</v>
      </c>
    </row>
    <row r="2315" spans="1:8" x14ac:dyDescent="0.25">
      <c r="A2315" t="str">
        <f t="shared" si="36"/>
        <v>C82-C86, C96deaths2007AllEthAllSex</v>
      </c>
      <c r="B2315">
        <v>2007</v>
      </c>
      <c r="C2315" t="s">
        <v>216</v>
      </c>
      <c r="D2315" t="s">
        <v>211</v>
      </c>
      <c r="E2315" t="s">
        <v>212</v>
      </c>
      <c r="F2315">
        <v>306</v>
      </c>
      <c r="G2315">
        <v>4.9000000000000004</v>
      </c>
      <c r="H2315" t="s">
        <v>178</v>
      </c>
    </row>
    <row r="2316" spans="1:8" x14ac:dyDescent="0.25">
      <c r="A2316" t="str">
        <f t="shared" si="36"/>
        <v>C90deaths2007AllEthAllSex</v>
      </c>
      <c r="B2316">
        <v>2007</v>
      </c>
      <c r="C2316" t="s">
        <v>216</v>
      </c>
      <c r="D2316" t="s">
        <v>211</v>
      </c>
      <c r="E2316" t="s">
        <v>212</v>
      </c>
      <c r="F2316">
        <v>177</v>
      </c>
      <c r="G2316">
        <v>2.7</v>
      </c>
      <c r="H2316" t="s">
        <v>65</v>
      </c>
    </row>
    <row r="2317" spans="1:8" x14ac:dyDescent="0.25">
      <c r="A2317" t="str">
        <f t="shared" si="36"/>
        <v>C91-C95deaths2007AllEthAllSex</v>
      </c>
      <c r="B2317">
        <v>2007</v>
      </c>
      <c r="C2317" t="s">
        <v>216</v>
      </c>
      <c r="D2317" t="s">
        <v>211</v>
      </c>
      <c r="E2317" t="s">
        <v>212</v>
      </c>
      <c r="F2317">
        <v>306</v>
      </c>
      <c r="G2317">
        <v>4.9000000000000004</v>
      </c>
      <c r="H2317" t="s">
        <v>179</v>
      </c>
    </row>
    <row r="2318" spans="1:8" x14ac:dyDescent="0.25">
      <c r="A2318" t="str">
        <f t="shared" si="36"/>
        <v>C00-C14deaths2007AllEthFemale</v>
      </c>
      <c r="B2318">
        <v>2007</v>
      </c>
      <c r="C2318" t="s">
        <v>216</v>
      </c>
      <c r="D2318" t="s">
        <v>211</v>
      </c>
      <c r="E2318" t="s">
        <v>213</v>
      </c>
      <c r="F2318">
        <v>42</v>
      </c>
      <c r="G2318">
        <v>1.1000000000000001</v>
      </c>
      <c r="H2318" t="s">
        <v>174</v>
      </c>
    </row>
    <row r="2319" spans="1:8" x14ac:dyDescent="0.25">
      <c r="A2319" t="str">
        <f t="shared" si="36"/>
        <v>C00-C96, D45-D47deaths2007AllEthFemale</v>
      </c>
      <c r="B2319">
        <v>2007</v>
      </c>
      <c r="C2319" t="s">
        <v>216</v>
      </c>
      <c r="D2319" t="s">
        <v>211</v>
      </c>
      <c r="E2319" t="s">
        <v>213</v>
      </c>
      <c r="F2319">
        <v>3983</v>
      </c>
      <c r="G2319">
        <v>117.5</v>
      </c>
      <c r="H2319" t="s">
        <v>173</v>
      </c>
    </row>
    <row r="2320" spans="1:8" x14ac:dyDescent="0.25">
      <c r="A2320" t="str">
        <f t="shared" si="36"/>
        <v>C15deaths2007AllEthFemale</v>
      </c>
      <c r="B2320">
        <v>2007</v>
      </c>
      <c r="C2320" t="s">
        <v>216</v>
      </c>
      <c r="D2320" t="s">
        <v>211</v>
      </c>
      <c r="E2320" t="s">
        <v>213</v>
      </c>
      <c r="F2320">
        <v>80</v>
      </c>
      <c r="G2320">
        <v>1.9</v>
      </c>
      <c r="H2320" t="s">
        <v>14</v>
      </c>
    </row>
    <row r="2321" spans="1:8" x14ac:dyDescent="0.25">
      <c r="A2321" t="str">
        <f t="shared" si="36"/>
        <v>C16deaths2007AllEthFemale</v>
      </c>
      <c r="B2321">
        <v>2007</v>
      </c>
      <c r="C2321" t="s">
        <v>216</v>
      </c>
      <c r="D2321" t="s">
        <v>211</v>
      </c>
      <c r="E2321" t="s">
        <v>213</v>
      </c>
      <c r="F2321">
        <v>113</v>
      </c>
      <c r="G2321">
        <v>3.6</v>
      </c>
      <c r="H2321" t="s">
        <v>16</v>
      </c>
    </row>
    <row r="2322" spans="1:8" x14ac:dyDescent="0.25">
      <c r="A2322" t="str">
        <f t="shared" si="36"/>
        <v>C18-C21deaths2007AllEthFemale</v>
      </c>
      <c r="B2322">
        <v>2007</v>
      </c>
      <c r="C2322" t="s">
        <v>216</v>
      </c>
      <c r="D2322" t="s">
        <v>211</v>
      </c>
      <c r="E2322" t="s">
        <v>213</v>
      </c>
      <c r="F2322">
        <v>609</v>
      </c>
      <c r="G2322">
        <v>16.8</v>
      </c>
      <c r="H2322" t="s">
        <v>175</v>
      </c>
    </row>
    <row r="2323" spans="1:8" x14ac:dyDescent="0.25">
      <c r="A2323" t="str">
        <f t="shared" si="36"/>
        <v>C22deaths2007AllEthFemale</v>
      </c>
      <c r="B2323">
        <v>2007</v>
      </c>
      <c r="C2323" t="s">
        <v>216</v>
      </c>
      <c r="D2323" t="s">
        <v>211</v>
      </c>
      <c r="E2323" t="s">
        <v>213</v>
      </c>
      <c r="F2323">
        <v>59</v>
      </c>
      <c r="G2323">
        <v>1.8</v>
      </c>
      <c r="H2323" t="s">
        <v>19</v>
      </c>
    </row>
    <row r="2324" spans="1:8" x14ac:dyDescent="0.25">
      <c r="A2324" t="str">
        <f t="shared" si="36"/>
        <v>C25deaths2007AllEthFemale</v>
      </c>
      <c r="B2324">
        <v>2007</v>
      </c>
      <c r="C2324" t="s">
        <v>216</v>
      </c>
      <c r="D2324" t="s">
        <v>211</v>
      </c>
      <c r="E2324" t="s">
        <v>213</v>
      </c>
      <c r="F2324">
        <v>216</v>
      </c>
      <c r="G2324">
        <v>6.2</v>
      </c>
      <c r="H2324" t="s">
        <v>22</v>
      </c>
    </row>
    <row r="2325" spans="1:8" x14ac:dyDescent="0.25">
      <c r="A2325" t="str">
        <f t="shared" si="36"/>
        <v>C33-C34deaths2007AllEthFemale</v>
      </c>
      <c r="B2325">
        <v>2007</v>
      </c>
      <c r="C2325" t="s">
        <v>216</v>
      </c>
      <c r="D2325" t="s">
        <v>211</v>
      </c>
      <c r="E2325" t="s">
        <v>213</v>
      </c>
      <c r="F2325">
        <v>664</v>
      </c>
      <c r="G2325">
        <v>20.399999999999999</v>
      </c>
      <c r="H2325" t="s">
        <v>176</v>
      </c>
    </row>
    <row r="2326" spans="1:8" x14ac:dyDescent="0.25">
      <c r="A2326" t="str">
        <f t="shared" si="36"/>
        <v>C43deaths2007AllEthFemale</v>
      </c>
      <c r="B2326">
        <v>2007</v>
      </c>
      <c r="C2326" t="s">
        <v>216</v>
      </c>
      <c r="D2326" t="s">
        <v>211</v>
      </c>
      <c r="E2326" t="s">
        <v>213</v>
      </c>
      <c r="F2326">
        <v>114</v>
      </c>
      <c r="G2326">
        <v>3.4</v>
      </c>
      <c r="H2326" t="s">
        <v>26</v>
      </c>
    </row>
    <row r="2327" spans="1:8" x14ac:dyDescent="0.25">
      <c r="A2327" t="str">
        <f t="shared" si="36"/>
        <v>C50deaths2007AllEthFemale</v>
      </c>
      <c r="B2327">
        <v>2007</v>
      </c>
      <c r="C2327" t="s">
        <v>216</v>
      </c>
      <c r="D2327" t="s">
        <v>211</v>
      </c>
      <c r="E2327" t="s">
        <v>213</v>
      </c>
      <c r="F2327">
        <v>643</v>
      </c>
      <c r="G2327">
        <v>20.9</v>
      </c>
      <c r="H2327" t="s">
        <v>180</v>
      </c>
    </row>
    <row r="2328" spans="1:8" x14ac:dyDescent="0.25">
      <c r="A2328" t="str">
        <f t="shared" si="36"/>
        <v>C51deaths2007AllEthFemale</v>
      </c>
      <c r="B2328">
        <v>2007</v>
      </c>
      <c r="C2328" t="s">
        <v>216</v>
      </c>
      <c r="D2328" t="s">
        <v>211</v>
      </c>
      <c r="E2328" t="s">
        <v>213</v>
      </c>
      <c r="F2328">
        <v>15</v>
      </c>
      <c r="G2328">
        <v>0.4</v>
      </c>
      <c r="H2328" t="s">
        <v>43</v>
      </c>
    </row>
    <row r="2329" spans="1:8" x14ac:dyDescent="0.25">
      <c r="A2329" t="str">
        <f t="shared" si="36"/>
        <v>C53deaths2007AllEthFemale</v>
      </c>
      <c r="B2329">
        <v>2007</v>
      </c>
      <c r="C2329" t="s">
        <v>216</v>
      </c>
      <c r="D2329" t="s">
        <v>211</v>
      </c>
      <c r="E2329" t="s">
        <v>213</v>
      </c>
      <c r="F2329">
        <v>65</v>
      </c>
      <c r="G2329">
        <v>2.2000000000000002</v>
      </c>
      <c r="H2329" t="s">
        <v>38</v>
      </c>
    </row>
    <row r="2330" spans="1:8" x14ac:dyDescent="0.25">
      <c r="A2330" t="str">
        <f t="shared" si="36"/>
        <v>C54-C55deaths2007AllEthFemale</v>
      </c>
      <c r="B2330">
        <v>2007</v>
      </c>
      <c r="C2330" t="s">
        <v>216</v>
      </c>
      <c r="D2330" t="s">
        <v>211</v>
      </c>
      <c r="E2330" t="s">
        <v>213</v>
      </c>
      <c r="F2330">
        <v>97</v>
      </c>
      <c r="G2330">
        <v>3</v>
      </c>
      <c r="H2330" t="s">
        <v>181</v>
      </c>
    </row>
    <row r="2331" spans="1:8" x14ac:dyDescent="0.25">
      <c r="A2331" t="str">
        <f t="shared" si="36"/>
        <v>C56-C57deaths2007AllEthFemale</v>
      </c>
      <c r="B2331">
        <v>2007</v>
      </c>
      <c r="C2331" t="s">
        <v>216</v>
      </c>
      <c r="D2331" t="s">
        <v>211</v>
      </c>
      <c r="E2331" t="s">
        <v>213</v>
      </c>
      <c r="F2331">
        <v>214</v>
      </c>
      <c r="G2331">
        <v>6.7</v>
      </c>
      <c r="H2331" t="s">
        <v>182</v>
      </c>
    </row>
    <row r="2332" spans="1:8" x14ac:dyDescent="0.25">
      <c r="A2332" t="str">
        <f t="shared" si="36"/>
        <v>C64-C66, C68deaths2007AllEthFemale</v>
      </c>
      <c r="B2332">
        <v>2007</v>
      </c>
      <c r="C2332" t="s">
        <v>216</v>
      </c>
      <c r="D2332" t="s">
        <v>211</v>
      </c>
      <c r="E2332" t="s">
        <v>213</v>
      </c>
      <c r="F2332">
        <v>72</v>
      </c>
      <c r="G2332">
        <v>2</v>
      </c>
      <c r="H2332" t="s">
        <v>177</v>
      </c>
    </row>
    <row r="2333" spans="1:8" x14ac:dyDescent="0.25">
      <c r="A2333" t="str">
        <f t="shared" si="36"/>
        <v>C67deaths2007AllEthFemale</v>
      </c>
      <c r="B2333">
        <v>2007</v>
      </c>
      <c r="C2333" t="s">
        <v>216</v>
      </c>
      <c r="D2333" t="s">
        <v>211</v>
      </c>
      <c r="E2333" t="s">
        <v>213</v>
      </c>
      <c r="F2333">
        <v>51</v>
      </c>
      <c r="G2333">
        <v>1.3</v>
      </c>
      <c r="H2333" t="s">
        <v>55</v>
      </c>
    </row>
    <row r="2334" spans="1:8" x14ac:dyDescent="0.25">
      <c r="A2334" t="str">
        <f t="shared" si="36"/>
        <v>C71deaths2007AllEthFemale</v>
      </c>
      <c r="B2334">
        <v>2007</v>
      </c>
      <c r="C2334" t="s">
        <v>216</v>
      </c>
      <c r="D2334" t="s">
        <v>211</v>
      </c>
      <c r="E2334" t="s">
        <v>213</v>
      </c>
      <c r="F2334">
        <v>96</v>
      </c>
      <c r="G2334">
        <v>3.5</v>
      </c>
      <c r="H2334" t="s">
        <v>58</v>
      </c>
    </row>
    <row r="2335" spans="1:8" x14ac:dyDescent="0.25">
      <c r="A2335" t="str">
        <f t="shared" si="36"/>
        <v>C73deaths2007AllEthFemale</v>
      </c>
      <c r="B2335">
        <v>2007</v>
      </c>
      <c r="C2335" t="s">
        <v>216</v>
      </c>
      <c r="D2335" t="s">
        <v>211</v>
      </c>
      <c r="E2335" t="s">
        <v>213</v>
      </c>
      <c r="F2335">
        <v>14</v>
      </c>
      <c r="G2335">
        <v>0.4</v>
      </c>
      <c r="H2335" t="s">
        <v>60</v>
      </c>
    </row>
    <row r="2336" spans="1:8" x14ac:dyDescent="0.25">
      <c r="A2336" t="str">
        <f t="shared" si="36"/>
        <v>C81deaths2007AllEthFemale</v>
      </c>
      <c r="B2336">
        <v>2007</v>
      </c>
      <c r="C2336" t="s">
        <v>216</v>
      </c>
      <c r="D2336" t="s">
        <v>211</v>
      </c>
      <c r="E2336" t="s">
        <v>213</v>
      </c>
      <c r="F2336">
        <v>5</v>
      </c>
      <c r="G2336">
        <v>0.2</v>
      </c>
      <c r="H2336" t="s">
        <v>62</v>
      </c>
    </row>
    <row r="2337" spans="1:8" x14ac:dyDescent="0.25">
      <c r="A2337" t="str">
        <f t="shared" si="36"/>
        <v>C82-C86, C96deaths2007AllEthFemale</v>
      </c>
      <c r="B2337">
        <v>2007</v>
      </c>
      <c r="C2337" t="s">
        <v>216</v>
      </c>
      <c r="D2337" t="s">
        <v>211</v>
      </c>
      <c r="E2337" t="s">
        <v>213</v>
      </c>
      <c r="F2337">
        <v>142</v>
      </c>
      <c r="G2337">
        <v>3.9</v>
      </c>
      <c r="H2337" t="s">
        <v>178</v>
      </c>
    </row>
    <row r="2338" spans="1:8" x14ac:dyDescent="0.25">
      <c r="A2338" t="str">
        <f t="shared" si="36"/>
        <v>C90deaths2007AllEthFemale</v>
      </c>
      <c r="B2338">
        <v>2007</v>
      </c>
      <c r="C2338" t="s">
        <v>216</v>
      </c>
      <c r="D2338" t="s">
        <v>211</v>
      </c>
      <c r="E2338" t="s">
        <v>213</v>
      </c>
      <c r="F2338">
        <v>79</v>
      </c>
      <c r="G2338">
        <v>2.2000000000000002</v>
      </c>
      <c r="H2338" t="s">
        <v>65</v>
      </c>
    </row>
    <row r="2339" spans="1:8" x14ac:dyDescent="0.25">
      <c r="A2339" t="str">
        <f t="shared" si="36"/>
        <v>C91-C95deaths2007AllEthFemale</v>
      </c>
      <c r="B2339">
        <v>2007</v>
      </c>
      <c r="C2339" t="s">
        <v>216</v>
      </c>
      <c r="D2339" t="s">
        <v>211</v>
      </c>
      <c r="E2339" t="s">
        <v>213</v>
      </c>
      <c r="F2339">
        <v>134</v>
      </c>
      <c r="G2339">
        <v>3.9</v>
      </c>
      <c r="H2339" t="s">
        <v>179</v>
      </c>
    </row>
    <row r="2340" spans="1:8" x14ac:dyDescent="0.25">
      <c r="A2340" t="str">
        <f t="shared" si="36"/>
        <v>C00-C14deaths2007AllEthMale</v>
      </c>
      <c r="B2340">
        <v>2007</v>
      </c>
      <c r="C2340" t="s">
        <v>216</v>
      </c>
      <c r="D2340" t="s">
        <v>211</v>
      </c>
      <c r="E2340" t="s">
        <v>214</v>
      </c>
      <c r="F2340">
        <v>81</v>
      </c>
      <c r="G2340">
        <v>2.9</v>
      </c>
      <c r="H2340" t="s">
        <v>174</v>
      </c>
    </row>
    <row r="2341" spans="1:8" x14ac:dyDescent="0.25">
      <c r="A2341" t="str">
        <f t="shared" si="36"/>
        <v>C00-C96, D45-D47deaths2007AllEthMale</v>
      </c>
      <c r="B2341">
        <v>2007</v>
      </c>
      <c r="C2341" t="s">
        <v>216</v>
      </c>
      <c r="D2341" t="s">
        <v>211</v>
      </c>
      <c r="E2341" t="s">
        <v>214</v>
      </c>
      <c r="F2341">
        <v>4540</v>
      </c>
      <c r="G2341">
        <v>159.80000000000001</v>
      </c>
      <c r="H2341" t="s">
        <v>173</v>
      </c>
    </row>
    <row r="2342" spans="1:8" x14ac:dyDescent="0.25">
      <c r="A2342" t="str">
        <f t="shared" si="36"/>
        <v>C15deaths2007AllEthMale</v>
      </c>
      <c r="B2342">
        <v>2007</v>
      </c>
      <c r="C2342" t="s">
        <v>216</v>
      </c>
      <c r="D2342" t="s">
        <v>211</v>
      </c>
      <c r="E2342" t="s">
        <v>214</v>
      </c>
      <c r="F2342">
        <v>164</v>
      </c>
      <c r="G2342">
        <v>5.8</v>
      </c>
      <c r="H2342" t="s">
        <v>14</v>
      </c>
    </row>
    <row r="2343" spans="1:8" x14ac:dyDescent="0.25">
      <c r="A2343" t="str">
        <f t="shared" si="36"/>
        <v>C16deaths2007AllEthMale</v>
      </c>
      <c r="B2343">
        <v>2007</v>
      </c>
      <c r="C2343" t="s">
        <v>216</v>
      </c>
      <c r="D2343" t="s">
        <v>211</v>
      </c>
      <c r="E2343" t="s">
        <v>214</v>
      </c>
      <c r="F2343">
        <v>184</v>
      </c>
      <c r="G2343">
        <v>6.5</v>
      </c>
      <c r="H2343" t="s">
        <v>16</v>
      </c>
    </row>
    <row r="2344" spans="1:8" x14ac:dyDescent="0.25">
      <c r="A2344" t="str">
        <f t="shared" si="36"/>
        <v>C18-C21deaths2007AllEthMale</v>
      </c>
      <c r="B2344">
        <v>2007</v>
      </c>
      <c r="C2344" t="s">
        <v>216</v>
      </c>
      <c r="D2344" t="s">
        <v>211</v>
      </c>
      <c r="E2344" t="s">
        <v>214</v>
      </c>
      <c r="F2344">
        <v>644</v>
      </c>
      <c r="G2344">
        <v>22.6</v>
      </c>
      <c r="H2344" t="s">
        <v>175</v>
      </c>
    </row>
    <row r="2345" spans="1:8" x14ac:dyDescent="0.25">
      <c r="A2345" t="str">
        <f t="shared" si="36"/>
        <v>C22deaths2007AllEthMale</v>
      </c>
      <c r="B2345">
        <v>2007</v>
      </c>
      <c r="C2345" t="s">
        <v>216</v>
      </c>
      <c r="D2345" t="s">
        <v>211</v>
      </c>
      <c r="E2345" t="s">
        <v>214</v>
      </c>
      <c r="F2345">
        <v>144</v>
      </c>
      <c r="G2345">
        <v>5.3</v>
      </c>
      <c r="H2345" t="s">
        <v>19</v>
      </c>
    </row>
    <row r="2346" spans="1:8" x14ac:dyDescent="0.25">
      <c r="A2346" t="str">
        <f t="shared" si="36"/>
        <v>C25deaths2007AllEthMale</v>
      </c>
      <c r="B2346">
        <v>2007</v>
      </c>
      <c r="C2346" t="s">
        <v>216</v>
      </c>
      <c r="D2346" t="s">
        <v>211</v>
      </c>
      <c r="E2346" t="s">
        <v>214</v>
      </c>
      <c r="F2346">
        <v>212</v>
      </c>
      <c r="G2346">
        <v>7.5</v>
      </c>
      <c r="H2346" t="s">
        <v>22</v>
      </c>
    </row>
    <row r="2347" spans="1:8" x14ac:dyDescent="0.25">
      <c r="A2347" t="str">
        <f t="shared" si="36"/>
        <v>C33-C34deaths2007AllEthMale</v>
      </c>
      <c r="B2347">
        <v>2007</v>
      </c>
      <c r="C2347" t="s">
        <v>216</v>
      </c>
      <c r="D2347" t="s">
        <v>211</v>
      </c>
      <c r="E2347" t="s">
        <v>214</v>
      </c>
      <c r="F2347">
        <v>864</v>
      </c>
      <c r="G2347">
        <v>30.4</v>
      </c>
      <c r="H2347" t="s">
        <v>176</v>
      </c>
    </row>
    <row r="2348" spans="1:8" x14ac:dyDescent="0.25">
      <c r="A2348" t="str">
        <f t="shared" si="36"/>
        <v>C43deaths2007AllEthMale</v>
      </c>
      <c r="B2348">
        <v>2007</v>
      </c>
      <c r="C2348" t="s">
        <v>216</v>
      </c>
      <c r="D2348" t="s">
        <v>211</v>
      </c>
      <c r="E2348" t="s">
        <v>214</v>
      </c>
      <c r="F2348">
        <v>178</v>
      </c>
      <c r="G2348">
        <v>6.4</v>
      </c>
      <c r="H2348" t="s">
        <v>26</v>
      </c>
    </row>
    <row r="2349" spans="1:8" x14ac:dyDescent="0.25">
      <c r="A2349" t="str">
        <f t="shared" si="36"/>
        <v>C50deaths2007AllEthMale</v>
      </c>
      <c r="B2349">
        <v>2007</v>
      </c>
      <c r="C2349" t="s">
        <v>216</v>
      </c>
      <c r="D2349" t="s">
        <v>211</v>
      </c>
      <c r="E2349" t="s">
        <v>214</v>
      </c>
      <c r="F2349">
        <v>5</v>
      </c>
      <c r="G2349">
        <v>0.2</v>
      </c>
      <c r="H2349" t="s">
        <v>180</v>
      </c>
    </row>
    <row r="2350" spans="1:8" x14ac:dyDescent="0.25">
      <c r="A2350" t="str">
        <f t="shared" si="36"/>
        <v>C61deaths2007AllEthMale</v>
      </c>
      <c r="B2350">
        <v>2007</v>
      </c>
      <c r="C2350" t="s">
        <v>216</v>
      </c>
      <c r="D2350" t="s">
        <v>211</v>
      </c>
      <c r="E2350" t="s">
        <v>214</v>
      </c>
      <c r="F2350">
        <v>575</v>
      </c>
      <c r="G2350">
        <v>19.100000000000001</v>
      </c>
      <c r="H2350" t="s">
        <v>48</v>
      </c>
    </row>
    <row r="2351" spans="1:8" x14ac:dyDescent="0.25">
      <c r="A2351" t="str">
        <f t="shared" si="36"/>
        <v>C62deaths2007AllEthMale</v>
      </c>
      <c r="B2351">
        <v>2007</v>
      </c>
      <c r="C2351" t="s">
        <v>216</v>
      </c>
      <c r="D2351" t="s">
        <v>211</v>
      </c>
      <c r="E2351" t="s">
        <v>214</v>
      </c>
      <c r="F2351">
        <v>9</v>
      </c>
      <c r="G2351">
        <v>0.4</v>
      </c>
      <c r="H2351" t="s">
        <v>51</v>
      </c>
    </row>
    <row r="2352" spans="1:8" x14ac:dyDescent="0.25">
      <c r="A2352" t="str">
        <f t="shared" si="36"/>
        <v>C64-C66, C68deaths2007AllEthMale</v>
      </c>
      <c r="B2352">
        <v>2007</v>
      </c>
      <c r="C2352" t="s">
        <v>216</v>
      </c>
      <c r="D2352" t="s">
        <v>211</v>
      </c>
      <c r="E2352" t="s">
        <v>214</v>
      </c>
      <c r="F2352">
        <v>122</v>
      </c>
      <c r="G2352">
        <v>4.3</v>
      </c>
      <c r="H2352" t="s">
        <v>177</v>
      </c>
    </row>
    <row r="2353" spans="1:8" x14ac:dyDescent="0.25">
      <c r="A2353" t="str">
        <f t="shared" si="36"/>
        <v>C67deaths2007AllEthMale</v>
      </c>
      <c r="B2353">
        <v>2007</v>
      </c>
      <c r="C2353" t="s">
        <v>216</v>
      </c>
      <c r="D2353" t="s">
        <v>211</v>
      </c>
      <c r="E2353" t="s">
        <v>214</v>
      </c>
      <c r="F2353">
        <v>118</v>
      </c>
      <c r="G2353">
        <v>4</v>
      </c>
      <c r="H2353" t="s">
        <v>55</v>
      </c>
    </row>
    <row r="2354" spans="1:8" x14ac:dyDescent="0.25">
      <c r="A2354" t="str">
        <f t="shared" si="36"/>
        <v>C71deaths2007AllEthMale</v>
      </c>
      <c r="B2354">
        <v>2007</v>
      </c>
      <c r="C2354" t="s">
        <v>216</v>
      </c>
      <c r="D2354" t="s">
        <v>211</v>
      </c>
      <c r="E2354" t="s">
        <v>214</v>
      </c>
      <c r="F2354">
        <v>124</v>
      </c>
      <c r="G2354">
        <v>4.9000000000000004</v>
      </c>
      <c r="H2354" t="s">
        <v>58</v>
      </c>
    </row>
    <row r="2355" spans="1:8" x14ac:dyDescent="0.25">
      <c r="A2355" t="str">
        <f t="shared" si="36"/>
        <v>C73deaths2007AllEthMale</v>
      </c>
      <c r="B2355">
        <v>2007</v>
      </c>
      <c r="C2355" t="s">
        <v>216</v>
      </c>
      <c r="D2355" t="s">
        <v>211</v>
      </c>
      <c r="E2355" t="s">
        <v>214</v>
      </c>
      <c r="F2355">
        <v>6</v>
      </c>
      <c r="G2355">
        <v>0.2</v>
      </c>
      <c r="H2355" t="s">
        <v>60</v>
      </c>
    </row>
    <row r="2356" spans="1:8" x14ac:dyDescent="0.25">
      <c r="A2356" t="str">
        <f t="shared" si="36"/>
        <v>C81deaths2007AllEthMale</v>
      </c>
      <c r="B2356">
        <v>2007</v>
      </c>
      <c r="C2356" t="s">
        <v>216</v>
      </c>
      <c r="D2356" t="s">
        <v>211</v>
      </c>
      <c r="E2356" t="s">
        <v>214</v>
      </c>
      <c r="F2356">
        <v>18</v>
      </c>
      <c r="G2356">
        <v>0.7</v>
      </c>
      <c r="H2356" t="s">
        <v>62</v>
      </c>
    </row>
    <row r="2357" spans="1:8" x14ac:dyDescent="0.25">
      <c r="A2357" t="str">
        <f t="shared" si="36"/>
        <v>C82-C86, C96deaths2007AllEthMale</v>
      </c>
      <c r="B2357">
        <v>2007</v>
      </c>
      <c r="C2357" t="s">
        <v>216</v>
      </c>
      <c r="D2357" t="s">
        <v>211</v>
      </c>
      <c r="E2357" t="s">
        <v>214</v>
      </c>
      <c r="F2357">
        <v>164</v>
      </c>
      <c r="G2357">
        <v>5.9</v>
      </c>
      <c r="H2357" t="s">
        <v>178</v>
      </c>
    </row>
    <row r="2358" spans="1:8" x14ac:dyDescent="0.25">
      <c r="A2358" t="str">
        <f t="shared" si="36"/>
        <v>C90deaths2007AllEthMale</v>
      </c>
      <c r="B2358">
        <v>2007</v>
      </c>
      <c r="C2358" t="s">
        <v>216</v>
      </c>
      <c r="D2358" t="s">
        <v>211</v>
      </c>
      <c r="E2358" t="s">
        <v>214</v>
      </c>
      <c r="F2358">
        <v>98</v>
      </c>
      <c r="G2358">
        <v>3.4</v>
      </c>
      <c r="H2358" t="s">
        <v>65</v>
      </c>
    </row>
    <row r="2359" spans="1:8" x14ac:dyDescent="0.25">
      <c r="A2359" t="str">
        <f t="shared" si="36"/>
        <v>C91-C95deaths2007AllEthMale</v>
      </c>
      <c r="B2359">
        <v>2007</v>
      </c>
      <c r="C2359" t="s">
        <v>216</v>
      </c>
      <c r="D2359" t="s">
        <v>211</v>
      </c>
      <c r="E2359" t="s">
        <v>214</v>
      </c>
      <c r="F2359">
        <v>172</v>
      </c>
      <c r="G2359">
        <v>6.2</v>
      </c>
      <c r="H2359" t="s">
        <v>179</v>
      </c>
    </row>
    <row r="2360" spans="1:8" x14ac:dyDescent="0.25">
      <c r="A2360" t="str">
        <f t="shared" si="36"/>
        <v>C00-C14deaths2008AllEthAllSex</v>
      </c>
      <c r="B2360">
        <v>2008</v>
      </c>
      <c r="C2360" t="s">
        <v>216</v>
      </c>
      <c r="D2360" t="s">
        <v>211</v>
      </c>
      <c r="E2360" t="s">
        <v>212</v>
      </c>
      <c r="F2360">
        <v>127</v>
      </c>
      <c r="G2360">
        <v>2</v>
      </c>
      <c r="H2360" t="s">
        <v>174</v>
      </c>
    </row>
    <row r="2361" spans="1:8" x14ac:dyDescent="0.25">
      <c r="A2361" t="str">
        <f t="shared" si="36"/>
        <v>C00-C96, D45-D47deaths2008AllEthAllSex</v>
      </c>
      <c r="B2361">
        <v>2008</v>
      </c>
      <c r="C2361" t="s">
        <v>216</v>
      </c>
      <c r="D2361" t="s">
        <v>211</v>
      </c>
      <c r="E2361" t="s">
        <v>212</v>
      </c>
      <c r="F2361">
        <v>8566</v>
      </c>
      <c r="G2361">
        <v>132.69999999999999</v>
      </c>
      <c r="H2361" t="s">
        <v>173</v>
      </c>
    </row>
    <row r="2362" spans="1:8" x14ac:dyDescent="0.25">
      <c r="A2362" t="str">
        <f t="shared" si="36"/>
        <v>C15deaths2008AllEthAllSex</v>
      </c>
      <c r="B2362">
        <v>2008</v>
      </c>
      <c r="C2362" t="s">
        <v>216</v>
      </c>
      <c r="D2362" t="s">
        <v>211</v>
      </c>
      <c r="E2362" t="s">
        <v>212</v>
      </c>
      <c r="F2362">
        <v>229</v>
      </c>
      <c r="G2362">
        <v>3.5</v>
      </c>
      <c r="H2362" t="s">
        <v>14</v>
      </c>
    </row>
    <row r="2363" spans="1:8" x14ac:dyDescent="0.25">
      <c r="A2363" t="str">
        <f t="shared" si="36"/>
        <v>C16deaths2008AllEthAllSex</v>
      </c>
      <c r="B2363">
        <v>2008</v>
      </c>
      <c r="C2363" t="s">
        <v>216</v>
      </c>
      <c r="D2363" t="s">
        <v>211</v>
      </c>
      <c r="E2363" t="s">
        <v>212</v>
      </c>
      <c r="F2363">
        <v>283</v>
      </c>
      <c r="G2363">
        <v>4.5</v>
      </c>
      <c r="H2363" t="s">
        <v>16</v>
      </c>
    </row>
    <row r="2364" spans="1:8" x14ac:dyDescent="0.25">
      <c r="A2364" t="str">
        <f t="shared" si="36"/>
        <v>C18-C21deaths2008AllEthAllSex</v>
      </c>
      <c r="B2364">
        <v>2008</v>
      </c>
      <c r="C2364" t="s">
        <v>216</v>
      </c>
      <c r="D2364" t="s">
        <v>211</v>
      </c>
      <c r="E2364" t="s">
        <v>212</v>
      </c>
      <c r="F2364">
        <v>1280</v>
      </c>
      <c r="G2364">
        <v>19.399999999999999</v>
      </c>
      <c r="H2364" t="s">
        <v>175</v>
      </c>
    </row>
    <row r="2365" spans="1:8" x14ac:dyDescent="0.25">
      <c r="A2365" t="str">
        <f t="shared" si="36"/>
        <v>C22deaths2008AllEthAllSex</v>
      </c>
      <c r="B2365">
        <v>2008</v>
      </c>
      <c r="C2365" t="s">
        <v>216</v>
      </c>
      <c r="D2365" t="s">
        <v>211</v>
      </c>
      <c r="E2365" t="s">
        <v>212</v>
      </c>
      <c r="F2365">
        <v>190</v>
      </c>
      <c r="G2365">
        <v>3.1</v>
      </c>
      <c r="H2365" t="s">
        <v>19</v>
      </c>
    </row>
    <row r="2366" spans="1:8" x14ac:dyDescent="0.25">
      <c r="A2366" t="str">
        <f t="shared" si="36"/>
        <v>C25deaths2008AllEthAllSex</v>
      </c>
      <c r="B2366">
        <v>2008</v>
      </c>
      <c r="C2366" t="s">
        <v>216</v>
      </c>
      <c r="D2366" t="s">
        <v>211</v>
      </c>
      <c r="E2366" t="s">
        <v>212</v>
      </c>
      <c r="F2366">
        <v>373</v>
      </c>
      <c r="G2366">
        <v>5.7</v>
      </c>
      <c r="H2366" t="s">
        <v>22</v>
      </c>
    </row>
    <row r="2367" spans="1:8" x14ac:dyDescent="0.25">
      <c r="A2367" t="str">
        <f t="shared" si="36"/>
        <v>C33-C34deaths2008AllEthAllSex</v>
      </c>
      <c r="B2367">
        <v>2008</v>
      </c>
      <c r="C2367" t="s">
        <v>216</v>
      </c>
      <c r="D2367" t="s">
        <v>211</v>
      </c>
      <c r="E2367" t="s">
        <v>212</v>
      </c>
      <c r="F2367">
        <v>1633</v>
      </c>
      <c r="G2367">
        <v>25.8</v>
      </c>
      <c r="H2367" t="s">
        <v>176</v>
      </c>
    </row>
    <row r="2368" spans="1:8" x14ac:dyDescent="0.25">
      <c r="A2368" t="str">
        <f t="shared" si="36"/>
        <v>C43deaths2008AllEthAllSex</v>
      </c>
      <c r="B2368">
        <v>2008</v>
      </c>
      <c r="C2368" t="s">
        <v>216</v>
      </c>
      <c r="D2368" t="s">
        <v>211</v>
      </c>
      <c r="E2368" t="s">
        <v>212</v>
      </c>
      <c r="F2368">
        <v>317</v>
      </c>
      <c r="G2368">
        <v>5.0999999999999996</v>
      </c>
      <c r="H2368" t="s">
        <v>26</v>
      </c>
    </row>
    <row r="2369" spans="1:8" x14ac:dyDescent="0.25">
      <c r="A2369" t="str">
        <f t="shared" si="36"/>
        <v>C50deaths2008AllEthAllSex</v>
      </c>
      <c r="B2369">
        <v>2008</v>
      </c>
      <c r="C2369" t="s">
        <v>216</v>
      </c>
      <c r="D2369" t="s">
        <v>211</v>
      </c>
      <c r="E2369" t="s">
        <v>212</v>
      </c>
      <c r="F2369">
        <v>624</v>
      </c>
      <c r="G2369">
        <v>10.199999999999999</v>
      </c>
      <c r="H2369" t="s">
        <v>180</v>
      </c>
    </row>
    <row r="2370" spans="1:8" x14ac:dyDescent="0.25">
      <c r="A2370" t="str">
        <f t="shared" ref="A2370:A2433" si="37">H2370&amp;C2370&amp;B2370&amp;D2370&amp;E2370</f>
        <v>C51deaths2008AllEthAllSex</v>
      </c>
      <c r="B2370">
        <v>2008</v>
      </c>
      <c r="C2370" t="s">
        <v>216</v>
      </c>
      <c r="D2370" t="s">
        <v>211</v>
      </c>
      <c r="E2370" t="s">
        <v>212</v>
      </c>
      <c r="F2370">
        <v>15</v>
      </c>
      <c r="G2370">
        <v>0.2</v>
      </c>
      <c r="H2370" t="s">
        <v>43</v>
      </c>
    </row>
    <row r="2371" spans="1:8" x14ac:dyDescent="0.25">
      <c r="A2371" t="str">
        <f t="shared" si="37"/>
        <v>C53deaths2008AllEthAllSex</v>
      </c>
      <c r="B2371">
        <v>2008</v>
      </c>
      <c r="C2371" t="s">
        <v>216</v>
      </c>
      <c r="D2371" t="s">
        <v>211</v>
      </c>
      <c r="E2371" t="s">
        <v>212</v>
      </c>
      <c r="F2371">
        <v>59</v>
      </c>
      <c r="G2371">
        <v>1</v>
      </c>
      <c r="H2371" t="s">
        <v>38</v>
      </c>
    </row>
    <row r="2372" spans="1:8" x14ac:dyDescent="0.25">
      <c r="A2372" t="str">
        <f t="shared" si="37"/>
        <v>C54-C55deaths2008AllEthAllSex</v>
      </c>
      <c r="B2372">
        <v>2008</v>
      </c>
      <c r="C2372" t="s">
        <v>216</v>
      </c>
      <c r="D2372" t="s">
        <v>211</v>
      </c>
      <c r="E2372" t="s">
        <v>212</v>
      </c>
      <c r="F2372">
        <v>90</v>
      </c>
      <c r="G2372">
        <v>1.4</v>
      </c>
      <c r="H2372" t="s">
        <v>181</v>
      </c>
    </row>
    <row r="2373" spans="1:8" x14ac:dyDescent="0.25">
      <c r="A2373" t="str">
        <f t="shared" si="37"/>
        <v>C56-C57deaths2008AllEthAllSex</v>
      </c>
      <c r="B2373">
        <v>2008</v>
      </c>
      <c r="C2373" t="s">
        <v>216</v>
      </c>
      <c r="D2373" t="s">
        <v>211</v>
      </c>
      <c r="E2373" t="s">
        <v>212</v>
      </c>
      <c r="F2373">
        <v>198</v>
      </c>
      <c r="G2373">
        <v>3.2</v>
      </c>
      <c r="H2373" t="s">
        <v>182</v>
      </c>
    </row>
    <row r="2374" spans="1:8" x14ac:dyDescent="0.25">
      <c r="A2374" t="str">
        <f t="shared" si="37"/>
        <v>C61deaths2008AllEthAllSex</v>
      </c>
      <c r="B2374">
        <v>2008</v>
      </c>
      <c r="C2374" t="s">
        <v>216</v>
      </c>
      <c r="D2374" t="s">
        <v>211</v>
      </c>
      <c r="E2374" t="s">
        <v>212</v>
      </c>
      <c r="F2374">
        <v>670</v>
      </c>
      <c r="G2374">
        <v>9.3000000000000007</v>
      </c>
      <c r="H2374" t="s">
        <v>48</v>
      </c>
    </row>
    <row r="2375" spans="1:8" x14ac:dyDescent="0.25">
      <c r="A2375" t="str">
        <f t="shared" si="37"/>
        <v>C62deaths2008AllEthAllSex</v>
      </c>
      <c r="B2375">
        <v>2008</v>
      </c>
      <c r="C2375" t="s">
        <v>216</v>
      </c>
      <c r="D2375" t="s">
        <v>211</v>
      </c>
      <c r="E2375" t="s">
        <v>212</v>
      </c>
      <c r="F2375">
        <v>7</v>
      </c>
      <c r="G2375">
        <v>0.2</v>
      </c>
      <c r="H2375" t="s">
        <v>51</v>
      </c>
    </row>
    <row r="2376" spans="1:8" x14ac:dyDescent="0.25">
      <c r="A2376" t="str">
        <f t="shared" si="37"/>
        <v>C64-C66, C68deaths2008AllEthAllSex</v>
      </c>
      <c r="B2376">
        <v>2008</v>
      </c>
      <c r="C2376" t="s">
        <v>216</v>
      </c>
      <c r="D2376" t="s">
        <v>211</v>
      </c>
      <c r="E2376" t="s">
        <v>212</v>
      </c>
      <c r="F2376">
        <v>192</v>
      </c>
      <c r="G2376">
        <v>3</v>
      </c>
      <c r="H2376" t="s">
        <v>177</v>
      </c>
    </row>
    <row r="2377" spans="1:8" x14ac:dyDescent="0.25">
      <c r="A2377" t="str">
        <f t="shared" si="37"/>
        <v>C67deaths2008AllEthAllSex</v>
      </c>
      <c r="B2377">
        <v>2008</v>
      </c>
      <c r="C2377" t="s">
        <v>216</v>
      </c>
      <c r="D2377" t="s">
        <v>211</v>
      </c>
      <c r="E2377" t="s">
        <v>212</v>
      </c>
      <c r="F2377">
        <v>200</v>
      </c>
      <c r="G2377">
        <v>2.8</v>
      </c>
      <c r="H2377" t="s">
        <v>55</v>
      </c>
    </row>
    <row r="2378" spans="1:8" x14ac:dyDescent="0.25">
      <c r="A2378" t="str">
        <f t="shared" si="37"/>
        <v>C71deaths2008AllEthAllSex</v>
      </c>
      <c r="B2378">
        <v>2008</v>
      </c>
      <c r="C2378" t="s">
        <v>216</v>
      </c>
      <c r="D2378" t="s">
        <v>211</v>
      </c>
      <c r="E2378" t="s">
        <v>212</v>
      </c>
      <c r="F2378">
        <v>207</v>
      </c>
      <c r="G2378">
        <v>3.7</v>
      </c>
      <c r="H2378" t="s">
        <v>58</v>
      </c>
    </row>
    <row r="2379" spans="1:8" x14ac:dyDescent="0.25">
      <c r="A2379" t="str">
        <f t="shared" si="37"/>
        <v>C73deaths2008AllEthAllSex</v>
      </c>
      <c r="B2379">
        <v>2008</v>
      </c>
      <c r="C2379" t="s">
        <v>216</v>
      </c>
      <c r="D2379" t="s">
        <v>211</v>
      </c>
      <c r="E2379" t="s">
        <v>212</v>
      </c>
      <c r="F2379">
        <v>23</v>
      </c>
      <c r="G2379">
        <v>0.4</v>
      </c>
      <c r="H2379" t="s">
        <v>60</v>
      </c>
    </row>
    <row r="2380" spans="1:8" x14ac:dyDescent="0.25">
      <c r="A2380" t="str">
        <f t="shared" si="37"/>
        <v>C81deaths2008AllEthAllSex</v>
      </c>
      <c r="B2380">
        <v>2008</v>
      </c>
      <c r="C2380" t="s">
        <v>216</v>
      </c>
      <c r="D2380" t="s">
        <v>211</v>
      </c>
      <c r="E2380" t="s">
        <v>212</v>
      </c>
      <c r="F2380">
        <v>23</v>
      </c>
      <c r="G2380">
        <v>0.4</v>
      </c>
      <c r="H2380" t="s">
        <v>62</v>
      </c>
    </row>
    <row r="2381" spans="1:8" x14ac:dyDescent="0.25">
      <c r="A2381" t="str">
        <f t="shared" si="37"/>
        <v>C82-C86, C96deaths2008AllEthAllSex</v>
      </c>
      <c r="B2381">
        <v>2008</v>
      </c>
      <c r="C2381" t="s">
        <v>216</v>
      </c>
      <c r="D2381" t="s">
        <v>211</v>
      </c>
      <c r="E2381" t="s">
        <v>212</v>
      </c>
      <c r="F2381">
        <v>274</v>
      </c>
      <c r="G2381">
        <v>4.2</v>
      </c>
      <c r="H2381" t="s">
        <v>178</v>
      </c>
    </row>
    <row r="2382" spans="1:8" x14ac:dyDescent="0.25">
      <c r="A2382" t="str">
        <f t="shared" si="37"/>
        <v>C90deaths2008AllEthAllSex</v>
      </c>
      <c r="B2382">
        <v>2008</v>
      </c>
      <c r="C2382" t="s">
        <v>216</v>
      </c>
      <c r="D2382" t="s">
        <v>211</v>
      </c>
      <c r="E2382" t="s">
        <v>212</v>
      </c>
      <c r="F2382">
        <v>164</v>
      </c>
      <c r="G2382">
        <v>2.5</v>
      </c>
      <c r="H2382" t="s">
        <v>65</v>
      </c>
    </row>
    <row r="2383" spans="1:8" x14ac:dyDescent="0.25">
      <c r="A2383" t="str">
        <f t="shared" si="37"/>
        <v>C91-C95deaths2008AllEthAllSex</v>
      </c>
      <c r="B2383">
        <v>2008</v>
      </c>
      <c r="C2383" t="s">
        <v>216</v>
      </c>
      <c r="D2383" t="s">
        <v>211</v>
      </c>
      <c r="E2383" t="s">
        <v>212</v>
      </c>
      <c r="F2383">
        <v>287</v>
      </c>
      <c r="G2383">
        <v>4.5999999999999996</v>
      </c>
      <c r="H2383" t="s">
        <v>179</v>
      </c>
    </row>
    <row r="2384" spans="1:8" x14ac:dyDescent="0.25">
      <c r="A2384" t="str">
        <f t="shared" si="37"/>
        <v>C00-C14deaths2008AllEthFemale</v>
      </c>
      <c r="B2384">
        <v>2008</v>
      </c>
      <c r="C2384" t="s">
        <v>216</v>
      </c>
      <c r="D2384" t="s">
        <v>211</v>
      </c>
      <c r="E2384" t="s">
        <v>213</v>
      </c>
      <c r="F2384">
        <v>39</v>
      </c>
      <c r="G2384">
        <v>1.1000000000000001</v>
      </c>
      <c r="H2384" t="s">
        <v>174</v>
      </c>
    </row>
    <row r="2385" spans="1:8" x14ac:dyDescent="0.25">
      <c r="A2385" t="str">
        <f t="shared" si="37"/>
        <v>C00-C96, D45-D47deaths2008AllEthFemale</v>
      </c>
      <c r="B2385">
        <v>2008</v>
      </c>
      <c r="C2385" t="s">
        <v>216</v>
      </c>
      <c r="D2385" t="s">
        <v>211</v>
      </c>
      <c r="E2385" t="s">
        <v>213</v>
      </c>
      <c r="F2385">
        <v>4005</v>
      </c>
      <c r="G2385">
        <v>115.6</v>
      </c>
      <c r="H2385" t="s">
        <v>173</v>
      </c>
    </row>
    <row r="2386" spans="1:8" x14ac:dyDescent="0.25">
      <c r="A2386" t="str">
        <f t="shared" si="37"/>
        <v>C15deaths2008AllEthFemale</v>
      </c>
      <c r="B2386">
        <v>2008</v>
      </c>
      <c r="C2386" t="s">
        <v>216</v>
      </c>
      <c r="D2386" t="s">
        <v>211</v>
      </c>
      <c r="E2386" t="s">
        <v>213</v>
      </c>
      <c r="F2386">
        <v>75</v>
      </c>
      <c r="G2386">
        <v>1.9</v>
      </c>
      <c r="H2386" t="s">
        <v>14</v>
      </c>
    </row>
    <row r="2387" spans="1:8" x14ac:dyDescent="0.25">
      <c r="A2387" t="str">
        <f t="shared" si="37"/>
        <v>C16deaths2008AllEthFemale</v>
      </c>
      <c r="B2387">
        <v>2008</v>
      </c>
      <c r="C2387" t="s">
        <v>216</v>
      </c>
      <c r="D2387" t="s">
        <v>211</v>
      </c>
      <c r="E2387" t="s">
        <v>213</v>
      </c>
      <c r="F2387">
        <v>110</v>
      </c>
      <c r="G2387">
        <v>3.1</v>
      </c>
      <c r="H2387" t="s">
        <v>16</v>
      </c>
    </row>
    <row r="2388" spans="1:8" x14ac:dyDescent="0.25">
      <c r="A2388" t="str">
        <f t="shared" si="37"/>
        <v>C18-C21deaths2008AllEthFemale</v>
      </c>
      <c r="B2388">
        <v>2008</v>
      </c>
      <c r="C2388" t="s">
        <v>216</v>
      </c>
      <c r="D2388" t="s">
        <v>211</v>
      </c>
      <c r="E2388" t="s">
        <v>213</v>
      </c>
      <c r="F2388">
        <v>587</v>
      </c>
      <c r="G2388">
        <v>15.9</v>
      </c>
      <c r="H2388" t="s">
        <v>175</v>
      </c>
    </row>
    <row r="2389" spans="1:8" x14ac:dyDescent="0.25">
      <c r="A2389" t="str">
        <f t="shared" si="37"/>
        <v>C22deaths2008AllEthFemale</v>
      </c>
      <c r="B2389">
        <v>2008</v>
      </c>
      <c r="C2389" t="s">
        <v>216</v>
      </c>
      <c r="D2389" t="s">
        <v>211</v>
      </c>
      <c r="E2389" t="s">
        <v>213</v>
      </c>
      <c r="F2389">
        <v>66</v>
      </c>
      <c r="G2389">
        <v>1.9</v>
      </c>
      <c r="H2389" t="s">
        <v>19</v>
      </c>
    </row>
    <row r="2390" spans="1:8" x14ac:dyDescent="0.25">
      <c r="A2390" t="str">
        <f t="shared" si="37"/>
        <v>C25deaths2008AllEthFemale</v>
      </c>
      <c r="B2390">
        <v>2008</v>
      </c>
      <c r="C2390" t="s">
        <v>216</v>
      </c>
      <c r="D2390" t="s">
        <v>211</v>
      </c>
      <c r="E2390" t="s">
        <v>213</v>
      </c>
      <c r="F2390">
        <v>197</v>
      </c>
      <c r="G2390">
        <v>5.3</v>
      </c>
      <c r="H2390" t="s">
        <v>22</v>
      </c>
    </row>
    <row r="2391" spans="1:8" x14ac:dyDescent="0.25">
      <c r="A2391" t="str">
        <f t="shared" si="37"/>
        <v>C33-C34deaths2008AllEthFemale</v>
      </c>
      <c r="B2391">
        <v>2008</v>
      </c>
      <c r="C2391" t="s">
        <v>216</v>
      </c>
      <c r="D2391" t="s">
        <v>211</v>
      </c>
      <c r="E2391" t="s">
        <v>213</v>
      </c>
      <c r="F2391">
        <v>744</v>
      </c>
      <c r="G2391">
        <v>22.6</v>
      </c>
      <c r="H2391" t="s">
        <v>176</v>
      </c>
    </row>
    <row r="2392" spans="1:8" x14ac:dyDescent="0.25">
      <c r="A2392" t="str">
        <f t="shared" si="37"/>
        <v>C43deaths2008AllEthFemale</v>
      </c>
      <c r="B2392">
        <v>2008</v>
      </c>
      <c r="C2392" t="s">
        <v>216</v>
      </c>
      <c r="D2392" t="s">
        <v>211</v>
      </c>
      <c r="E2392" t="s">
        <v>213</v>
      </c>
      <c r="F2392">
        <v>115</v>
      </c>
      <c r="G2392">
        <v>3.3</v>
      </c>
      <c r="H2392" t="s">
        <v>26</v>
      </c>
    </row>
    <row r="2393" spans="1:8" x14ac:dyDescent="0.25">
      <c r="A2393" t="str">
        <f t="shared" si="37"/>
        <v>C50deaths2008AllEthFemale</v>
      </c>
      <c r="B2393">
        <v>2008</v>
      </c>
      <c r="C2393" t="s">
        <v>216</v>
      </c>
      <c r="D2393" t="s">
        <v>211</v>
      </c>
      <c r="E2393" t="s">
        <v>213</v>
      </c>
      <c r="F2393">
        <v>618</v>
      </c>
      <c r="G2393">
        <v>19.100000000000001</v>
      </c>
      <c r="H2393" t="s">
        <v>180</v>
      </c>
    </row>
    <row r="2394" spans="1:8" x14ac:dyDescent="0.25">
      <c r="A2394" t="str">
        <f t="shared" si="37"/>
        <v>C51deaths2008AllEthFemale</v>
      </c>
      <c r="B2394">
        <v>2008</v>
      </c>
      <c r="C2394" t="s">
        <v>216</v>
      </c>
      <c r="D2394" t="s">
        <v>211</v>
      </c>
      <c r="E2394" t="s">
        <v>213</v>
      </c>
      <c r="F2394">
        <v>15</v>
      </c>
      <c r="G2394">
        <v>0.4</v>
      </c>
      <c r="H2394" t="s">
        <v>43</v>
      </c>
    </row>
    <row r="2395" spans="1:8" x14ac:dyDescent="0.25">
      <c r="A2395" t="str">
        <f t="shared" si="37"/>
        <v>C53deaths2008AllEthFemale</v>
      </c>
      <c r="B2395">
        <v>2008</v>
      </c>
      <c r="C2395" t="s">
        <v>216</v>
      </c>
      <c r="D2395" t="s">
        <v>211</v>
      </c>
      <c r="E2395" t="s">
        <v>213</v>
      </c>
      <c r="F2395">
        <v>59</v>
      </c>
      <c r="G2395">
        <v>1.9</v>
      </c>
      <c r="H2395" t="s">
        <v>38</v>
      </c>
    </row>
    <row r="2396" spans="1:8" x14ac:dyDescent="0.25">
      <c r="A2396" t="str">
        <f t="shared" si="37"/>
        <v>C54-C55deaths2008AllEthFemale</v>
      </c>
      <c r="B2396">
        <v>2008</v>
      </c>
      <c r="C2396" t="s">
        <v>216</v>
      </c>
      <c r="D2396" t="s">
        <v>211</v>
      </c>
      <c r="E2396" t="s">
        <v>213</v>
      </c>
      <c r="F2396">
        <v>90</v>
      </c>
      <c r="G2396">
        <v>2.7</v>
      </c>
      <c r="H2396" t="s">
        <v>181</v>
      </c>
    </row>
    <row r="2397" spans="1:8" x14ac:dyDescent="0.25">
      <c r="A2397" t="str">
        <f t="shared" si="37"/>
        <v>C56-C57deaths2008AllEthFemale</v>
      </c>
      <c r="B2397">
        <v>2008</v>
      </c>
      <c r="C2397" t="s">
        <v>216</v>
      </c>
      <c r="D2397" t="s">
        <v>211</v>
      </c>
      <c r="E2397" t="s">
        <v>213</v>
      </c>
      <c r="F2397">
        <v>198</v>
      </c>
      <c r="G2397">
        <v>6.1</v>
      </c>
      <c r="H2397" t="s">
        <v>182</v>
      </c>
    </row>
    <row r="2398" spans="1:8" x14ac:dyDescent="0.25">
      <c r="A2398" t="str">
        <f t="shared" si="37"/>
        <v>C64-C66, C68deaths2008AllEthFemale</v>
      </c>
      <c r="B2398">
        <v>2008</v>
      </c>
      <c r="C2398" t="s">
        <v>216</v>
      </c>
      <c r="D2398" t="s">
        <v>211</v>
      </c>
      <c r="E2398" t="s">
        <v>213</v>
      </c>
      <c r="F2398">
        <v>77</v>
      </c>
      <c r="G2398">
        <v>2.1</v>
      </c>
      <c r="H2398" t="s">
        <v>177</v>
      </c>
    </row>
    <row r="2399" spans="1:8" x14ac:dyDescent="0.25">
      <c r="A2399" t="str">
        <f t="shared" si="37"/>
        <v>C67deaths2008AllEthFemale</v>
      </c>
      <c r="B2399">
        <v>2008</v>
      </c>
      <c r="C2399" t="s">
        <v>216</v>
      </c>
      <c r="D2399" t="s">
        <v>211</v>
      </c>
      <c r="E2399" t="s">
        <v>213</v>
      </c>
      <c r="F2399">
        <v>66</v>
      </c>
      <c r="G2399">
        <v>1.6</v>
      </c>
      <c r="H2399" t="s">
        <v>55</v>
      </c>
    </row>
    <row r="2400" spans="1:8" x14ac:dyDescent="0.25">
      <c r="A2400" t="str">
        <f t="shared" si="37"/>
        <v>C71deaths2008AllEthFemale</v>
      </c>
      <c r="B2400">
        <v>2008</v>
      </c>
      <c r="C2400" t="s">
        <v>216</v>
      </c>
      <c r="D2400" t="s">
        <v>211</v>
      </c>
      <c r="E2400" t="s">
        <v>213</v>
      </c>
      <c r="F2400">
        <v>98</v>
      </c>
      <c r="G2400">
        <v>3.4</v>
      </c>
      <c r="H2400" t="s">
        <v>58</v>
      </c>
    </row>
    <row r="2401" spans="1:8" x14ac:dyDescent="0.25">
      <c r="A2401" t="str">
        <f t="shared" si="37"/>
        <v>C73deaths2008AllEthFemale</v>
      </c>
      <c r="B2401">
        <v>2008</v>
      </c>
      <c r="C2401" t="s">
        <v>216</v>
      </c>
      <c r="D2401" t="s">
        <v>211</v>
      </c>
      <c r="E2401" t="s">
        <v>213</v>
      </c>
      <c r="F2401">
        <v>10</v>
      </c>
      <c r="G2401">
        <v>0.3</v>
      </c>
      <c r="H2401" t="s">
        <v>60</v>
      </c>
    </row>
    <row r="2402" spans="1:8" x14ac:dyDescent="0.25">
      <c r="A2402" t="str">
        <f t="shared" si="37"/>
        <v>C81deaths2008AllEthFemale</v>
      </c>
      <c r="B2402">
        <v>2008</v>
      </c>
      <c r="C2402" t="s">
        <v>216</v>
      </c>
      <c r="D2402" t="s">
        <v>211</v>
      </c>
      <c r="E2402" t="s">
        <v>213</v>
      </c>
      <c r="F2402">
        <v>11</v>
      </c>
      <c r="G2402">
        <v>0.4</v>
      </c>
      <c r="H2402" t="s">
        <v>62</v>
      </c>
    </row>
    <row r="2403" spans="1:8" x14ac:dyDescent="0.25">
      <c r="A2403" t="str">
        <f t="shared" si="37"/>
        <v>C82-C86, C96deaths2008AllEthFemale</v>
      </c>
      <c r="B2403">
        <v>2008</v>
      </c>
      <c r="C2403" t="s">
        <v>216</v>
      </c>
      <c r="D2403" t="s">
        <v>211</v>
      </c>
      <c r="E2403" t="s">
        <v>213</v>
      </c>
      <c r="F2403">
        <v>124</v>
      </c>
      <c r="G2403">
        <v>3.3</v>
      </c>
      <c r="H2403" t="s">
        <v>178</v>
      </c>
    </row>
    <row r="2404" spans="1:8" x14ac:dyDescent="0.25">
      <c r="A2404" t="str">
        <f t="shared" si="37"/>
        <v>C90deaths2008AllEthFemale</v>
      </c>
      <c r="B2404">
        <v>2008</v>
      </c>
      <c r="C2404" t="s">
        <v>216</v>
      </c>
      <c r="D2404" t="s">
        <v>211</v>
      </c>
      <c r="E2404" t="s">
        <v>213</v>
      </c>
      <c r="F2404">
        <v>68</v>
      </c>
      <c r="G2404">
        <v>1.9</v>
      </c>
      <c r="H2404" t="s">
        <v>65</v>
      </c>
    </row>
    <row r="2405" spans="1:8" x14ac:dyDescent="0.25">
      <c r="A2405" t="str">
        <f t="shared" si="37"/>
        <v>C91-C95deaths2008AllEthFemale</v>
      </c>
      <c r="B2405">
        <v>2008</v>
      </c>
      <c r="C2405" t="s">
        <v>216</v>
      </c>
      <c r="D2405" t="s">
        <v>211</v>
      </c>
      <c r="E2405" t="s">
        <v>213</v>
      </c>
      <c r="F2405">
        <v>130</v>
      </c>
      <c r="G2405">
        <v>3.7</v>
      </c>
      <c r="H2405" t="s">
        <v>179</v>
      </c>
    </row>
    <row r="2406" spans="1:8" x14ac:dyDescent="0.25">
      <c r="A2406" t="str">
        <f t="shared" si="37"/>
        <v>C00-C14deaths2008AllEthMale</v>
      </c>
      <c r="B2406">
        <v>2008</v>
      </c>
      <c r="C2406" t="s">
        <v>216</v>
      </c>
      <c r="D2406" t="s">
        <v>211</v>
      </c>
      <c r="E2406" t="s">
        <v>214</v>
      </c>
      <c r="F2406">
        <v>88</v>
      </c>
      <c r="G2406">
        <v>3.1</v>
      </c>
      <c r="H2406" t="s">
        <v>174</v>
      </c>
    </row>
    <row r="2407" spans="1:8" x14ac:dyDescent="0.25">
      <c r="A2407" t="str">
        <f t="shared" si="37"/>
        <v>C00-C96, D45-D47deaths2008AllEthMale</v>
      </c>
      <c r="B2407">
        <v>2008</v>
      </c>
      <c r="C2407" t="s">
        <v>216</v>
      </c>
      <c r="D2407" t="s">
        <v>211</v>
      </c>
      <c r="E2407" t="s">
        <v>214</v>
      </c>
      <c r="F2407">
        <v>4561</v>
      </c>
      <c r="G2407">
        <v>155.6</v>
      </c>
      <c r="H2407" t="s">
        <v>173</v>
      </c>
    </row>
    <row r="2408" spans="1:8" x14ac:dyDescent="0.25">
      <c r="A2408" t="str">
        <f t="shared" si="37"/>
        <v>C15deaths2008AllEthMale</v>
      </c>
      <c r="B2408">
        <v>2008</v>
      </c>
      <c r="C2408" t="s">
        <v>216</v>
      </c>
      <c r="D2408" t="s">
        <v>211</v>
      </c>
      <c r="E2408" t="s">
        <v>214</v>
      </c>
      <c r="F2408">
        <v>154</v>
      </c>
      <c r="G2408">
        <v>5.3</v>
      </c>
      <c r="H2408" t="s">
        <v>14</v>
      </c>
    </row>
    <row r="2409" spans="1:8" x14ac:dyDescent="0.25">
      <c r="A2409" t="str">
        <f t="shared" si="37"/>
        <v>C16deaths2008AllEthMale</v>
      </c>
      <c r="B2409">
        <v>2008</v>
      </c>
      <c r="C2409" t="s">
        <v>216</v>
      </c>
      <c r="D2409" t="s">
        <v>211</v>
      </c>
      <c r="E2409" t="s">
        <v>214</v>
      </c>
      <c r="F2409">
        <v>173</v>
      </c>
      <c r="G2409">
        <v>6</v>
      </c>
      <c r="H2409" t="s">
        <v>16</v>
      </c>
    </row>
    <row r="2410" spans="1:8" x14ac:dyDescent="0.25">
      <c r="A2410" t="str">
        <f t="shared" si="37"/>
        <v>C18-C21deaths2008AllEthMale</v>
      </c>
      <c r="B2410">
        <v>2008</v>
      </c>
      <c r="C2410" t="s">
        <v>216</v>
      </c>
      <c r="D2410" t="s">
        <v>211</v>
      </c>
      <c r="E2410" t="s">
        <v>214</v>
      </c>
      <c r="F2410">
        <v>693</v>
      </c>
      <c r="G2410">
        <v>23.6</v>
      </c>
      <c r="H2410" t="s">
        <v>175</v>
      </c>
    </row>
    <row r="2411" spans="1:8" x14ac:dyDescent="0.25">
      <c r="A2411" t="str">
        <f t="shared" si="37"/>
        <v>C22deaths2008AllEthMale</v>
      </c>
      <c r="B2411">
        <v>2008</v>
      </c>
      <c r="C2411" t="s">
        <v>216</v>
      </c>
      <c r="D2411" t="s">
        <v>211</v>
      </c>
      <c r="E2411" t="s">
        <v>214</v>
      </c>
      <c r="F2411">
        <v>124</v>
      </c>
      <c r="G2411">
        <v>4.5</v>
      </c>
      <c r="H2411" t="s">
        <v>19</v>
      </c>
    </row>
    <row r="2412" spans="1:8" x14ac:dyDescent="0.25">
      <c r="A2412" t="str">
        <f t="shared" si="37"/>
        <v>C25deaths2008AllEthMale</v>
      </c>
      <c r="B2412">
        <v>2008</v>
      </c>
      <c r="C2412" t="s">
        <v>216</v>
      </c>
      <c r="D2412" t="s">
        <v>211</v>
      </c>
      <c r="E2412" t="s">
        <v>214</v>
      </c>
      <c r="F2412">
        <v>176</v>
      </c>
      <c r="G2412">
        <v>6.1</v>
      </c>
      <c r="H2412" t="s">
        <v>22</v>
      </c>
    </row>
    <row r="2413" spans="1:8" x14ac:dyDescent="0.25">
      <c r="A2413" t="str">
        <f t="shared" si="37"/>
        <v>C33-C34deaths2008AllEthMale</v>
      </c>
      <c r="B2413">
        <v>2008</v>
      </c>
      <c r="C2413" t="s">
        <v>216</v>
      </c>
      <c r="D2413" t="s">
        <v>211</v>
      </c>
      <c r="E2413" t="s">
        <v>214</v>
      </c>
      <c r="F2413">
        <v>889</v>
      </c>
      <c r="G2413">
        <v>30.2</v>
      </c>
      <c r="H2413" t="s">
        <v>176</v>
      </c>
    </row>
    <row r="2414" spans="1:8" x14ac:dyDescent="0.25">
      <c r="A2414" t="str">
        <f t="shared" si="37"/>
        <v>C43deaths2008AllEthMale</v>
      </c>
      <c r="B2414">
        <v>2008</v>
      </c>
      <c r="C2414" t="s">
        <v>216</v>
      </c>
      <c r="D2414" t="s">
        <v>211</v>
      </c>
      <c r="E2414" t="s">
        <v>214</v>
      </c>
      <c r="F2414">
        <v>202</v>
      </c>
      <c r="G2414">
        <v>7.2</v>
      </c>
      <c r="H2414" t="s">
        <v>26</v>
      </c>
    </row>
    <row r="2415" spans="1:8" x14ac:dyDescent="0.25">
      <c r="A2415" t="str">
        <f t="shared" si="37"/>
        <v>C50deaths2008AllEthMale</v>
      </c>
      <c r="B2415">
        <v>2008</v>
      </c>
      <c r="C2415" t="s">
        <v>216</v>
      </c>
      <c r="D2415" t="s">
        <v>211</v>
      </c>
      <c r="E2415" t="s">
        <v>214</v>
      </c>
      <c r="F2415">
        <v>6</v>
      </c>
      <c r="G2415">
        <v>0.2</v>
      </c>
      <c r="H2415" t="s">
        <v>180</v>
      </c>
    </row>
    <row r="2416" spans="1:8" x14ac:dyDescent="0.25">
      <c r="A2416" t="str">
        <f t="shared" si="37"/>
        <v>C61deaths2008AllEthMale</v>
      </c>
      <c r="B2416">
        <v>2008</v>
      </c>
      <c r="C2416" t="s">
        <v>216</v>
      </c>
      <c r="D2416" t="s">
        <v>211</v>
      </c>
      <c r="E2416" t="s">
        <v>214</v>
      </c>
      <c r="F2416">
        <v>670</v>
      </c>
      <c r="G2416">
        <v>21.6</v>
      </c>
      <c r="H2416" t="s">
        <v>48</v>
      </c>
    </row>
    <row r="2417" spans="1:8" x14ac:dyDescent="0.25">
      <c r="A2417" t="str">
        <f t="shared" si="37"/>
        <v>C62deaths2008AllEthMale</v>
      </c>
      <c r="B2417">
        <v>2008</v>
      </c>
      <c r="C2417" t="s">
        <v>216</v>
      </c>
      <c r="D2417" t="s">
        <v>211</v>
      </c>
      <c r="E2417" t="s">
        <v>214</v>
      </c>
      <c r="F2417">
        <v>7</v>
      </c>
      <c r="G2417">
        <v>0.3</v>
      </c>
      <c r="H2417" t="s">
        <v>51</v>
      </c>
    </row>
    <row r="2418" spans="1:8" x14ac:dyDescent="0.25">
      <c r="A2418" t="str">
        <f t="shared" si="37"/>
        <v>C64-C66, C68deaths2008AllEthMale</v>
      </c>
      <c r="B2418">
        <v>2008</v>
      </c>
      <c r="C2418" t="s">
        <v>216</v>
      </c>
      <c r="D2418" t="s">
        <v>211</v>
      </c>
      <c r="E2418" t="s">
        <v>214</v>
      </c>
      <c r="F2418">
        <v>115</v>
      </c>
      <c r="G2418">
        <v>4.0999999999999996</v>
      </c>
      <c r="H2418" t="s">
        <v>177</v>
      </c>
    </row>
    <row r="2419" spans="1:8" x14ac:dyDescent="0.25">
      <c r="A2419" t="str">
        <f t="shared" si="37"/>
        <v>C67deaths2008AllEthMale</v>
      </c>
      <c r="B2419">
        <v>2008</v>
      </c>
      <c r="C2419" t="s">
        <v>216</v>
      </c>
      <c r="D2419" t="s">
        <v>211</v>
      </c>
      <c r="E2419" t="s">
        <v>214</v>
      </c>
      <c r="F2419">
        <v>134</v>
      </c>
      <c r="G2419">
        <v>4.3</v>
      </c>
      <c r="H2419" t="s">
        <v>55</v>
      </c>
    </row>
    <row r="2420" spans="1:8" x14ac:dyDescent="0.25">
      <c r="A2420" t="str">
        <f t="shared" si="37"/>
        <v>C71deaths2008AllEthMale</v>
      </c>
      <c r="B2420">
        <v>2008</v>
      </c>
      <c r="C2420" t="s">
        <v>216</v>
      </c>
      <c r="D2420" t="s">
        <v>211</v>
      </c>
      <c r="E2420" t="s">
        <v>214</v>
      </c>
      <c r="F2420">
        <v>109</v>
      </c>
      <c r="G2420">
        <v>4</v>
      </c>
      <c r="H2420" t="s">
        <v>58</v>
      </c>
    </row>
    <row r="2421" spans="1:8" x14ac:dyDescent="0.25">
      <c r="A2421" t="str">
        <f t="shared" si="37"/>
        <v>C73deaths2008AllEthMale</v>
      </c>
      <c r="B2421">
        <v>2008</v>
      </c>
      <c r="C2421" t="s">
        <v>216</v>
      </c>
      <c r="D2421" t="s">
        <v>211</v>
      </c>
      <c r="E2421" t="s">
        <v>214</v>
      </c>
      <c r="F2421">
        <v>13</v>
      </c>
      <c r="G2421">
        <v>0.5</v>
      </c>
      <c r="H2421" t="s">
        <v>60</v>
      </c>
    </row>
    <row r="2422" spans="1:8" x14ac:dyDescent="0.25">
      <c r="A2422" t="str">
        <f t="shared" si="37"/>
        <v>C81deaths2008AllEthMale</v>
      </c>
      <c r="B2422">
        <v>2008</v>
      </c>
      <c r="C2422" t="s">
        <v>216</v>
      </c>
      <c r="D2422" t="s">
        <v>211</v>
      </c>
      <c r="E2422" t="s">
        <v>214</v>
      </c>
      <c r="F2422">
        <v>12</v>
      </c>
      <c r="G2422">
        <v>0.4</v>
      </c>
      <c r="H2422" t="s">
        <v>62</v>
      </c>
    </row>
    <row r="2423" spans="1:8" x14ac:dyDescent="0.25">
      <c r="A2423" t="str">
        <f t="shared" si="37"/>
        <v>C82-C86, C96deaths2008AllEthMale</v>
      </c>
      <c r="B2423">
        <v>2008</v>
      </c>
      <c r="C2423" t="s">
        <v>216</v>
      </c>
      <c r="D2423" t="s">
        <v>211</v>
      </c>
      <c r="E2423" t="s">
        <v>214</v>
      </c>
      <c r="F2423">
        <v>150</v>
      </c>
      <c r="G2423">
        <v>5.2</v>
      </c>
      <c r="H2423" t="s">
        <v>178</v>
      </c>
    </row>
    <row r="2424" spans="1:8" x14ac:dyDescent="0.25">
      <c r="A2424" t="str">
        <f t="shared" si="37"/>
        <v>C90deaths2008AllEthMale</v>
      </c>
      <c r="B2424">
        <v>2008</v>
      </c>
      <c r="C2424" t="s">
        <v>216</v>
      </c>
      <c r="D2424" t="s">
        <v>211</v>
      </c>
      <c r="E2424" t="s">
        <v>214</v>
      </c>
      <c r="F2424">
        <v>96</v>
      </c>
      <c r="G2424">
        <v>3.2</v>
      </c>
      <c r="H2424" t="s">
        <v>65</v>
      </c>
    </row>
    <row r="2425" spans="1:8" x14ac:dyDescent="0.25">
      <c r="A2425" t="str">
        <f t="shared" si="37"/>
        <v>C91-C95deaths2008AllEthMale</v>
      </c>
      <c r="B2425">
        <v>2008</v>
      </c>
      <c r="C2425" t="s">
        <v>216</v>
      </c>
      <c r="D2425" t="s">
        <v>211</v>
      </c>
      <c r="E2425" t="s">
        <v>214</v>
      </c>
      <c r="F2425">
        <v>157</v>
      </c>
      <c r="G2425">
        <v>5.6</v>
      </c>
      <c r="H2425" t="s">
        <v>179</v>
      </c>
    </row>
    <row r="2426" spans="1:8" x14ac:dyDescent="0.25">
      <c r="A2426" t="str">
        <f t="shared" si="37"/>
        <v>C00-C14deaths2009AllEthAllSex</v>
      </c>
      <c r="B2426">
        <v>2009</v>
      </c>
      <c r="C2426" t="s">
        <v>216</v>
      </c>
      <c r="D2426" t="s">
        <v>211</v>
      </c>
      <c r="E2426" t="s">
        <v>212</v>
      </c>
      <c r="F2426">
        <v>124</v>
      </c>
      <c r="G2426">
        <v>2</v>
      </c>
      <c r="H2426" t="s">
        <v>174</v>
      </c>
    </row>
    <row r="2427" spans="1:8" x14ac:dyDescent="0.25">
      <c r="A2427" t="str">
        <f t="shared" si="37"/>
        <v>C00-C96, D45-D47deaths2009AllEthAllSex</v>
      </c>
      <c r="B2427">
        <v>2009</v>
      </c>
      <c r="C2427" t="s">
        <v>216</v>
      </c>
      <c r="D2427" t="s">
        <v>211</v>
      </c>
      <c r="E2427" t="s">
        <v>212</v>
      </c>
      <c r="F2427">
        <v>8436</v>
      </c>
      <c r="G2427">
        <v>127.4</v>
      </c>
      <c r="H2427" t="s">
        <v>173</v>
      </c>
    </row>
    <row r="2428" spans="1:8" x14ac:dyDescent="0.25">
      <c r="A2428" t="str">
        <f t="shared" si="37"/>
        <v>C15deaths2009AllEthAllSex</v>
      </c>
      <c r="B2428">
        <v>2009</v>
      </c>
      <c r="C2428" t="s">
        <v>216</v>
      </c>
      <c r="D2428" t="s">
        <v>211</v>
      </c>
      <c r="E2428" t="s">
        <v>212</v>
      </c>
      <c r="F2428">
        <v>241</v>
      </c>
      <c r="G2428">
        <v>3.6</v>
      </c>
      <c r="H2428" t="s">
        <v>14</v>
      </c>
    </row>
    <row r="2429" spans="1:8" x14ac:dyDescent="0.25">
      <c r="A2429" t="str">
        <f t="shared" si="37"/>
        <v>C16deaths2009AllEthAllSex</v>
      </c>
      <c r="B2429">
        <v>2009</v>
      </c>
      <c r="C2429" t="s">
        <v>216</v>
      </c>
      <c r="D2429" t="s">
        <v>211</v>
      </c>
      <c r="E2429" t="s">
        <v>212</v>
      </c>
      <c r="F2429">
        <v>248</v>
      </c>
      <c r="G2429">
        <v>3.8</v>
      </c>
      <c r="H2429" t="s">
        <v>16</v>
      </c>
    </row>
    <row r="2430" spans="1:8" x14ac:dyDescent="0.25">
      <c r="A2430" t="str">
        <f t="shared" si="37"/>
        <v>C18-C21deaths2009AllEthAllSex</v>
      </c>
      <c r="B2430">
        <v>2009</v>
      </c>
      <c r="C2430" t="s">
        <v>216</v>
      </c>
      <c r="D2430" t="s">
        <v>211</v>
      </c>
      <c r="E2430" t="s">
        <v>212</v>
      </c>
      <c r="F2430">
        <v>1244</v>
      </c>
      <c r="G2430">
        <v>18.399999999999999</v>
      </c>
      <c r="H2430" t="s">
        <v>175</v>
      </c>
    </row>
    <row r="2431" spans="1:8" x14ac:dyDescent="0.25">
      <c r="A2431" t="str">
        <f t="shared" si="37"/>
        <v>C22deaths2009AllEthAllSex</v>
      </c>
      <c r="B2431">
        <v>2009</v>
      </c>
      <c r="C2431" t="s">
        <v>216</v>
      </c>
      <c r="D2431" t="s">
        <v>211</v>
      </c>
      <c r="E2431" t="s">
        <v>212</v>
      </c>
      <c r="F2431">
        <v>207</v>
      </c>
      <c r="G2431">
        <v>3.2</v>
      </c>
      <c r="H2431" t="s">
        <v>19</v>
      </c>
    </row>
    <row r="2432" spans="1:8" x14ac:dyDescent="0.25">
      <c r="A2432" t="str">
        <f t="shared" si="37"/>
        <v>C25deaths2009AllEthAllSex</v>
      </c>
      <c r="B2432">
        <v>2009</v>
      </c>
      <c r="C2432" t="s">
        <v>216</v>
      </c>
      <c r="D2432" t="s">
        <v>211</v>
      </c>
      <c r="E2432" t="s">
        <v>212</v>
      </c>
      <c r="F2432">
        <v>413</v>
      </c>
      <c r="G2432">
        <v>6.2</v>
      </c>
      <c r="H2432" t="s">
        <v>22</v>
      </c>
    </row>
    <row r="2433" spans="1:8" x14ac:dyDescent="0.25">
      <c r="A2433" t="str">
        <f t="shared" si="37"/>
        <v>C33-C34deaths2009AllEthAllSex</v>
      </c>
      <c r="B2433">
        <v>2009</v>
      </c>
      <c r="C2433" t="s">
        <v>216</v>
      </c>
      <c r="D2433" t="s">
        <v>211</v>
      </c>
      <c r="E2433" t="s">
        <v>212</v>
      </c>
      <c r="F2433">
        <v>1594</v>
      </c>
      <c r="G2433">
        <v>24.6</v>
      </c>
      <c r="H2433" t="s">
        <v>176</v>
      </c>
    </row>
    <row r="2434" spans="1:8" x14ac:dyDescent="0.25">
      <c r="A2434" t="str">
        <f t="shared" ref="A2434:A2497" si="38">H2434&amp;C2434&amp;B2434&amp;D2434&amp;E2434</f>
        <v>C43deaths2009AllEthAllSex</v>
      </c>
      <c r="B2434">
        <v>2009</v>
      </c>
      <c r="C2434" t="s">
        <v>216</v>
      </c>
      <c r="D2434" t="s">
        <v>211</v>
      </c>
      <c r="E2434" t="s">
        <v>212</v>
      </c>
      <c r="F2434">
        <v>326</v>
      </c>
      <c r="G2434">
        <v>5.0999999999999996</v>
      </c>
      <c r="H2434" t="s">
        <v>26</v>
      </c>
    </row>
    <row r="2435" spans="1:8" x14ac:dyDescent="0.25">
      <c r="A2435" t="str">
        <f t="shared" si="38"/>
        <v>C50deaths2009AllEthAllSex</v>
      </c>
      <c r="B2435">
        <v>2009</v>
      </c>
      <c r="C2435" t="s">
        <v>216</v>
      </c>
      <c r="D2435" t="s">
        <v>211</v>
      </c>
      <c r="E2435" t="s">
        <v>212</v>
      </c>
      <c r="F2435">
        <v>665</v>
      </c>
      <c r="G2435">
        <v>10.7</v>
      </c>
      <c r="H2435" t="s">
        <v>180</v>
      </c>
    </row>
    <row r="2436" spans="1:8" x14ac:dyDescent="0.25">
      <c r="A2436" t="str">
        <f t="shared" si="38"/>
        <v>C51deaths2009AllEthAllSex</v>
      </c>
      <c r="B2436">
        <v>2009</v>
      </c>
      <c r="C2436" t="s">
        <v>216</v>
      </c>
      <c r="D2436" t="s">
        <v>211</v>
      </c>
      <c r="E2436" t="s">
        <v>212</v>
      </c>
      <c r="F2436">
        <v>15</v>
      </c>
      <c r="G2436">
        <v>0.2</v>
      </c>
      <c r="H2436" t="s">
        <v>43</v>
      </c>
    </row>
    <row r="2437" spans="1:8" x14ac:dyDescent="0.25">
      <c r="A2437" t="str">
        <f t="shared" si="38"/>
        <v>C53deaths2009AllEthAllSex</v>
      </c>
      <c r="B2437">
        <v>2009</v>
      </c>
      <c r="C2437" t="s">
        <v>216</v>
      </c>
      <c r="D2437" t="s">
        <v>211</v>
      </c>
      <c r="E2437" t="s">
        <v>212</v>
      </c>
      <c r="F2437">
        <v>44</v>
      </c>
      <c r="G2437">
        <v>0.7</v>
      </c>
      <c r="H2437" t="s">
        <v>38</v>
      </c>
    </row>
    <row r="2438" spans="1:8" x14ac:dyDescent="0.25">
      <c r="A2438" t="str">
        <f t="shared" si="38"/>
        <v>C54-C55deaths2009AllEthAllSex</v>
      </c>
      <c r="B2438">
        <v>2009</v>
      </c>
      <c r="C2438" t="s">
        <v>216</v>
      </c>
      <c r="D2438" t="s">
        <v>211</v>
      </c>
      <c r="E2438" t="s">
        <v>212</v>
      </c>
      <c r="F2438">
        <v>105</v>
      </c>
      <c r="G2438">
        <v>1.6</v>
      </c>
      <c r="H2438" t="s">
        <v>181</v>
      </c>
    </row>
    <row r="2439" spans="1:8" x14ac:dyDescent="0.25">
      <c r="A2439" t="str">
        <f t="shared" si="38"/>
        <v>C56-C57deaths2009AllEthAllSex</v>
      </c>
      <c r="B2439">
        <v>2009</v>
      </c>
      <c r="C2439" t="s">
        <v>216</v>
      </c>
      <c r="D2439" t="s">
        <v>211</v>
      </c>
      <c r="E2439" t="s">
        <v>212</v>
      </c>
      <c r="F2439">
        <v>230</v>
      </c>
      <c r="G2439">
        <v>3.5</v>
      </c>
      <c r="H2439" t="s">
        <v>182</v>
      </c>
    </row>
    <row r="2440" spans="1:8" x14ac:dyDescent="0.25">
      <c r="A2440" t="str">
        <f t="shared" si="38"/>
        <v>C61deaths2009AllEthAllSex</v>
      </c>
      <c r="B2440">
        <v>2009</v>
      </c>
      <c r="C2440" t="s">
        <v>216</v>
      </c>
      <c r="D2440" t="s">
        <v>211</v>
      </c>
      <c r="E2440" t="s">
        <v>212</v>
      </c>
      <c r="F2440">
        <v>562</v>
      </c>
      <c r="G2440">
        <v>7.5</v>
      </c>
      <c r="H2440" t="s">
        <v>48</v>
      </c>
    </row>
    <row r="2441" spans="1:8" x14ac:dyDescent="0.25">
      <c r="A2441" t="str">
        <f t="shared" si="38"/>
        <v>C62deaths2009AllEthAllSex</v>
      </c>
      <c r="B2441">
        <v>2009</v>
      </c>
      <c r="C2441" t="s">
        <v>216</v>
      </c>
      <c r="D2441" t="s">
        <v>211</v>
      </c>
      <c r="E2441" t="s">
        <v>212</v>
      </c>
      <c r="F2441">
        <v>4</v>
      </c>
      <c r="G2441">
        <v>0.1</v>
      </c>
      <c r="H2441" t="s">
        <v>51</v>
      </c>
    </row>
    <row r="2442" spans="1:8" x14ac:dyDescent="0.25">
      <c r="A2442" t="str">
        <f t="shared" si="38"/>
        <v>C64-C66, C68deaths2009AllEthAllSex</v>
      </c>
      <c r="B2442">
        <v>2009</v>
      </c>
      <c r="C2442" t="s">
        <v>216</v>
      </c>
      <c r="D2442" t="s">
        <v>211</v>
      </c>
      <c r="E2442" t="s">
        <v>212</v>
      </c>
      <c r="F2442">
        <v>196</v>
      </c>
      <c r="G2442">
        <v>3.1</v>
      </c>
      <c r="H2442" t="s">
        <v>177</v>
      </c>
    </row>
    <row r="2443" spans="1:8" x14ac:dyDescent="0.25">
      <c r="A2443" t="str">
        <f t="shared" si="38"/>
        <v>C67deaths2009AllEthAllSex</v>
      </c>
      <c r="B2443">
        <v>2009</v>
      </c>
      <c r="C2443" t="s">
        <v>216</v>
      </c>
      <c r="D2443" t="s">
        <v>211</v>
      </c>
      <c r="E2443" t="s">
        <v>212</v>
      </c>
      <c r="F2443">
        <v>209</v>
      </c>
      <c r="G2443">
        <v>2.9</v>
      </c>
      <c r="H2443" t="s">
        <v>55</v>
      </c>
    </row>
    <row r="2444" spans="1:8" x14ac:dyDescent="0.25">
      <c r="A2444" t="str">
        <f t="shared" si="38"/>
        <v>C71deaths2009AllEthAllSex</v>
      </c>
      <c r="B2444">
        <v>2009</v>
      </c>
      <c r="C2444" t="s">
        <v>216</v>
      </c>
      <c r="D2444" t="s">
        <v>211</v>
      </c>
      <c r="E2444" t="s">
        <v>212</v>
      </c>
      <c r="F2444">
        <v>215</v>
      </c>
      <c r="G2444">
        <v>3.9</v>
      </c>
      <c r="H2444" t="s">
        <v>58</v>
      </c>
    </row>
    <row r="2445" spans="1:8" x14ac:dyDescent="0.25">
      <c r="A2445" t="str">
        <f t="shared" si="38"/>
        <v>C73deaths2009AllEthAllSex</v>
      </c>
      <c r="B2445">
        <v>2009</v>
      </c>
      <c r="C2445" t="s">
        <v>216</v>
      </c>
      <c r="D2445" t="s">
        <v>211</v>
      </c>
      <c r="E2445" t="s">
        <v>212</v>
      </c>
      <c r="F2445">
        <v>21</v>
      </c>
      <c r="G2445">
        <v>0.3</v>
      </c>
      <c r="H2445" t="s">
        <v>60</v>
      </c>
    </row>
    <row r="2446" spans="1:8" x14ac:dyDescent="0.25">
      <c r="A2446" t="str">
        <f t="shared" si="38"/>
        <v>C81deaths2009AllEthAllSex</v>
      </c>
      <c r="B2446">
        <v>2009</v>
      </c>
      <c r="C2446" t="s">
        <v>216</v>
      </c>
      <c r="D2446" t="s">
        <v>211</v>
      </c>
      <c r="E2446" t="s">
        <v>212</v>
      </c>
      <c r="F2446">
        <v>18</v>
      </c>
      <c r="G2446">
        <v>0.3</v>
      </c>
      <c r="H2446" t="s">
        <v>62</v>
      </c>
    </row>
    <row r="2447" spans="1:8" x14ac:dyDescent="0.25">
      <c r="A2447" t="str">
        <f t="shared" si="38"/>
        <v>C82-C86, C96deaths2009AllEthAllSex</v>
      </c>
      <c r="B2447">
        <v>2009</v>
      </c>
      <c r="C2447" t="s">
        <v>216</v>
      </c>
      <c r="D2447" t="s">
        <v>211</v>
      </c>
      <c r="E2447" t="s">
        <v>212</v>
      </c>
      <c r="F2447">
        <v>291</v>
      </c>
      <c r="G2447">
        <v>4.4000000000000004</v>
      </c>
      <c r="H2447" t="s">
        <v>178</v>
      </c>
    </row>
    <row r="2448" spans="1:8" x14ac:dyDescent="0.25">
      <c r="A2448" t="str">
        <f t="shared" si="38"/>
        <v>C90deaths2009AllEthAllSex</v>
      </c>
      <c r="B2448">
        <v>2009</v>
      </c>
      <c r="C2448" t="s">
        <v>216</v>
      </c>
      <c r="D2448" t="s">
        <v>211</v>
      </c>
      <c r="E2448" t="s">
        <v>212</v>
      </c>
      <c r="F2448">
        <v>124</v>
      </c>
      <c r="G2448">
        <v>1.8</v>
      </c>
      <c r="H2448" t="s">
        <v>65</v>
      </c>
    </row>
    <row r="2449" spans="1:8" x14ac:dyDescent="0.25">
      <c r="A2449" t="str">
        <f t="shared" si="38"/>
        <v>C91-C95deaths2009AllEthAllSex</v>
      </c>
      <c r="B2449">
        <v>2009</v>
      </c>
      <c r="C2449" t="s">
        <v>216</v>
      </c>
      <c r="D2449" t="s">
        <v>211</v>
      </c>
      <c r="E2449" t="s">
        <v>212</v>
      </c>
      <c r="F2449">
        <v>266</v>
      </c>
      <c r="G2449">
        <v>4</v>
      </c>
      <c r="H2449" t="s">
        <v>179</v>
      </c>
    </row>
    <row r="2450" spans="1:8" x14ac:dyDescent="0.25">
      <c r="A2450" t="str">
        <f t="shared" si="38"/>
        <v>C00-C14deaths2009AllEthFemale</v>
      </c>
      <c r="B2450">
        <v>2009</v>
      </c>
      <c r="C2450" t="s">
        <v>216</v>
      </c>
      <c r="D2450" t="s">
        <v>211</v>
      </c>
      <c r="E2450" t="s">
        <v>213</v>
      </c>
      <c r="F2450">
        <v>41</v>
      </c>
      <c r="G2450">
        <v>1.2</v>
      </c>
      <c r="H2450" t="s">
        <v>174</v>
      </c>
    </row>
    <row r="2451" spans="1:8" x14ac:dyDescent="0.25">
      <c r="A2451" t="str">
        <f t="shared" si="38"/>
        <v>C00-C96, D45-D47deaths2009AllEthFemale</v>
      </c>
      <c r="B2451">
        <v>2009</v>
      </c>
      <c r="C2451" t="s">
        <v>216</v>
      </c>
      <c r="D2451" t="s">
        <v>211</v>
      </c>
      <c r="E2451" t="s">
        <v>213</v>
      </c>
      <c r="F2451">
        <v>4034</v>
      </c>
      <c r="G2451">
        <v>113</v>
      </c>
      <c r="H2451" t="s">
        <v>173</v>
      </c>
    </row>
    <row r="2452" spans="1:8" x14ac:dyDescent="0.25">
      <c r="A2452" t="str">
        <f t="shared" si="38"/>
        <v>C15deaths2009AllEthFemale</v>
      </c>
      <c r="B2452">
        <v>2009</v>
      </c>
      <c r="C2452" t="s">
        <v>216</v>
      </c>
      <c r="D2452" t="s">
        <v>211</v>
      </c>
      <c r="E2452" t="s">
        <v>213</v>
      </c>
      <c r="F2452">
        <v>78</v>
      </c>
      <c r="G2452">
        <v>1.9</v>
      </c>
      <c r="H2452" t="s">
        <v>14</v>
      </c>
    </row>
    <row r="2453" spans="1:8" x14ac:dyDescent="0.25">
      <c r="A2453" t="str">
        <f t="shared" si="38"/>
        <v>C16deaths2009AllEthFemale</v>
      </c>
      <c r="B2453">
        <v>2009</v>
      </c>
      <c r="C2453" t="s">
        <v>216</v>
      </c>
      <c r="D2453" t="s">
        <v>211</v>
      </c>
      <c r="E2453" t="s">
        <v>213</v>
      </c>
      <c r="F2453">
        <v>84</v>
      </c>
      <c r="G2453">
        <v>2.4</v>
      </c>
      <c r="H2453" t="s">
        <v>16</v>
      </c>
    </row>
    <row r="2454" spans="1:8" x14ac:dyDescent="0.25">
      <c r="A2454" t="str">
        <f t="shared" si="38"/>
        <v>C18-C21deaths2009AllEthFemale</v>
      </c>
      <c r="B2454">
        <v>2009</v>
      </c>
      <c r="C2454" t="s">
        <v>216</v>
      </c>
      <c r="D2454" t="s">
        <v>211</v>
      </c>
      <c r="E2454" t="s">
        <v>213</v>
      </c>
      <c r="F2454">
        <v>610</v>
      </c>
      <c r="G2454">
        <v>16.100000000000001</v>
      </c>
      <c r="H2454" t="s">
        <v>175</v>
      </c>
    </row>
    <row r="2455" spans="1:8" x14ac:dyDescent="0.25">
      <c r="A2455" t="str">
        <f t="shared" si="38"/>
        <v>C22deaths2009AllEthFemale</v>
      </c>
      <c r="B2455">
        <v>2009</v>
      </c>
      <c r="C2455" t="s">
        <v>216</v>
      </c>
      <c r="D2455" t="s">
        <v>211</v>
      </c>
      <c r="E2455" t="s">
        <v>213</v>
      </c>
      <c r="F2455">
        <v>77</v>
      </c>
      <c r="G2455">
        <v>2</v>
      </c>
      <c r="H2455" t="s">
        <v>19</v>
      </c>
    </row>
    <row r="2456" spans="1:8" x14ac:dyDescent="0.25">
      <c r="A2456" t="str">
        <f t="shared" si="38"/>
        <v>C25deaths2009AllEthFemale</v>
      </c>
      <c r="B2456">
        <v>2009</v>
      </c>
      <c r="C2456" t="s">
        <v>216</v>
      </c>
      <c r="D2456" t="s">
        <v>211</v>
      </c>
      <c r="E2456" t="s">
        <v>213</v>
      </c>
      <c r="F2456">
        <v>202</v>
      </c>
      <c r="G2456">
        <v>5.5</v>
      </c>
      <c r="H2456" t="s">
        <v>22</v>
      </c>
    </row>
    <row r="2457" spans="1:8" x14ac:dyDescent="0.25">
      <c r="A2457" t="str">
        <f t="shared" si="38"/>
        <v>C33-C34deaths2009AllEthFemale</v>
      </c>
      <c r="B2457">
        <v>2009</v>
      </c>
      <c r="C2457" t="s">
        <v>216</v>
      </c>
      <c r="D2457" t="s">
        <v>211</v>
      </c>
      <c r="E2457" t="s">
        <v>213</v>
      </c>
      <c r="F2457">
        <v>717</v>
      </c>
      <c r="G2457">
        <v>21.1</v>
      </c>
      <c r="H2457" t="s">
        <v>176</v>
      </c>
    </row>
    <row r="2458" spans="1:8" x14ac:dyDescent="0.25">
      <c r="A2458" t="str">
        <f t="shared" si="38"/>
        <v>C43deaths2009AllEthFemale</v>
      </c>
      <c r="B2458">
        <v>2009</v>
      </c>
      <c r="C2458" t="s">
        <v>216</v>
      </c>
      <c r="D2458" t="s">
        <v>211</v>
      </c>
      <c r="E2458" t="s">
        <v>213</v>
      </c>
      <c r="F2458">
        <v>113</v>
      </c>
      <c r="G2458">
        <v>3.3</v>
      </c>
      <c r="H2458" t="s">
        <v>26</v>
      </c>
    </row>
    <row r="2459" spans="1:8" x14ac:dyDescent="0.25">
      <c r="A2459" t="str">
        <f t="shared" si="38"/>
        <v>C50deaths2009AllEthFemale</v>
      </c>
      <c r="B2459">
        <v>2009</v>
      </c>
      <c r="C2459" t="s">
        <v>216</v>
      </c>
      <c r="D2459" t="s">
        <v>211</v>
      </c>
      <c r="E2459" t="s">
        <v>213</v>
      </c>
      <c r="F2459">
        <v>658</v>
      </c>
      <c r="G2459">
        <v>19.899999999999999</v>
      </c>
      <c r="H2459" t="s">
        <v>180</v>
      </c>
    </row>
    <row r="2460" spans="1:8" x14ac:dyDescent="0.25">
      <c r="A2460" t="str">
        <f t="shared" si="38"/>
        <v>C51deaths2009AllEthFemale</v>
      </c>
      <c r="B2460">
        <v>2009</v>
      </c>
      <c r="C2460" t="s">
        <v>216</v>
      </c>
      <c r="D2460" t="s">
        <v>211</v>
      </c>
      <c r="E2460" t="s">
        <v>213</v>
      </c>
      <c r="F2460">
        <v>15</v>
      </c>
      <c r="G2460">
        <v>0.4</v>
      </c>
      <c r="H2460" t="s">
        <v>43</v>
      </c>
    </row>
    <row r="2461" spans="1:8" x14ac:dyDescent="0.25">
      <c r="A2461" t="str">
        <f t="shared" si="38"/>
        <v>C53deaths2009AllEthFemale</v>
      </c>
      <c r="B2461">
        <v>2009</v>
      </c>
      <c r="C2461" t="s">
        <v>216</v>
      </c>
      <c r="D2461" t="s">
        <v>211</v>
      </c>
      <c r="E2461" t="s">
        <v>213</v>
      </c>
      <c r="F2461">
        <v>44</v>
      </c>
      <c r="G2461">
        <v>1.4</v>
      </c>
      <c r="H2461" t="s">
        <v>38</v>
      </c>
    </row>
    <row r="2462" spans="1:8" x14ac:dyDescent="0.25">
      <c r="A2462" t="str">
        <f t="shared" si="38"/>
        <v>C54-C55deaths2009AllEthFemale</v>
      </c>
      <c r="B2462">
        <v>2009</v>
      </c>
      <c r="C2462" t="s">
        <v>216</v>
      </c>
      <c r="D2462" t="s">
        <v>211</v>
      </c>
      <c r="E2462" t="s">
        <v>213</v>
      </c>
      <c r="F2462">
        <v>105</v>
      </c>
      <c r="G2462">
        <v>3</v>
      </c>
      <c r="H2462" t="s">
        <v>181</v>
      </c>
    </row>
    <row r="2463" spans="1:8" x14ac:dyDescent="0.25">
      <c r="A2463" t="str">
        <f t="shared" si="38"/>
        <v>C56-C57deaths2009AllEthFemale</v>
      </c>
      <c r="B2463">
        <v>2009</v>
      </c>
      <c r="C2463" t="s">
        <v>216</v>
      </c>
      <c r="D2463" t="s">
        <v>211</v>
      </c>
      <c r="E2463" t="s">
        <v>213</v>
      </c>
      <c r="F2463">
        <v>230</v>
      </c>
      <c r="G2463">
        <v>6.6</v>
      </c>
      <c r="H2463" t="s">
        <v>182</v>
      </c>
    </row>
    <row r="2464" spans="1:8" x14ac:dyDescent="0.25">
      <c r="A2464" t="str">
        <f t="shared" si="38"/>
        <v>C64-C66, C68deaths2009AllEthFemale</v>
      </c>
      <c r="B2464">
        <v>2009</v>
      </c>
      <c r="C2464" t="s">
        <v>216</v>
      </c>
      <c r="D2464" t="s">
        <v>211</v>
      </c>
      <c r="E2464" t="s">
        <v>213</v>
      </c>
      <c r="F2464">
        <v>66</v>
      </c>
      <c r="G2464">
        <v>1.9</v>
      </c>
      <c r="H2464" t="s">
        <v>177</v>
      </c>
    </row>
    <row r="2465" spans="1:8" x14ac:dyDescent="0.25">
      <c r="A2465" t="str">
        <f t="shared" si="38"/>
        <v>C67deaths2009AllEthFemale</v>
      </c>
      <c r="B2465">
        <v>2009</v>
      </c>
      <c r="C2465" t="s">
        <v>216</v>
      </c>
      <c r="D2465" t="s">
        <v>211</v>
      </c>
      <c r="E2465" t="s">
        <v>213</v>
      </c>
      <c r="F2465">
        <v>65</v>
      </c>
      <c r="G2465">
        <v>1.6</v>
      </c>
      <c r="H2465" t="s">
        <v>55</v>
      </c>
    </row>
    <row r="2466" spans="1:8" x14ac:dyDescent="0.25">
      <c r="A2466" t="str">
        <f t="shared" si="38"/>
        <v>C71deaths2009AllEthFemale</v>
      </c>
      <c r="B2466">
        <v>2009</v>
      </c>
      <c r="C2466" t="s">
        <v>216</v>
      </c>
      <c r="D2466" t="s">
        <v>211</v>
      </c>
      <c r="E2466" t="s">
        <v>213</v>
      </c>
      <c r="F2466">
        <v>98</v>
      </c>
      <c r="G2466">
        <v>3.4</v>
      </c>
      <c r="H2466" t="s">
        <v>58</v>
      </c>
    </row>
    <row r="2467" spans="1:8" x14ac:dyDescent="0.25">
      <c r="A2467" t="str">
        <f t="shared" si="38"/>
        <v>C73deaths2009AllEthFemale</v>
      </c>
      <c r="B2467">
        <v>2009</v>
      </c>
      <c r="C2467" t="s">
        <v>216</v>
      </c>
      <c r="D2467" t="s">
        <v>211</v>
      </c>
      <c r="E2467" t="s">
        <v>213</v>
      </c>
      <c r="F2467">
        <v>15</v>
      </c>
      <c r="G2467">
        <v>0.4</v>
      </c>
      <c r="H2467" t="s">
        <v>60</v>
      </c>
    </row>
    <row r="2468" spans="1:8" x14ac:dyDescent="0.25">
      <c r="A2468" t="str">
        <f t="shared" si="38"/>
        <v>C81deaths2009AllEthFemale</v>
      </c>
      <c r="B2468">
        <v>2009</v>
      </c>
      <c r="C2468" t="s">
        <v>216</v>
      </c>
      <c r="D2468" t="s">
        <v>211</v>
      </c>
      <c r="E2468" t="s">
        <v>213</v>
      </c>
      <c r="F2468">
        <v>6</v>
      </c>
      <c r="G2468">
        <v>0.2</v>
      </c>
      <c r="H2468" t="s">
        <v>62</v>
      </c>
    </row>
    <row r="2469" spans="1:8" x14ac:dyDescent="0.25">
      <c r="A2469" t="str">
        <f t="shared" si="38"/>
        <v>C82-C86, C96deaths2009AllEthFemale</v>
      </c>
      <c r="B2469">
        <v>2009</v>
      </c>
      <c r="C2469" t="s">
        <v>216</v>
      </c>
      <c r="D2469" t="s">
        <v>211</v>
      </c>
      <c r="E2469" t="s">
        <v>213</v>
      </c>
      <c r="F2469">
        <v>143</v>
      </c>
      <c r="G2469">
        <v>3.9</v>
      </c>
      <c r="H2469" t="s">
        <v>178</v>
      </c>
    </row>
    <row r="2470" spans="1:8" x14ac:dyDescent="0.25">
      <c r="A2470" t="str">
        <f t="shared" si="38"/>
        <v>C90deaths2009AllEthFemale</v>
      </c>
      <c r="B2470">
        <v>2009</v>
      </c>
      <c r="C2470" t="s">
        <v>216</v>
      </c>
      <c r="D2470" t="s">
        <v>211</v>
      </c>
      <c r="E2470" t="s">
        <v>213</v>
      </c>
      <c r="F2470">
        <v>58</v>
      </c>
      <c r="G2470">
        <v>1.5</v>
      </c>
      <c r="H2470" t="s">
        <v>65</v>
      </c>
    </row>
    <row r="2471" spans="1:8" x14ac:dyDescent="0.25">
      <c r="A2471" t="str">
        <f t="shared" si="38"/>
        <v>C91-C95deaths2009AllEthFemale</v>
      </c>
      <c r="B2471">
        <v>2009</v>
      </c>
      <c r="C2471" t="s">
        <v>216</v>
      </c>
      <c r="D2471" t="s">
        <v>211</v>
      </c>
      <c r="E2471" t="s">
        <v>213</v>
      </c>
      <c r="F2471">
        <v>121</v>
      </c>
      <c r="G2471">
        <v>3.2</v>
      </c>
      <c r="H2471" t="s">
        <v>179</v>
      </c>
    </row>
    <row r="2472" spans="1:8" x14ac:dyDescent="0.25">
      <c r="A2472" t="str">
        <f t="shared" si="38"/>
        <v>C00-C14deaths2009AllEthMale</v>
      </c>
      <c r="B2472">
        <v>2009</v>
      </c>
      <c r="C2472" t="s">
        <v>216</v>
      </c>
      <c r="D2472" t="s">
        <v>211</v>
      </c>
      <c r="E2472" t="s">
        <v>214</v>
      </c>
      <c r="F2472">
        <v>83</v>
      </c>
      <c r="G2472">
        <v>2.9</v>
      </c>
      <c r="H2472" t="s">
        <v>174</v>
      </c>
    </row>
    <row r="2473" spans="1:8" x14ac:dyDescent="0.25">
      <c r="A2473" t="str">
        <f t="shared" si="38"/>
        <v>C00-C96, D45-D47deaths2009AllEthMale</v>
      </c>
      <c r="B2473">
        <v>2009</v>
      </c>
      <c r="C2473" t="s">
        <v>216</v>
      </c>
      <c r="D2473" t="s">
        <v>211</v>
      </c>
      <c r="E2473" t="s">
        <v>214</v>
      </c>
      <c r="F2473">
        <v>4402</v>
      </c>
      <c r="G2473">
        <v>146.30000000000001</v>
      </c>
      <c r="H2473" t="s">
        <v>173</v>
      </c>
    </row>
    <row r="2474" spans="1:8" x14ac:dyDescent="0.25">
      <c r="A2474" t="str">
        <f t="shared" si="38"/>
        <v>C15deaths2009AllEthMale</v>
      </c>
      <c r="B2474">
        <v>2009</v>
      </c>
      <c r="C2474" t="s">
        <v>216</v>
      </c>
      <c r="D2474" t="s">
        <v>211</v>
      </c>
      <c r="E2474" t="s">
        <v>214</v>
      </c>
      <c r="F2474">
        <v>163</v>
      </c>
      <c r="G2474">
        <v>5.4</v>
      </c>
      <c r="H2474" t="s">
        <v>14</v>
      </c>
    </row>
    <row r="2475" spans="1:8" x14ac:dyDescent="0.25">
      <c r="A2475" t="str">
        <f t="shared" si="38"/>
        <v>C16deaths2009AllEthMale</v>
      </c>
      <c r="B2475">
        <v>2009</v>
      </c>
      <c r="C2475" t="s">
        <v>216</v>
      </c>
      <c r="D2475" t="s">
        <v>211</v>
      </c>
      <c r="E2475" t="s">
        <v>214</v>
      </c>
      <c r="F2475">
        <v>164</v>
      </c>
      <c r="G2475">
        <v>5.5</v>
      </c>
      <c r="H2475" t="s">
        <v>16</v>
      </c>
    </row>
    <row r="2476" spans="1:8" x14ac:dyDescent="0.25">
      <c r="A2476" t="str">
        <f t="shared" si="38"/>
        <v>C18-C21deaths2009AllEthMale</v>
      </c>
      <c r="B2476">
        <v>2009</v>
      </c>
      <c r="C2476" t="s">
        <v>216</v>
      </c>
      <c r="D2476" t="s">
        <v>211</v>
      </c>
      <c r="E2476" t="s">
        <v>214</v>
      </c>
      <c r="F2476">
        <v>634</v>
      </c>
      <c r="G2476">
        <v>21.1</v>
      </c>
      <c r="H2476" t="s">
        <v>175</v>
      </c>
    </row>
    <row r="2477" spans="1:8" x14ac:dyDescent="0.25">
      <c r="A2477" t="str">
        <f t="shared" si="38"/>
        <v>C22deaths2009AllEthMale</v>
      </c>
      <c r="B2477">
        <v>2009</v>
      </c>
      <c r="C2477" t="s">
        <v>216</v>
      </c>
      <c r="D2477" t="s">
        <v>211</v>
      </c>
      <c r="E2477" t="s">
        <v>214</v>
      </c>
      <c r="F2477">
        <v>130</v>
      </c>
      <c r="G2477">
        <v>4.5999999999999996</v>
      </c>
      <c r="H2477" t="s">
        <v>19</v>
      </c>
    </row>
    <row r="2478" spans="1:8" x14ac:dyDescent="0.25">
      <c r="A2478" t="str">
        <f t="shared" si="38"/>
        <v>C25deaths2009AllEthMale</v>
      </c>
      <c r="B2478">
        <v>2009</v>
      </c>
      <c r="C2478" t="s">
        <v>216</v>
      </c>
      <c r="D2478" t="s">
        <v>211</v>
      </c>
      <c r="E2478" t="s">
        <v>214</v>
      </c>
      <c r="F2478">
        <v>211</v>
      </c>
      <c r="G2478">
        <v>7</v>
      </c>
      <c r="H2478" t="s">
        <v>22</v>
      </c>
    </row>
    <row r="2479" spans="1:8" x14ac:dyDescent="0.25">
      <c r="A2479" t="str">
        <f t="shared" si="38"/>
        <v>C33-C34deaths2009AllEthMale</v>
      </c>
      <c r="B2479">
        <v>2009</v>
      </c>
      <c r="C2479" t="s">
        <v>216</v>
      </c>
      <c r="D2479" t="s">
        <v>211</v>
      </c>
      <c r="E2479" t="s">
        <v>214</v>
      </c>
      <c r="F2479">
        <v>877</v>
      </c>
      <c r="G2479">
        <v>29.1</v>
      </c>
      <c r="H2479" t="s">
        <v>176</v>
      </c>
    </row>
    <row r="2480" spans="1:8" x14ac:dyDescent="0.25">
      <c r="A2480" t="str">
        <f t="shared" si="38"/>
        <v>C43deaths2009AllEthMale</v>
      </c>
      <c r="B2480">
        <v>2009</v>
      </c>
      <c r="C2480" t="s">
        <v>216</v>
      </c>
      <c r="D2480" t="s">
        <v>211</v>
      </c>
      <c r="E2480" t="s">
        <v>214</v>
      </c>
      <c r="F2480">
        <v>213</v>
      </c>
      <c r="G2480">
        <v>7.3</v>
      </c>
      <c r="H2480" t="s">
        <v>26</v>
      </c>
    </row>
    <row r="2481" spans="1:8" x14ac:dyDescent="0.25">
      <c r="A2481" t="str">
        <f t="shared" si="38"/>
        <v>C50deaths2009AllEthMale</v>
      </c>
      <c r="B2481">
        <v>2009</v>
      </c>
      <c r="C2481" t="s">
        <v>216</v>
      </c>
      <c r="D2481" t="s">
        <v>211</v>
      </c>
      <c r="E2481" t="s">
        <v>214</v>
      </c>
      <c r="F2481">
        <v>7</v>
      </c>
      <c r="G2481">
        <v>0.2</v>
      </c>
      <c r="H2481" t="s">
        <v>180</v>
      </c>
    </row>
    <row r="2482" spans="1:8" x14ac:dyDescent="0.25">
      <c r="A2482" t="str">
        <f t="shared" si="38"/>
        <v>C61deaths2009AllEthMale</v>
      </c>
      <c r="B2482">
        <v>2009</v>
      </c>
      <c r="C2482" t="s">
        <v>216</v>
      </c>
      <c r="D2482" t="s">
        <v>211</v>
      </c>
      <c r="E2482" t="s">
        <v>214</v>
      </c>
      <c r="F2482">
        <v>562</v>
      </c>
      <c r="G2482">
        <v>17.5</v>
      </c>
      <c r="H2482" t="s">
        <v>48</v>
      </c>
    </row>
    <row r="2483" spans="1:8" x14ac:dyDescent="0.25">
      <c r="A2483" t="str">
        <f t="shared" si="38"/>
        <v>C62deaths2009AllEthMale</v>
      </c>
      <c r="B2483">
        <v>2009</v>
      </c>
      <c r="C2483" t="s">
        <v>216</v>
      </c>
      <c r="D2483" t="s">
        <v>211</v>
      </c>
      <c r="E2483" t="s">
        <v>214</v>
      </c>
      <c r="F2483">
        <v>4</v>
      </c>
      <c r="G2483">
        <v>0.1</v>
      </c>
      <c r="H2483" t="s">
        <v>51</v>
      </c>
    </row>
    <row r="2484" spans="1:8" x14ac:dyDescent="0.25">
      <c r="A2484" t="str">
        <f t="shared" si="38"/>
        <v>C64-C66, C68deaths2009AllEthMale</v>
      </c>
      <c r="B2484">
        <v>2009</v>
      </c>
      <c r="C2484" t="s">
        <v>216</v>
      </c>
      <c r="D2484" t="s">
        <v>211</v>
      </c>
      <c r="E2484" t="s">
        <v>214</v>
      </c>
      <c r="F2484">
        <v>130</v>
      </c>
      <c r="G2484">
        <v>4.4000000000000004</v>
      </c>
      <c r="H2484" t="s">
        <v>177</v>
      </c>
    </row>
    <row r="2485" spans="1:8" x14ac:dyDescent="0.25">
      <c r="A2485" t="str">
        <f t="shared" si="38"/>
        <v>C67deaths2009AllEthMale</v>
      </c>
      <c r="B2485">
        <v>2009</v>
      </c>
      <c r="C2485" t="s">
        <v>216</v>
      </c>
      <c r="D2485" t="s">
        <v>211</v>
      </c>
      <c r="E2485" t="s">
        <v>214</v>
      </c>
      <c r="F2485">
        <v>144</v>
      </c>
      <c r="G2485">
        <v>4.5999999999999996</v>
      </c>
      <c r="H2485" t="s">
        <v>55</v>
      </c>
    </row>
    <row r="2486" spans="1:8" x14ac:dyDescent="0.25">
      <c r="A2486" t="str">
        <f t="shared" si="38"/>
        <v>C71deaths2009AllEthMale</v>
      </c>
      <c r="B2486">
        <v>2009</v>
      </c>
      <c r="C2486" t="s">
        <v>216</v>
      </c>
      <c r="D2486" t="s">
        <v>211</v>
      </c>
      <c r="E2486" t="s">
        <v>214</v>
      </c>
      <c r="F2486">
        <v>117</v>
      </c>
      <c r="G2486">
        <v>4.4000000000000004</v>
      </c>
      <c r="H2486" t="s">
        <v>58</v>
      </c>
    </row>
    <row r="2487" spans="1:8" x14ac:dyDescent="0.25">
      <c r="A2487" t="str">
        <f t="shared" si="38"/>
        <v>C73deaths2009AllEthMale</v>
      </c>
      <c r="B2487">
        <v>2009</v>
      </c>
      <c r="C2487" t="s">
        <v>216</v>
      </c>
      <c r="D2487" t="s">
        <v>211</v>
      </c>
      <c r="E2487" t="s">
        <v>214</v>
      </c>
      <c r="F2487">
        <v>6</v>
      </c>
      <c r="G2487">
        <v>0.2</v>
      </c>
      <c r="H2487" t="s">
        <v>60</v>
      </c>
    </row>
    <row r="2488" spans="1:8" x14ac:dyDescent="0.25">
      <c r="A2488" t="str">
        <f t="shared" si="38"/>
        <v>C81deaths2009AllEthMale</v>
      </c>
      <c r="B2488">
        <v>2009</v>
      </c>
      <c r="C2488" t="s">
        <v>216</v>
      </c>
      <c r="D2488" t="s">
        <v>211</v>
      </c>
      <c r="E2488" t="s">
        <v>214</v>
      </c>
      <c r="F2488">
        <v>12</v>
      </c>
      <c r="G2488">
        <v>0.5</v>
      </c>
      <c r="H2488" t="s">
        <v>62</v>
      </c>
    </row>
    <row r="2489" spans="1:8" x14ac:dyDescent="0.25">
      <c r="A2489" t="str">
        <f t="shared" si="38"/>
        <v>C82-C86, C96deaths2009AllEthMale</v>
      </c>
      <c r="B2489">
        <v>2009</v>
      </c>
      <c r="C2489" t="s">
        <v>216</v>
      </c>
      <c r="D2489" t="s">
        <v>211</v>
      </c>
      <c r="E2489" t="s">
        <v>214</v>
      </c>
      <c r="F2489">
        <v>148</v>
      </c>
      <c r="G2489">
        <v>5.0999999999999996</v>
      </c>
      <c r="H2489" t="s">
        <v>178</v>
      </c>
    </row>
    <row r="2490" spans="1:8" x14ac:dyDescent="0.25">
      <c r="A2490" t="str">
        <f t="shared" si="38"/>
        <v>C90deaths2009AllEthMale</v>
      </c>
      <c r="B2490">
        <v>2009</v>
      </c>
      <c r="C2490" t="s">
        <v>216</v>
      </c>
      <c r="D2490" t="s">
        <v>211</v>
      </c>
      <c r="E2490" t="s">
        <v>214</v>
      </c>
      <c r="F2490">
        <v>66</v>
      </c>
      <c r="G2490">
        <v>2.2000000000000002</v>
      </c>
      <c r="H2490" t="s">
        <v>65</v>
      </c>
    </row>
    <row r="2491" spans="1:8" x14ac:dyDescent="0.25">
      <c r="A2491" t="str">
        <f t="shared" si="38"/>
        <v>C91-C95deaths2009AllEthMale</v>
      </c>
      <c r="B2491">
        <v>2009</v>
      </c>
      <c r="C2491" t="s">
        <v>216</v>
      </c>
      <c r="D2491" t="s">
        <v>211</v>
      </c>
      <c r="E2491" t="s">
        <v>214</v>
      </c>
      <c r="F2491">
        <v>145</v>
      </c>
      <c r="G2491">
        <v>5</v>
      </c>
      <c r="H2491" t="s">
        <v>179</v>
      </c>
    </row>
    <row r="2492" spans="1:8" x14ac:dyDescent="0.25">
      <c r="A2492" t="str">
        <f t="shared" si="38"/>
        <v>C00-C14deaths2010AllEthAllSex</v>
      </c>
      <c r="B2492">
        <v>2010</v>
      </c>
      <c r="C2492" t="s">
        <v>216</v>
      </c>
      <c r="D2492" t="s">
        <v>211</v>
      </c>
      <c r="E2492" t="s">
        <v>212</v>
      </c>
      <c r="F2492">
        <v>116</v>
      </c>
      <c r="G2492">
        <v>1.8</v>
      </c>
      <c r="H2492" t="s">
        <v>174</v>
      </c>
    </row>
    <row r="2493" spans="1:8" x14ac:dyDescent="0.25">
      <c r="A2493" t="str">
        <f t="shared" si="38"/>
        <v>C00-C96, D45-D47deaths2010AllEthAllSex</v>
      </c>
      <c r="B2493">
        <v>2010</v>
      </c>
      <c r="C2493" t="s">
        <v>216</v>
      </c>
      <c r="D2493" t="s">
        <v>211</v>
      </c>
      <c r="E2493" t="s">
        <v>212</v>
      </c>
      <c r="F2493">
        <v>8593</v>
      </c>
      <c r="G2493">
        <v>126</v>
      </c>
      <c r="H2493" t="s">
        <v>173</v>
      </c>
    </row>
    <row r="2494" spans="1:8" x14ac:dyDescent="0.25">
      <c r="A2494" t="str">
        <f t="shared" si="38"/>
        <v>C15deaths2010AllEthAllSex</v>
      </c>
      <c r="B2494">
        <v>2010</v>
      </c>
      <c r="C2494" t="s">
        <v>216</v>
      </c>
      <c r="D2494" t="s">
        <v>211</v>
      </c>
      <c r="E2494" t="s">
        <v>212</v>
      </c>
      <c r="F2494">
        <v>221</v>
      </c>
      <c r="G2494">
        <v>3.2</v>
      </c>
      <c r="H2494" t="s">
        <v>14</v>
      </c>
    </row>
    <row r="2495" spans="1:8" x14ac:dyDescent="0.25">
      <c r="A2495" t="str">
        <f t="shared" si="38"/>
        <v>C16deaths2010AllEthAllSex</v>
      </c>
      <c r="B2495">
        <v>2010</v>
      </c>
      <c r="C2495" t="s">
        <v>216</v>
      </c>
      <c r="D2495" t="s">
        <v>211</v>
      </c>
      <c r="E2495" t="s">
        <v>212</v>
      </c>
      <c r="F2495">
        <v>253</v>
      </c>
      <c r="G2495">
        <v>3.8</v>
      </c>
      <c r="H2495" t="s">
        <v>16</v>
      </c>
    </row>
    <row r="2496" spans="1:8" x14ac:dyDescent="0.25">
      <c r="A2496" t="str">
        <f t="shared" si="38"/>
        <v>C18-C21deaths2010AllEthAllSex</v>
      </c>
      <c r="B2496">
        <v>2010</v>
      </c>
      <c r="C2496" t="s">
        <v>216</v>
      </c>
      <c r="D2496" t="s">
        <v>211</v>
      </c>
      <c r="E2496" t="s">
        <v>212</v>
      </c>
      <c r="F2496">
        <v>1208</v>
      </c>
      <c r="G2496">
        <v>17.2</v>
      </c>
      <c r="H2496" t="s">
        <v>175</v>
      </c>
    </row>
    <row r="2497" spans="1:8" x14ac:dyDescent="0.25">
      <c r="A2497" t="str">
        <f t="shared" si="38"/>
        <v>C22deaths2010AllEthAllSex</v>
      </c>
      <c r="B2497">
        <v>2010</v>
      </c>
      <c r="C2497" t="s">
        <v>216</v>
      </c>
      <c r="D2497" t="s">
        <v>211</v>
      </c>
      <c r="E2497" t="s">
        <v>212</v>
      </c>
      <c r="F2497">
        <v>205</v>
      </c>
      <c r="G2497">
        <v>3.2</v>
      </c>
      <c r="H2497" t="s">
        <v>19</v>
      </c>
    </row>
    <row r="2498" spans="1:8" x14ac:dyDescent="0.25">
      <c r="A2498" t="str">
        <f t="shared" ref="A2498:A2561" si="39">H2498&amp;C2498&amp;B2498&amp;D2498&amp;E2498</f>
        <v>C25deaths2010AllEthAllSex</v>
      </c>
      <c r="B2498">
        <v>2010</v>
      </c>
      <c r="C2498" t="s">
        <v>216</v>
      </c>
      <c r="D2498" t="s">
        <v>211</v>
      </c>
      <c r="E2498" t="s">
        <v>212</v>
      </c>
      <c r="F2498">
        <v>435</v>
      </c>
      <c r="G2498">
        <v>6.4</v>
      </c>
      <c r="H2498" t="s">
        <v>22</v>
      </c>
    </row>
    <row r="2499" spans="1:8" x14ac:dyDescent="0.25">
      <c r="A2499" t="str">
        <f t="shared" si="39"/>
        <v>C33-C34deaths2010AllEthAllSex</v>
      </c>
      <c r="B2499">
        <v>2010</v>
      </c>
      <c r="C2499" t="s">
        <v>216</v>
      </c>
      <c r="D2499" t="s">
        <v>211</v>
      </c>
      <c r="E2499" t="s">
        <v>212</v>
      </c>
      <c r="F2499">
        <v>1650</v>
      </c>
      <c r="G2499">
        <v>24.7</v>
      </c>
      <c r="H2499" t="s">
        <v>176</v>
      </c>
    </row>
    <row r="2500" spans="1:8" x14ac:dyDescent="0.25">
      <c r="A2500" t="str">
        <f t="shared" si="39"/>
        <v>C43deaths2010AllEthAllSex</v>
      </c>
      <c r="B2500">
        <v>2010</v>
      </c>
      <c r="C2500" t="s">
        <v>216</v>
      </c>
      <c r="D2500" t="s">
        <v>211</v>
      </c>
      <c r="E2500" t="s">
        <v>212</v>
      </c>
      <c r="F2500">
        <v>324</v>
      </c>
      <c r="G2500">
        <v>4.9000000000000004</v>
      </c>
      <c r="H2500" t="s">
        <v>26</v>
      </c>
    </row>
    <row r="2501" spans="1:8" x14ac:dyDescent="0.25">
      <c r="A2501" t="str">
        <f t="shared" si="39"/>
        <v>C50deaths2010AllEthAllSex</v>
      </c>
      <c r="B2501">
        <v>2010</v>
      </c>
      <c r="C2501" t="s">
        <v>216</v>
      </c>
      <c r="D2501" t="s">
        <v>211</v>
      </c>
      <c r="E2501" t="s">
        <v>212</v>
      </c>
      <c r="F2501">
        <v>644</v>
      </c>
      <c r="G2501">
        <v>10.199999999999999</v>
      </c>
      <c r="H2501" t="s">
        <v>180</v>
      </c>
    </row>
    <row r="2502" spans="1:8" x14ac:dyDescent="0.25">
      <c r="A2502" t="str">
        <f t="shared" si="39"/>
        <v>C51deaths2010AllEthAllSex</v>
      </c>
      <c r="B2502">
        <v>2010</v>
      </c>
      <c r="C2502" t="s">
        <v>216</v>
      </c>
      <c r="D2502" t="s">
        <v>211</v>
      </c>
      <c r="E2502" t="s">
        <v>212</v>
      </c>
      <c r="F2502">
        <v>14</v>
      </c>
      <c r="G2502">
        <v>0.2</v>
      </c>
      <c r="H2502" t="s">
        <v>43</v>
      </c>
    </row>
    <row r="2503" spans="1:8" x14ac:dyDescent="0.25">
      <c r="A2503" t="str">
        <f t="shared" si="39"/>
        <v>C53deaths2010AllEthAllSex</v>
      </c>
      <c r="B2503">
        <v>2010</v>
      </c>
      <c r="C2503" t="s">
        <v>216</v>
      </c>
      <c r="D2503" t="s">
        <v>211</v>
      </c>
      <c r="E2503" t="s">
        <v>212</v>
      </c>
      <c r="F2503">
        <v>52</v>
      </c>
      <c r="G2503">
        <v>0.9</v>
      </c>
      <c r="H2503" t="s">
        <v>38</v>
      </c>
    </row>
    <row r="2504" spans="1:8" x14ac:dyDescent="0.25">
      <c r="A2504" t="str">
        <f t="shared" si="39"/>
        <v>C54-C55deaths2010AllEthAllSex</v>
      </c>
      <c r="B2504">
        <v>2010</v>
      </c>
      <c r="C2504" t="s">
        <v>216</v>
      </c>
      <c r="D2504" t="s">
        <v>211</v>
      </c>
      <c r="E2504" t="s">
        <v>212</v>
      </c>
      <c r="F2504">
        <v>100</v>
      </c>
      <c r="G2504">
        <v>1.5</v>
      </c>
      <c r="H2504" t="s">
        <v>181</v>
      </c>
    </row>
    <row r="2505" spans="1:8" x14ac:dyDescent="0.25">
      <c r="A2505" t="str">
        <f t="shared" si="39"/>
        <v>C56-C57deaths2010AllEthAllSex</v>
      </c>
      <c r="B2505">
        <v>2010</v>
      </c>
      <c r="C2505" t="s">
        <v>216</v>
      </c>
      <c r="D2505" t="s">
        <v>211</v>
      </c>
      <c r="E2505" t="s">
        <v>212</v>
      </c>
      <c r="F2505">
        <v>228</v>
      </c>
      <c r="G2505">
        <v>3.4</v>
      </c>
      <c r="H2505" t="s">
        <v>182</v>
      </c>
    </row>
    <row r="2506" spans="1:8" x14ac:dyDescent="0.25">
      <c r="A2506" t="str">
        <f t="shared" si="39"/>
        <v>C61deaths2010AllEthAllSex</v>
      </c>
      <c r="B2506">
        <v>2010</v>
      </c>
      <c r="C2506" t="s">
        <v>216</v>
      </c>
      <c r="D2506" t="s">
        <v>211</v>
      </c>
      <c r="E2506" t="s">
        <v>212</v>
      </c>
      <c r="F2506">
        <v>589</v>
      </c>
      <c r="G2506">
        <v>7.7</v>
      </c>
      <c r="H2506" t="s">
        <v>48</v>
      </c>
    </row>
    <row r="2507" spans="1:8" x14ac:dyDescent="0.25">
      <c r="A2507" t="str">
        <f t="shared" si="39"/>
        <v>C62deaths2010AllEthAllSex</v>
      </c>
      <c r="B2507">
        <v>2010</v>
      </c>
      <c r="C2507" t="s">
        <v>216</v>
      </c>
      <c r="D2507" t="s">
        <v>211</v>
      </c>
      <c r="E2507" t="s">
        <v>212</v>
      </c>
      <c r="F2507">
        <v>10</v>
      </c>
      <c r="G2507">
        <v>0.2</v>
      </c>
      <c r="H2507" t="s">
        <v>51</v>
      </c>
    </row>
    <row r="2508" spans="1:8" x14ac:dyDescent="0.25">
      <c r="A2508" t="str">
        <f t="shared" si="39"/>
        <v>C64-C66, C68deaths2010AllEthAllSex</v>
      </c>
      <c r="B2508">
        <v>2010</v>
      </c>
      <c r="C2508" t="s">
        <v>216</v>
      </c>
      <c r="D2508" t="s">
        <v>211</v>
      </c>
      <c r="E2508" t="s">
        <v>212</v>
      </c>
      <c r="F2508">
        <v>205</v>
      </c>
      <c r="G2508">
        <v>3</v>
      </c>
      <c r="H2508" t="s">
        <v>177</v>
      </c>
    </row>
    <row r="2509" spans="1:8" x14ac:dyDescent="0.25">
      <c r="A2509" t="str">
        <f t="shared" si="39"/>
        <v>C67deaths2010AllEthAllSex</v>
      </c>
      <c r="B2509">
        <v>2010</v>
      </c>
      <c r="C2509" t="s">
        <v>216</v>
      </c>
      <c r="D2509" t="s">
        <v>211</v>
      </c>
      <c r="E2509" t="s">
        <v>212</v>
      </c>
      <c r="F2509">
        <v>175</v>
      </c>
      <c r="G2509">
        <v>2.2999999999999998</v>
      </c>
      <c r="H2509" t="s">
        <v>55</v>
      </c>
    </row>
    <row r="2510" spans="1:8" x14ac:dyDescent="0.25">
      <c r="A2510" t="str">
        <f t="shared" si="39"/>
        <v>C71deaths2010AllEthAllSex</v>
      </c>
      <c r="B2510">
        <v>2010</v>
      </c>
      <c r="C2510" t="s">
        <v>216</v>
      </c>
      <c r="D2510" t="s">
        <v>211</v>
      </c>
      <c r="E2510" t="s">
        <v>212</v>
      </c>
      <c r="F2510">
        <v>238</v>
      </c>
      <c r="G2510">
        <v>4</v>
      </c>
      <c r="H2510" t="s">
        <v>58</v>
      </c>
    </row>
    <row r="2511" spans="1:8" x14ac:dyDescent="0.25">
      <c r="A2511" t="str">
        <f t="shared" si="39"/>
        <v>C73deaths2010AllEthAllSex</v>
      </c>
      <c r="B2511">
        <v>2010</v>
      </c>
      <c r="C2511" t="s">
        <v>216</v>
      </c>
      <c r="D2511" t="s">
        <v>211</v>
      </c>
      <c r="E2511" t="s">
        <v>212</v>
      </c>
      <c r="F2511">
        <v>25</v>
      </c>
      <c r="G2511">
        <v>0.4</v>
      </c>
      <c r="H2511" t="s">
        <v>60</v>
      </c>
    </row>
    <row r="2512" spans="1:8" x14ac:dyDescent="0.25">
      <c r="A2512" t="str">
        <f t="shared" si="39"/>
        <v>C81deaths2010AllEthAllSex</v>
      </c>
      <c r="B2512">
        <v>2010</v>
      </c>
      <c r="C2512" t="s">
        <v>216</v>
      </c>
      <c r="D2512" t="s">
        <v>211</v>
      </c>
      <c r="E2512" t="s">
        <v>212</v>
      </c>
      <c r="F2512">
        <v>16</v>
      </c>
      <c r="G2512">
        <v>0.3</v>
      </c>
      <c r="H2512" t="s">
        <v>62</v>
      </c>
    </row>
    <row r="2513" spans="1:8" x14ac:dyDescent="0.25">
      <c r="A2513" t="str">
        <f t="shared" si="39"/>
        <v>C82-C86, C96deaths2010AllEthAllSex</v>
      </c>
      <c r="B2513">
        <v>2010</v>
      </c>
      <c r="C2513" t="s">
        <v>216</v>
      </c>
      <c r="D2513" t="s">
        <v>211</v>
      </c>
      <c r="E2513" t="s">
        <v>212</v>
      </c>
      <c r="F2513">
        <v>263</v>
      </c>
      <c r="G2513">
        <v>3.7</v>
      </c>
      <c r="H2513" t="s">
        <v>178</v>
      </c>
    </row>
    <row r="2514" spans="1:8" x14ac:dyDescent="0.25">
      <c r="A2514" t="str">
        <f t="shared" si="39"/>
        <v>C90deaths2010AllEthAllSex</v>
      </c>
      <c r="B2514">
        <v>2010</v>
      </c>
      <c r="C2514" t="s">
        <v>216</v>
      </c>
      <c r="D2514" t="s">
        <v>211</v>
      </c>
      <c r="E2514" t="s">
        <v>212</v>
      </c>
      <c r="F2514">
        <v>166</v>
      </c>
      <c r="G2514">
        <v>2.4</v>
      </c>
      <c r="H2514" t="s">
        <v>65</v>
      </c>
    </row>
    <row r="2515" spans="1:8" x14ac:dyDescent="0.25">
      <c r="A2515" t="str">
        <f t="shared" si="39"/>
        <v>C91-C95deaths2010AllEthAllSex</v>
      </c>
      <c r="B2515">
        <v>2010</v>
      </c>
      <c r="C2515" t="s">
        <v>216</v>
      </c>
      <c r="D2515" t="s">
        <v>211</v>
      </c>
      <c r="E2515" t="s">
        <v>212</v>
      </c>
      <c r="F2515">
        <v>289</v>
      </c>
      <c r="G2515">
        <v>4.3</v>
      </c>
      <c r="H2515" t="s">
        <v>179</v>
      </c>
    </row>
    <row r="2516" spans="1:8" x14ac:dyDescent="0.25">
      <c r="A2516" t="str">
        <f t="shared" si="39"/>
        <v>C00-C14deaths2010AllEthFemale</v>
      </c>
      <c r="B2516">
        <v>2010</v>
      </c>
      <c r="C2516" t="s">
        <v>216</v>
      </c>
      <c r="D2516" t="s">
        <v>211</v>
      </c>
      <c r="E2516" t="s">
        <v>213</v>
      </c>
      <c r="F2516">
        <v>26</v>
      </c>
      <c r="G2516">
        <v>0.7</v>
      </c>
      <c r="H2516" t="s">
        <v>174</v>
      </c>
    </row>
    <row r="2517" spans="1:8" x14ac:dyDescent="0.25">
      <c r="A2517" t="str">
        <f t="shared" si="39"/>
        <v>C00-C96, D45-D47deaths2010AllEthFemale</v>
      </c>
      <c r="B2517">
        <v>2010</v>
      </c>
      <c r="C2517" t="s">
        <v>216</v>
      </c>
      <c r="D2517" t="s">
        <v>211</v>
      </c>
      <c r="E2517" t="s">
        <v>213</v>
      </c>
      <c r="F2517">
        <v>4082</v>
      </c>
      <c r="G2517">
        <v>111.2</v>
      </c>
      <c r="H2517" t="s">
        <v>173</v>
      </c>
    </row>
    <row r="2518" spans="1:8" x14ac:dyDescent="0.25">
      <c r="A2518" t="str">
        <f t="shared" si="39"/>
        <v>C15deaths2010AllEthFemale</v>
      </c>
      <c r="B2518">
        <v>2010</v>
      </c>
      <c r="C2518" t="s">
        <v>216</v>
      </c>
      <c r="D2518" t="s">
        <v>211</v>
      </c>
      <c r="E2518" t="s">
        <v>213</v>
      </c>
      <c r="F2518">
        <v>82</v>
      </c>
      <c r="G2518">
        <v>2.1</v>
      </c>
      <c r="H2518" t="s">
        <v>14</v>
      </c>
    </row>
    <row r="2519" spans="1:8" x14ac:dyDescent="0.25">
      <c r="A2519" t="str">
        <f t="shared" si="39"/>
        <v>C16deaths2010AllEthFemale</v>
      </c>
      <c r="B2519">
        <v>2010</v>
      </c>
      <c r="C2519" t="s">
        <v>216</v>
      </c>
      <c r="D2519" t="s">
        <v>211</v>
      </c>
      <c r="E2519" t="s">
        <v>213</v>
      </c>
      <c r="F2519">
        <v>95</v>
      </c>
      <c r="G2519">
        <v>2.6</v>
      </c>
      <c r="H2519" t="s">
        <v>16</v>
      </c>
    </row>
    <row r="2520" spans="1:8" x14ac:dyDescent="0.25">
      <c r="A2520" t="str">
        <f t="shared" si="39"/>
        <v>C18-C21deaths2010AllEthFemale</v>
      </c>
      <c r="B2520">
        <v>2010</v>
      </c>
      <c r="C2520" t="s">
        <v>216</v>
      </c>
      <c r="D2520" t="s">
        <v>211</v>
      </c>
      <c r="E2520" t="s">
        <v>213</v>
      </c>
      <c r="F2520">
        <v>590</v>
      </c>
      <c r="G2520">
        <v>15.1</v>
      </c>
      <c r="H2520" t="s">
        <v>175</v>
      </c>
    </row>
    <row r="2521" spans="1:8" x14ac:dyDescent="0.25">
      <c r="A2521" t="str">
        <f t="shared" si="39"/>
        <v>C22deaths2010AllEthFemale</v>
      </c>
      <c r="B2521">
        <v>2010</v>
      </c>
      <c r="C2521" t="s">
        <v>216</v>
      </c>
      <c r="D2521" t="s">
        <v>211</v>
      </c>
      <c r="E2521" t="s">
        <v>213</v>
      </c>
      <c r="F2521">
        <v>63</v>
      </c>
      <c r="G2521">
        <v>1.8</v>
      </c>
      <c r="H2521" t="s">
        <v>19</v>
      </c>
    </row>
    <row r="2522" spans="1:8" x14ac:dyDescent="0.25">
      <c r="A2522" t="str">
        <f t="shared" si="39"/>
        <v>C25deaths2010AllEthFemale</v>
      </c>
      <c r="B2522">
        <v>2010</v>
      </c>
      <c r="C2522" t="s">
        <v>216</v>
      </c>
      <c r="D2522" t="s">
        <v>211</v>
      </c>
      <c r="E2522" t="s">
        <v>213</v>
      </c>
      <c r="F2522">
        <v>215</v>
      </c>
      <c r="G2522">
        <v>5.6</v>
      </c>
      <c r="H2522" t="s">
        <v>22</v>
      </c>
    </row>
    <row r="2523" spans="1:8" x14ac:dyDescent="0.25">
      <c r="A2523" t="str">
        <f t="shared" si="39"/>
        <v>C33-C34deaths2010AllEthFemale</v>
      </c>
      <c r="B2523">
        <v>2010</v>
      </c>
      <c r="C2523" t="s">
        <v>216</v>
      </c>
      <c r="D2523" t="s">
        <v>211</v>
      </c>
      <c r="E2523" t="s">
        <v>213</v>
      </c>
      <c r="F2523">
        <v>757</v>
      </c>
      <c r="G2523">
        <v>21.3</v>
      </c>
      <c r="H2523" t="s">
        <v>176</v>
      </c>
    </row>
    <row r="2524" spans="1:8" x14ac:dyDescent="0.25">
      <c r="A2524" t="str">
        <f t="shared" si="39"/>
        <v>C43deaths2010AllEthFemale</v>
      </c>
      <c r="B2524">
        <v>2010</v>
      </c>
      <c r="C2524" t="s">
        <v>216</v>
      </c>
      <c r="D2524" t="s">
        <v>211</v>
      </c>
      <c r="E2524" t="s">
        <v>213</v>
      </c>
      <c r="F2524">
        <v>125</v>
      </c>
      <c r="G2524">
        <v>3.5</v>
      </c>
      <c r="H2524" t="s">
        <v>26</v>
      </c>
    </row>
    <row r="2525" spans="1:8" x14ac:dyDescent="0.25">
      <c r="A2525" t="str">
        <f t="shared" si="39"/>
        <v>C50deaths2010AllEthFemale</v>
      </c>
      <c r="B2525">
        <v>2010</v>
      </c>
      <c r="C2525" t="s">
        <v>216</v>
      </c>
      <c r="D2525" t="s">
        <v>211</v>
      </c>
      <c r="E2525" t="s">
        <v>213</v>
      </c>
      <c r="F2525">
        <v>641</v>
      </c>
      <c r="G2525">
        <v>19.100000000000001</v>
      </c>
      <c r="H2525" t="s">
        <v>180</v>
      </c>
    </row>
    <row r="2526" spans="1:8" x14ac:dyDescent="0.25">
      <c r="A2526" t="str">
        <f t="shared" si="39"/>
        <v>C51deaths2010AllEthFemale</v>
      </c>
      <c r="B2526">
        <v>2010</v>
      </c>
      <c r="C2526" t="s">
        <v>216</v>
      </c>
      <c r="D2526" t="s">
        <v>211</v>
      </c>
      <c r="E2526" t="s">
        <v>213</v>
      </c>
      <c r="F2526">
        <v>14</v>
      </c>
      <c r="G2526">
        <v>0.3</v>
      </c>
      <c r="H2526" t="s">
        <v>43</v>
      </c>
    </row>
    <row r="2527" spans="1:8" x14ac:dyDescent="0.25">
      <c r="A2527" t="str">
        <f t="shared" si="39"/>
        <v>C53deaths2010AllEthFemale</v>
      </c>
      <c r="B2527">
        <v>2010</v>
      </c>
      <c r="C2527" t="s">
        <v>216</v>
      </c>
      <c r="D2527" t="s">
        <v>211</v>
      </c>
      <c r="E2527" t="s">
        <v>213</v>
      </c>
      <c r="F2527">
        <v>52</v>
      </c>
      <c r="G2527">
        <v>1.7</v>
      </c>
      <c r="H2527" t="s">
        <v>38</v>
      </c>
    </row>
    <row r="2528" spans="1:8" x14ac:dyDescent="0.25">
      <c r="A2528" t="str">
        <f t="shared" si="39"/>
        <v>C54-C55deaths2010AllEthFemale</v>
      </c>
      <c r="B2528">
        <v>2010</v>
      </c>
      <c r="C2528" t="s">
        <v>216</v>
      </c>
      <c r="D2528" t="s">
        <v>211</v>
      </c>
      <c r="E2528" t="s">
        <v>213</v>
      </c>
      <c r="F2528">
        <v>100</v>
      </c>
      <c r="G2528">
        <v>2.8</v>
      </c>
      <c r="H2528" t="s">
        <v>181</v>
      </c>
    </row>
    <row r="2529" spans="1:8" x14ac:dyDescent="0.25">
      <c r="A2529" t="str">
        <f t="shared" si="39"/>
        <v>C56-C57deaths2010AllEthFemale</v>
      </c>
      <c r="B2529">
        <v>2010</v>
      </c>
      <c r="C2529" t="s">
        <v>216</v>
      </c>
      <c r="D2529" t="s">
        <v>211</v>
      </c>
      <c r="E2529" t="s">
        <v>213</v>
      </c>
      <c r="F2529">
        <v>228</v>
      </c>
      <c r="G2529">
        <v>6.4</v>
      </c>
      <c r="H2529" t="s">
        <v>182</v>
      </c>
    </row>
    <row r="2530" spans="1:8" x14ac:dyDescent="0.25">
      <c r="A2530" t="str">
        <f t="shared" si="39"/>
        <v>C64-C66, C68deaths2010AllEthFemale</v>
      </c>
      <c r="B2530">
        <v>2010</v>
      </c>
      <c r="C2530" t="s">
        <v>216</v>
      </c>
      <c r="D2530" t="s">
        <v>211</v>
      </c>
      <c r="E2530" t="s">
        <v>213</v>
      </c>
      <c r="F2530">
        <v>68</v>
      </c>
      <c r="G2530">
        <v>1.7</v>
      </c>
      <c r="H2530" t="s">
        <v>177</v>
      </c>
    </row>
    <row r="2531" spans="1:8" x14ac:dyDescent="0.25">
      <c r="A2531" t="str">
        <f t="shared" si="39"/>
        <v>C67deaths2010AllEthFemale</v>
      </c>
      <c r="B2531">
        <v>2010</v>
      </c>
      <c r="C2531" t="s">
        <v>216</v>
      </c>
      <c r="D2531" t="s">
        <v>211</v>
      </c>
      <c r="E2531" t="s">
        <v>213</v>
      </c>
      <c r="F2531">
        <v>49</v>
      </c>
      <c r="G2531">
        <v>1.1000000000000001</v>
      </c>
      <c r="H2531" t="s">
        <v>55</v>
      </c>
    </row>
    <row r="2532" spans="1:8" x14ac:dyDescent="0.25">
      <c r="A2532" t="str">
        <f t="shared" si="39"/>
        <v>C71deaths2010AllEthFemale</v>
      </c>
      <c r="B2532">
        <v>2010</v>
      </c>
      <c r="C2532" t="s">
        <v>216</v>
      </c>
      <c r="D2532" t="s">
        <v>211</v>
      </c>
      <c r="E2532" t="s">
        <v>213</v>
      </c>
      <c r="F2532">
        <v>96</v>
      </c>
      <c r="G2532">
        <v>3</v>
      </c>
      <c r="H2532" t="s">
        <v>58</v>
      </c>
    </row>
    <row r="2533" spans="1:8" x14ac:dyDescent="0.25">
      <c r="A2533" t="str">
        <f t="shared" si="39"/>
        <v>C73deaths2010AllEthFemale</v>
      </c>
      <c r="B2533">
        <v>2010</v>
      </c>
      <c r="C2533" t="s">
        <v>216</v>
      </c>
      <c r="D2533" t="s">
        <v>211</v>
      </c>
      <c r="E2533" t="s">
        <v>213</v>
      </c>
      <c r="F2533">
        <v>21</v>
      </c>
      <c r="G2533">
        <v>0.6</v>
      </c>
      <c r="H2533" t="s">
        <v>60</v>
      </c>
    </row>
    <row r="2534" spans="1:8" x14ac:dyDescent="0.25">
      <c r="A2534" t="str">
        <f t="shared" si="39"/>
        <v>C81deaths2010AllEthFemale</v>
      </c>
      <c r="B2534">
        <v>2010</v>
      </c>
      <c r="C2534" t="s">
        <v>216</v>
      </c>
      <c r="D2534" t="s">
        <v>211</v>
      </c>
      <c r="E2534" t="s">
        <v>213</v>
      </c>
      <c r="F2534">
        <v>8</v>
      </c>
      <c r="G2534">
        <v>0.3</v>
      </c>
      <c r="H2534" t="s">
        <v>62</v>
      </c>
    </row>
    <row r="2535" spans="1:8" x14ac:dyDescent="0.25">
      <c r="A2535" t="str">
        <f t="shared" si="39"/>
        <v>C82-C86, C96deaths2010AllEthFemale</v>
      </c>
      <c r="B2535">
        <v>2010</v>
      </c>
      <c r="C2535" t="s">
        <v>216</v>
      </c>
      <c r="D2535" t="s">
        <v>211</v>
      </c>
      <c r="E2535" t="s">
        <v>213</v>
      </c>
      <c r="F2535">
        <v>128</v>
      </c>
      <c r="G2535">
        <v>3.1</v>
      </c>
      <c r="H2535" t="s">
        <v>178</v>
      </c>
    </row>
    <row r="2536" spans="1:8" x14ac:dyDescent="0.25">
      <c r="A2536" t="str">
        <f t="shared" si="39"/>
        <v>C90deaths2010AllEthFemale</v>
      </c>
      <c r="B2536">
        <v>2010</v>
      </c>
      <c r="C2536" t="s">
        <v>216</v>
      </c>
      <c r="D2536" t="s">
        <v>211</v>
      </c>
      <c r="E2536" t="s">
        <v>213</v>
      </c>
      <c r="F2536">
        <v>72</v>
      </c>
      <c r="G2536">
        <v>1.9</v>
      </c>
      <c r="H2536" t="s">
        <v>65</v>
      </c>
    </row>
    <row r="2537" spans="1:8" x14ac:dyDescent="0.25">
      <c r="A2537" t="str">
        <f t="shared" si="39"/>
        <v>C91-C95deaths2010AllEthFemale</v>
      </c>
      <c r="B2537">
        <v>2010</v>
      </c>
      <c r="C2537" t="s">
        <v>216</v>
      </c>
      <c r="D2537" t="s">
        <v>211</v>
      </c>
      <c r="E2537" t="s">
        <v>213</v>
      </c>
      <c r="F2537">
        <v>117</v>
      </c>
      <c r="G2537">
        <v>3</v>
      </c>
      <c r="H2537" t="s">
        <v>179</v>
      </c>
    </row>
    <row r="2538" spans="1:8" x14ac:dyDescent="0.25">
      <c r="A2538" t="str">
        <f t="shared" si="39"/>
        <v>C00-C14deaths2010AllEthMale</v>
      </c>
      <c r="B2538">
        <v>2010</v>
      </c>
      <c r="C2538" t="s">
        <v>216</v>
      </c>
      <c r="D2538" t="s">
        <v>211</v>
      </c>
      <c r="E2538" t="s">
        <v>214</v>
      </c>
      <c r="F2538">
        <v>90</v>
      </c>
      <c r="G2538">
        <v>3</v>
      </c>
      <c r="H2538" t="s">
        <v>174</v>
      </c>
    </row>
    <row r="2539" spans="1:8" x14ac:dyDescent="0.25">
      <c r="A2539" t="str">
        <f t="shared" si="39"/>
        <v>C00-C96, D45-D47deaths2010AllEthMale</v>
      </c>
      <c r="B2539">
        <v>2010</v>
      </c>
      <c r="C2539" t="s">
        <v>216</v>
      </c>
      <c r="D2539" t="s">
        <v>211</v>
      </c>
      <c r="E2539" t="s">
        <v>214</v>
      </c>
      <c r="F2539">
        <v>4511</v>
      </c>
      <c r="G2539">
        <v>145.19999999999999</v>
      </c>
      <c r="H2539" t="s">
        <v>173</v>
      </c>
    </row>
    <row r="2540" spans="1:8" x14ac:dyDescent="0.25">
      <c r="A2540" t="str">
        <f t="shared" si="39"/>
        <v>C15deaths2010AllEthMale</v>
      </c>
      <c r="B2540">
        <v>2010</v>
      </c>
      <c r="C2540" t="s">
        <v>216</v>
      </c>
      <c r="D2540" t="s">
        <v>211</v>
      </c>
      <c r="E2540" t="s">
        <v>214</v>
      </c>
      <c r="F2540">
        <v>139</v>
      </c>
      <c r="G2540">
        <v>4.4000000000000004</v>
      </c>
      <c r="H2540" t="s">
        <v>14</v>
      </c>
    </row>
    <row r="2541" spans="1:8" x14ac:dyDescent="0.25">
      <c r="A2541" t="str">
        <f t="shared" si="39"/>
        <v>C16deaths2010AllEthMale</v>
      </c>
      <c r="B2541">
        <v>2010</v>
      </c>
      <c r="C2541" t="s">
        <v>216</v>
      </c>
      <c r="D2541" t="s">
        <v>211</v>
      </c>
      <c r="E2541" t="s">
        <v>214</v>
      </c>
      <c r="F2541">
        <v>158</v>
      </c>
      <c r="G2541">
        <v>5.3</v>
      </c>
      <c r="H2541" t="s">
        <v>16</v>
      </c>
    </row>
    <row r="2542" spans="1:8" x14ac:dyDescent="0.25">
      <c r="A2542" t="str">
        <f t="shared" si="39"/>
        <v>C18-C21deaths2010AllEthMale</v>
      </c>
      <c r="B2542">
        <v>2010</v>
      </c>
      <c r="C2542" t="s">
        <v>216</v>
      </c>
      <c r="D2542" t="s">
        <v>211</v>
      </c>
      <c r="E2542" t="s">
        <v>214</v>
      </c>
      <c r="F2542">
        <v>618</v>
      </c>
      <c r="G2542">
        <v>19.8</v>
      </c>
      <c r="H2542" t="s">
        <v>175</v>
      </c>
    </row>
    <row r="2543" spans="1:8" x14ac:dyDescent="0.25">
      <c r="A2543" t="str">
        <f t="shared" si="39"/>
        <v>C22deaths2010AllEthMale</v>
      </c>
      <c r="B2543">
        <v>2010</v>
      </c>
      <c r="C2543" t="s">
        <v>216</v>
      </c>
      <c r="D2543" t="s">
        <v>211</v>
      </c>
      <c r="E2543" t="s">
        <v>214</v>
      </c>
      <c r="F2543">
        <v>142</v>
      </c>
      <c r="G2543">
        <v>4.8</v>
      </c>
      <c r="H2543" t="s">
        <v>19</v>
      </c>
    </row>
    <row r="2544" spans="1:8" x14ac:dyDescent="0.25">
      <c r="A2544" t="str">
        <f t="shared" si="39"/>
        <v>C25deaths2010AllEthMale</v>
      </c>
      <c r="B2544">
        <v>2010</v>
      </c>
      <c r="C2544" t="s">
        <v>216</v>
      </c>
      <c r="D2544" t="s">
        <v>211</v>
      </c>
      <c r="E2544" t="s">
        <v>214</v>
      </c>
      <c r="F2544">
        <v>220</v>
      </c>
      <c r="G2544">
        <v>7.2</v>
      </c>
      <c r="H2544" t="s">
        <v>22</v>
      </c>
    </row>
    <row r="2545" spans="1:8" x14ac:dyDescent="0.25">
      <c r="A2545" t="str">
        <f t="shared" si="39"/>
        <v>C33-C34deaths2010AllEthMale</v>
      </c>
      <c r="B2545">
        <v>2010</v>
      </c>
      <c r="C2545" t="s">
        <v>216</v>
      </c>
      <c r="D2545" t="s">
        <v>211</v>
      </c>
      <c r="E2545" t="s">
        <v>214</v>
      </c>
      <c r="F2545">
        <v>893</v>
      </c>
      <c r="G2545">
        <v>28.9</v>
      </c>
      <c r="H2545" t="s">
        <v>176</v>
      </c>
    </row>
    <row r="2546" spans="1:8" x14ac:dyDescent="0.25">
      <c r="A2546" t="str">
        <f t="shared" si="39"/>
        <v>C43deaths2010AllEthMale</v>
      </c>
      <c r="B2546">
        <v>2010</v>
      </c>
      <c r="C2546" t="s">
        <v>216</v>
      </c>
      <c r="D2546" t="s">
        <v>211</v>
      </c>
      <c r="E2546" t="s">
        <v>214</v>
      </c>
      <c r="F2546">
        <v>199</v>
      </c>
      <c r="G2546">
        <v>6.6</v>
      </c>
      <c r="H2546" t="s">
        <v>26</v>
      </c>
    </row>
    <row r="2547" spans="1:8" x14ac:dyDescent="0.25">
      <c r="A2547" t="str">
        <f t="shared" si="39"/>
        <v>C50deaths2010AllEthMale</v>
      </c>
      <c r="B2547">
        <v>2010</v>
      </c>
      <c r="C2547" t="s">
        <v>216</v>
      </c>
      <c r="D2547" t="s">
        <v>211</v>
      </c>
      <c r="E2547" t="s">
        <v>214</v>
      </c>
      <c r="F2547">
        <v>3</v>
      </c>
      <c r="G2547">
        <v>0.1</v>
      </c>
      <c r="H2547" t="s">
        <v>180</v>
      </c>
    </row>
    <row r="2548" spans="1:8" x14ac:dyDescent="0.25">
      <c r="A2548" t="str">
        <f t="shared" si="39"/>
        <v>C61deaths2010AllEthMale</v>
      </c>
      <c r="B2548">
        <v>2010</v>
      </c>
      <c r="C2548" t="s">
        <v>216</v>
      </c>
      <c r="D2548" t="s">
        <v>211</v>
      </c>
      <c r="E2548" t="s">
        <v>214</v>
      </c>
      <c r="F2548">
        <v>589</v>
      </c>
      <c r="G2548">
        <v>17.600000000000001</v>
      </c>
      <c r="H2548" t="s">
        <v>48</v>
      </c>
    </row>
    <row r="2549" spans="1:8" x14ac:dyDescent="0.25">
      <c r="A2549" t="str">
        <f t="shared" si="39"/>
        <v>C62deaths2010AllEthMale</v>
      </c>
      <c r="B2549">
        <v>2010</v>
      </c>
      <c r="C2549" t="s">
        <v>216</v>
      </c>
      <c r="D2549" t="s">
        <v>211</v>
      </c>
      <c r="E2549" t="s">
        <v>214</v>
      </c>
      <c r="F2549">
        <v>10</v>
      </c>
      <c r="G2549">
        <v>0.5</v>
      </c>
      <c r="H2549" t="s">
        <v>51</v>
      </c>
    </row>
    <row r="2550" spans="1:8" x14ac:dyDescent="0.25">
      <c r="A2550" t="str">
        <f t="shared" si="39"/>
        <v>C64-C66, C68deaths2010AllEthMale</v>
      </c>
      <c r="B2550">
        <v>2010</v>
      </c>
      <c r="C2550" t="s">
        <v>216</v>
      </c>
      <c r="D2550" t="s">
        <v>211</v>
      </c>
      <c r="E2550" t="s">
        <v>214</v>
      </c>
      <c r="F2550">
        <v>137</v>
      </c>
      <c r="G2550">
        <v>4.5</v>
      </c>
      <c r="H2550" t="s">
        <v>177</v>
      </c>
    </row>
    <row r="2551" spans="1:8" x14ac:dyDescent="0.25">
      <c r="A2551" t="str">
        <f t="shared" si="39"/>
        <v>C67deaths2010AllEthMale</v>
      </c>
      <c r="B2551">
        <v>2010</v>
      </c>
      <c r="C2551" t="s">
        <v>216</v>
      </c>
      <c r="D2551" t="s">
        <v>211</v>
      </c>
      <c r="E2551" t="s">
        <v>214</v>
      </c>
      <c r="F2551">
        <v>126</v>
      </c>
      <c r="G2551">
        <v>3.8</v>
      </c>
      <c r="H2551" t="s">
        <v>55</v>
      </c>
    </row>
    <row r="2552" spans="1:8" x14ac:dyDescent="0.25">
      <c r="A2552" t="str">
        <f t="shared" si="39"/>
        <v>C71deaths2010AllEthMale</v>
      </c>
      <c r="B2552">
        <v>2010</v>
      </c>
      <c r="C2552" t="s">
        <v>216</v>
      </c>
      <c r="D2552" t="s">
        <v>211</v>
      </c>
      <c r="E2552" t="s">
        <v>214</v>
      </c>
      <c r="F2552">
        <v>142</v>
      </c>
      <c r="G2552">
        <v>5.0999999999999996</v>
      </c>
      <c r="H2552" t="s">
        <v>58</v>
      </c>
    </row>
    <row r="2553" spans="1:8" x14ac:dyDescent="0.25">
      <c r="A2553" t="str">
        <f t="shared" si="39"/>
        <v>C73deaths2010AllEthMale</v>
      </c>
      <c r="B2553">
        <v>2010</v>
      </c>
      <c r="C2553" t="s">
        <v>216</v>
      </c>
      <c r="D2553" t="s">
        <v>211</v>
      </c>
      <c r="E2553" t="s">
        <v>214</v>
      </c>
      <c r="F2553">
        <v>4</v>
      </c>
      <c r="G2553">
        <v>0.1</v>
      </c>
      <c r="H2553" t="s">
        <v>60</v>
      </c>
    </row>
    <row r="2554" spans="1:8" x14ac:dyDescent="0.25">
      <c r="A2554" t="str">
        <f t="shared" si="39"/>
        <v>C81deaths2010AllEthMale</v>
      </c>
      <c r="B2554">
        <v>2010</v>
      </c>
      <c r="C2554" t="s">
        <v>216</v>
      </c>
      <c r="D2554" t="s">
        <v>211</v>
      </c>
      <c r="E2554" t="s">
        <v>214</v>
      </c>
      <c r="F2554">
        <v>8</v>
      </c>
      <c r="G2554">
        <v>0.3</v>
      </c>
      <c r="H2554" t="s">
        <v>62</v>
      </c>
    </row>
    <row r="2555" spans="1:8" x14ac:dyDescent="0.25">
      <c r="A2555" t="str">
        <f t="shared" si="39"/>
        <v>C82-C86, C96deaths2010AllEthMale</v>
      </c>
      <c r="B2555">
        <v>2010</v>
      </c>
      <c r="C2555" t="s">
        <v>216</v>
      </c>
      <c r="D2555" t="s">
        <v>211</v>
      </c>
      <c r="E2555" t="s">
        <v>214</v>
      </c>
      <c r="F2555">
        <v>135</v>
      </c>
      <c r="G2555">
        <v>4.3</v>
      </c>
      <c r="H2555" t="s">
        <v>178</v>
      </c>
    </row>
    <row r="2556" spans="1:8" x14ac:dyDescent="0.25">
      <c r="A2556" t="str">
        <f t="shared" si="39"/>
        <v>C90deaths2010AllEthMale</v>
      </c>
      <c r="B2556">
        <v>2010</v>
      </c>
      <c r="C2556" t="s">
        <v>216</v>
      </c>
      <c r="D2556" t="s">
        <v>211</v>
      </c>
      <c r="E2556" t="s">
        <v>214</v>
      </c>
      <c r="F2556">
        <v>94</v>
      </c>
      <c r="G2556">
        <v>3</v>
      </c>
      <c r="H2556" t="s">
        <v>65</v>
      </c>
    </row>
    <row r="2557" spans="1:8" x14ac:dyDescent="0.25">
      <c r="A2557" t="str">
        <f t="shared" si="39"/>
        <v>C91-C95deaths2010AllEthMale</v>
      </c>
      <c r="B2557">
        <v>2010</v>
      </c>
      <c r="C2557" t="s">
        <v>216</v>
      </c>
      <c r="D2557" t="s">
        <v>211</v>
      </c>
      <c r="E2557" t="s">
        <v>214</v>
      </c>
      <c r="F2557">
        <v>172</v>
      </c>
      <c r="G2557">
        <v>5.7</v>
      </c>
      <c r="H2557" t="s">
        <v>179</v>
      </c>
    </row>
    <row r="2558" spans="1:8" x14ac:dyDescent="0.25">
      <c r="A2558" t="str">
        <f t="shared" si="39"/>
        <v>C00-C14deaths2011AllEthAllSex</v>
      </c>
      <c r="B2558">
        <v>2011</v>
      </c>
      <c r="C2558" t="s">
        <v>216</v>
      </c>
      <c r="D2558" t="s">
        <v>211</v>
      </c>
      <c r="E2558" t="s">
        <v>212</v>
      </c>
      <c r="F2558">
        <v>127</v>
      </c>
      <c r="G2558">
        <v>1.9</v>
      </c>
      <c r="H2558" t="s">
        <v>174</v>
      </c>
    </row>
    <row r="2559" spans="1:8" x14ac:dyDescent="0.25">
      <c r="A2559" t="str">
        <f t="shared" si="39"/>
        <v>C00-C96, D45-D47deaths2011AllEthAllSex</v>
      </c>
      <c r="B2559">
        <v>2011</v>
      </c>
      <c r="C2559" t="s">
        <v>216</v>
      </c>
      <c r="D2559" t="s">
        <v>211</v>
      </c>
      <c r="E2559" t="s">
        <v>212</v>
      </c>
      <c r="F2559">
        <v>8891</v>
      </c>
      <c r="G2559">
        <v>126.9</v>
      </c>
      <c r="H2559" t="s">
        <v>173</v>
      </c>
    </row>
    <row r="2560" spans="1:8" x14ac:dyDescent="0.25">
      <c r="A2560" t="str">
        <f t="shared" si="39"/>
        <v>C15deaths2011AllEthAllSex</v>
      </c>
      <c r="B2560">
        <v>2011</v>
      </c>
      <c r="C2560" t="s">
        <v>216</v>
      </c>
      <c r="D2560" t="s">
        <v>211</v>
      </c>
      <c r="E2560" t="s">
        <v>212</v>
      </c>
      <c r="F2560">
        <v>262</v>
      </c>
      <c r="G2560">
        <v>3.8</v>
      </c>
      <c r="H2560" t="s">
        <v>14</v>
      </c>
    </row>
    <row r="2561" spans="1:8" x14ac:dyDescent="0.25">
      <c r="A2561" t="str">
        <f t="shared" si="39"/>
        <v>C16deaths2011AllEthAllSex</v>
      </c>
      <c r="B2561">
        <v>2011</v>
      </c>
      <c r="C2561" t="s">
        <v>216</v>
      </c>
      <c r="D2561" t="s">
        <v>211</v>
      </c>
      <c r="E2561" t="s">
        <v>212</v>
      </c>
      <c r="F2561">
        <v>296</v>
      </c>
      <c r="G2561">
        <v>4.4000000000000004</v>
      </c>
      <c r="H2561" t="s">
        <v>16</v>
      </c>
    </row>
    <row r="2562" spans="1:8" x14ac:dyDescent="0.25">
      <c r="A2562" t="str">
        <f t="shared" ref="A2562:A2625" si="40">H2562&amp;C2562&amp;B2562&amp;D2562&amp;E2562</f>
        <v>C18-C21deaths2011AllEthAllSex</v>
      </c>
      <c r="B2562">
        <v>2011</v>
      </c>
      <c r="C2562" t="s">
        <v>216</v>
      </c>
      <c r="D2562" t="s">
        <v>211</v>
      </c>
      <c r="E2562" t="s">
        <v>212</v>
      </c>
      <c r="F2562">
        <v>1191</v>
      </c>
      <c r="G2562">
        <v>16.3</v>
      </c>
      <c r="H2562" t="s">
        <v>175</v>
      </c>
    </row>
    <row r="2563" spans="1:8" x14ac:dyDescent="0.25">
      <c r="A2563" t="str">
        <f t="shared" si="40"/>
        <v>C22deaths2011AllEthAllSex</v>
      </c>
      <c r="B2563">
        <v>2011</v>
      </c>
      <c r="C2563" t="s">
        <v>216</v>
      </c>
      <c r="D2563" t="s">
        <v>211</v>
      </c>
      <c r="E2563" t="s">
        <v>212</v>
      </c>
      <c r="F2563">
        <v>240</v>
      </c>
      <c r="G2563">
        <v>3.6</v>
      </c>
      <c r="H2563" t="s">
        <v>19</v>
      </c>
    </row>
    <row r="2564" spans="1:8" x14ac:dyDescent="0.25">
      <c r="A2564" t="str">
        <f t="shared" si="40"/>
        <v>C25deaths2011AllEthAllSex</v>
      </c>
      <c r="B2564">
        <v>2011</v>
      </c>
      <c r="C2564" t="s">
        <v>216</v>
      </c>
      <c r="D2564" t="s">
        <v>211</v>
      </c>
      <c r="E2564" t="s">
        <v>212</v>
      </c>
      <c r="F2564">
        <v>429</v>
      </c>
      <c r="G2564">
        <v>6.2</v>
      </c>
      <c r="H2564" t="s">
        <v>22</v>
      </c>
    </row>
    <row r="2565" spans="1:8" x14ac:dyDescent="0.25">
      <c r="A2565" t="str">
        <f t="shared" si="40"/>
        <v>C33-C34deaths2011AllEthAllSex</v>
      </c>
      <c r="B2565">
        <v>2011</v>
      </c>
      <c r="C2565" t="s">
        <v>216</v>
      </c>
      <c r="D2565" t="s">
        <v>211</v>
      </c>
      <c r="E2565" t="s">
        <v>212</v>
      </c>
      <c r="F2565">
        <v>1682</v>
      </c>
      <c r="G2565">
        <v>24.4</v>
      </c>
      <c r="H2565" t="s">
        <v>176</v>
      </c>
    </row>
    <row r="2566" spans="1:8" x14ac:dyDescent="0.25">
      <c r="A2566" t="str">
        <f t="shared" si="40"/>
        <v>C43deaths2011AllEthAllSex</v>
      </c>
      <c r="B2566">
        <v>2011</v>
      </c>
      <c r="C2566" t="s">
        <v>216</v>
      </c>
      <c r="D2566" t="s">
        <v>211</v>
      </c>
      <c r="E2566" t="s">
        <v>212</v>
      </c>
      <c r="F2566">
        <v>359</v>
      </c>
      <c r="G2566">
        <v>5.4</v>
      </c>
      <c r="H2566" t="s">
        <v>26</v>
      </c>
    </row>
    <row r="2567" spans="1:8" x14ac:dyDescent="0.25">
      <c r="A2567" t="str">
        <f t="shared" si="40"/>
        <v>C50deaths2011AllEthAllSex</v>
      </c>
      <c r="B2567">
        <v>2011</v>
      </c>
      <c r="C2567" t="s">
        <v>216</v>
      </c>
      <c r="D2567" t="s">
        <v>211</v>
      </c>
      <c r="E2567" t="s">
        <v>212</v>
      </c>
      <c r="F2567">
        <v>641</v>
      </c>
      <c r="G2567">
        <v>9.8000000000000007</v>
      </c>
      <c r="H2567" t="s">
        <v>180</v>
      </c>
    </row>
    <row r="2568" spans="1:8" x14ac:dyDescent="0.25">
      <c r="A2568" t="str">
        <f t="shared" si="40"/>
        <v>C51deaths2011AllEthAllSex</v>
      </c>
      <c r="B2568">
        <v>2011</v>
      </c>
      <c r="C2568" t="s">
        <v>216</v>
      </c>
      <c r="D2568" t="s">
        <v>211</v>
      </c>
      <c r="E2568" t="s">
        <v>212</v>
      </c>
      <c r="F2568">
        <v>18</v>
      </c>
      <c r="G2568">
        <v>0.3</v>
      </c>
      <c r="H2568" t="s">
        <v>43</v>
      </c>
    </row>
    <row r="2569" spans="1:8" x14ac:dyDescent="0.25">
      <c r="A2569" t="str">
        <f t="shared" si="40"/>
        <v>C53deaths2011AllEthAllSex</v>
      </c>
      <c r="B2569">
        <v>2011</v>
      </c>
      <c r="C2569" t="s">
        <v>216</v>
      </c>
      <c r="D2569" t="s">
        <v>211</v>
      </c>
      <c r="E2569" t="s">
        <v>212</v>
      </c>
      <c r="F2569">
        <v>53</v>
      </c>
      <c r="G2569">
        <v>0.9</v>
      </c>
      <c r="H2569" t="s">
        <v>38</v>
      </c>
    </row>
    <row r="2570" spans="1:8" x14ac:dyDescent="0.25">
      <c r="A2570" t="str">
        <f t="shared" si="40"/>
        <v>C54-C55deaths2011AllEthAllSex</v>
      </c>
      <c r="B2570">
        <v>2011</v>
      </c>
      <c r="C2570" t="s">
        <v>216</v>
      </c>
      <c r="D2570" t="s">
        <v>211</v>
      </c>
      <c r="E2570" t="s">
        <v>212</v>
      </c>
      <c r="F2570">
        <v>108</v>
      </c>
      <c r="G2570">
        <v>1.6</v>
      </c>
      <c r="H2570" t="s">
        <v>181</v>
      </c>
    </row>
    <row r="2571" spans="1:8" x14ac:dyDescent="0.25">
      <c r="A2571" t="str">
        <f t="shared" si="40"/>
        <v>C56-C57deaths2011AllEthAllSex</v>
      </c>
      <c r="B2571">
        <v>2011</v>
      </c>
      <c r="C2571" t="s">
        <v>216</v>
      </c>
      <c r="D2571" t="s">
        <v>211</v>
      </c>
      <c r="E2571" t="s">
        <v>212</v>
      </c>
      <c r="F2571">
        <v>228</v>
      </c>
      <c r="G2571">
        <v>3.4</v>
      </c>
      <c r="H2571" t="s">
        <v>182</v>
      </c>
    </row>
    <row r="2572" spans="1:8" x14ac:dyDescent="0.25">
      <c r="A2572" t="str">
        <f t="shared" si="40"/>
        <v>C61deaths2011AllEthAllSex</v>
      </c>
      <c r="B2572">
        <v>2011</v>
      </c>
      <c r="C2572" t="s">
        <v>216</v>
      </c>
      <c r="D2572" t="s">
        <v>211</v>
      </c>
      <c r="E2572" t="s">
        <v>212</v>
      </c>
      <c r="F2572">
        <v>585</v>
      </c>
      <c r="G2572">
        <v>7.3</v>
      </c>
      <c r="H2572" t="s">
        <v>48</v>
      </c>
    </row>
    <row r="2573" spans="1:8" x14ac:dyDescent="0.25">
      <c r="A2573" t="str">
        <f t="shared" si="40"/>
        <v>C62deaths2011AllEthAllSex</v>
      </c>
      <c r="B2573">
        <v>2011</v>
      </c>
      <c r="C2573" t="s">
        <v>216</v>
      </c>
      <c r="D2573" t="s">
        <v>211</v>
      </c>
      <c r="E2573" t="s">
        <v>212</v>
      </c>
      <c r="F2573">
        <v>1</v>
      </c>
      <c r="G2573">
        <v>0</v>
      </c>
      <c r="H2573" t="s">
        <v>51</v>
      </c>
    </row>
    <row r="2574" spans="1:8" x14ac:dyDescent="0.25">
      <c r="A2574" t="str">
        <f t="shared" si="40"/>
        <v>C64-C66, C68deaths2011AllEthAllSex</v>
      </c>
      <c r="B2574">
        <v>2011</v>
      </c>
      <c r="C2574" t="s">
        <v>216</v>
      </c>
      <c r="D2574" t="s">
        <v>211</v>
      </c>
      <c r="E2574" t="s">
        <v>212</v>
      </c>
      <c r="F2574">
        <v>221</v>
      </c>
      <c r="G2574">
        <v>3.2</v>
      </c>
      <c r="H2574" t="s">
        <v>177</v>
      </c>
    </row>
    <row r="2575" spans="1:8" x14ac:dyDescent="0.25">
      <c r="A2575" t="str">
        <f t="shared" si="40"/>
        <v>C67deaths2011AllEthAllSex</v>
      </c>
      <c r="B2575">
        <v>2011</v>
      </c>
      <c r="C2575" t="s">
        <v>216</v>
      </c>
      <c r="D2575" t="s">
        <v>211</v>
      </c>
      <c r="E2575" t="s">
        <v>212</v>
      </c>
      <c r="F2575">
        <v>200</v>
      </c>
      <c r="G2575">
        <v>2.6</v>
      </c>
      <c r="H2575" t="s">
        <v>55</v>
      </c>
    </row>
    <row r="2576" spans="1:8" x14ac:dyDescent="0.25">
      <c r="A2576" t="str">
        <f t="shared" si="40"/>
        <v>C71deaths2011AllEthAllSex</v>
      </c>
      <c r="B2576">
        <v>2011</v>
      </c>
      <c r="C2576" t="s">
        <v>216</v>
      </c>
      <c r="D2576" t="s">
        <v>211</v>
      </c>
      <c r="E2576" t="s">
        <v>212</v>
      </c>
      <c r="F2576">
        <v>249</v>
      </c>
      <c r="G2576">
        <v>4.3</v>
      </c>
      <c r="H2576" t="s">
        <v>58</v>
      </c>
    </row>
    <row r="2577" spans="1:8" x14ac:dyDescent="0.25">
      <c r="A2577" t="str">
        <f t="shared" si="40"/>
        <v>C73deaths2011AllEthAllSex</v>
      </c>
      <c r="B2577">
        <v>2011</v>
      </c>
      <c r="C2577" t="s">
        <v>216</v>
      </c>
      <c r="D2577" t="s">
        <v>211</v>
      </c>
      <c r="E2577" t="s">
        <v>212</v>
      </c>
      <c r="F2577">
        <v>32</v>
      </c>
      <c r="G2577">
        <v>0.5</v>
      </c>
      <c r="H2577" t="s">
        <v>60</v>
      </c>
    </row>
    <row r="2578" spans="1:8" x14ac:dyDescent="0.25">
      <c r="A2578" t="str">
        <f t="shared" si="40"/>
        <v>C81deaths2011AllEthAllSex</v>
      </c>
      <c r="B2578">
        <v>2011</v>
      </c>
      <c r="C2578" t="s">
        <v>216</v>
      </c>
      <c r="D2578" t="s">
        <v>211</v>
      </c>
      <c r="E2578" t="s">
        <v>212</v>
      </c>
      <c r="F2578">
        <v>16</v>
      </c>
      <c r="G2578">
        <v>0.3</v>
      </c>
      <c r="H2578" t="s">
        <v>62</v>
      </c>
    </row>
    <row r="2579" spans="1:8" x14ac:dyDescent="0.25">
      <c r="A2579" t="str">
        <f t="shared" si="40"/>
        <v>C82-C86, C96deaths2011AllEthAllSex</v>
      </c>
      <c r="B2579">
        <v>2011</v>
      </c>
      <c r="C2579" t="s">
        <v>216</v>
      </c>
      <c r="D2579" t="s">
        <v>211</v>
      </c>
      <c r="E2579" t="s">
        <v>212</v>
      </c>
      <c r="F2579">
        <v>288</v>
      </c>
      <c r="G2579">
        <v>4</v>
      </c>
      <c r="H2579" t="s">
        <v>178</v>
      </c>
    </row>
    <row r="2580" spans="1:8" x14ac:dyDescent="0.25">
      <c r="A2580" t="str">
        <f t="shared" si="40"/>
        <v>C90deaths2011AllEthAllSex</v>
      </c>
      <c r="B2580">
        <v>2011</v>
      </c>
      <c r="C2580" t="s">
        <v>216</v>
      </c>
      <c r="D2580" t="s">
        <v>211</v>
      </c>
      <c r="E2580" t="s">
        <v>212</v>
      </c>
      <c r="F2580">
        <v>192</v>
      </c>
      <c r="G2580">
        <v>2.7</v>
      </c>
      <c r="H2580" t="s">
        <v>65</v>
      </c>
    </row>
    <row r="2581" spans="1:8" x14ac:dyDescent="0.25">
      <c r="A2581" t="str">
        <f t="shared" si="40"/>
        <v>C91-C95deaths2011AllEthAllSex</v>
      </c>
      <c r="B2581">
        <v>2011</v>
      </c>
      <c r="C2581" t="s">
        <v>216</v>
      </c>
      <c r="D2581" t="s">
        <v>211</v>
      </c>
      <c r="E2581" t="s">
        <v>212</v>
      </c>
      <c r="F2581">
        <v>318</v>
      </c>
      <c r="G2581">
        <v>4.5999999999999996</v>
      </c>
      <c r="H2581" t="s">
        <v>179</v>
      </c>
    </row>
    <row r="2582" spans="1:8" x14ac:dyDescent="0.25">
      <c r="A2582" t="str">
        <f t="shared" si="40"/>
        <v>C00-C14deaths2011AllEthFemale</v>
      </c>
      <c r="B2582">
        <v>2011</v>
      </c>
      <c r="C2582" t="s">
        <v>216</v>
      </c>
      <c r="D2582" t="s">
        <v>211</v>
      </c>
      <c r="E2582" t="s">
        <v>213</v>
      </c>
      <c r="F2582">
        <v>46</v>
      </c>
      <c r="G2582">
        <v>1.2</v>
      </c>
      <c r="H2582" t="s">
        <v>174</v>
      </c>
    </row>
    <row r="2583" spans="1:8" x14ac:dyDescent="0.25">
      <c r="A2583" t="str">
        <f t="shared" si="40"/>
        <v>C00-C96, D45-D47deaths2011AllEthFemale</v>
      </c>
      <c r="B2583">
        <v>2011</v>
      </c>
      <c r="C2583" t="s">
        <v>216</v>
      </c>
      <c r="D2583" t="s">
        <v>211</v>
      </c>
      <c r="E2583" t="s">
        <v>213</v>
      </c>
      <c r="F2583">
        <v>4241</v>
      </c>
      <c r="G2583">
        <v>113.2</v>
      </c>
      <c r="H2583" t="s">
        <v>173</v>
      </c>
    </row>
    <row r="2584" spans="1:8" x14ac:dyDescent="0.25">
      <c r="A2584" t="str">
        <f t="shared" si="40"/>
        <v>C15deaths2011AllEthFemale</v>
      </c>
      <c r="B2584">
        <v>2011</v>
      </c>
      <c r="C2584" t="s">
        <v>216</v>
      </c>
      <c r="D2584" t="s">
        <v>211</v>
      </c>
      <c r="E2584" t="s">
        <v>213</v>
      </c>
      <c r="F2584">
        <v>88</v>
      </c>
      <c r="G2584">
        <v>2.2999999999999998</v>
      </c>
      <c r="H2584" t="s">
        <v>14</v>
      </c>
    </row>
    <row r="2585" spans="1:8" x14ac:dyDescent="0.25">
      <c r="A2585" t="str">
        <f t="shared" si="40"/>
        <v>C16deaths2011AllEthFemale</v>
      </c>
      <c r="B2585">
        <v>2011</v>
      </c>
      <c r="C2585" t="s">
        <v>216</v>
      </c>
      <c r="D2585" t="s">
        <v>211</v>
      </c>
      <c r="E2585" t="s">
        <v>213</v>
      </c>
      <c r="F2585">
        <v>103</v>
      </c>
      <c r="G2585">
        <v>3</v>
      </c>
      <c r="H2585" t="s">
        <v>16</v>
      </c>
    </row>
    <row r="2586" spans="1:8" x14ac:dyDescent="0.25">
      <c r="A2586" t="str">
        <f t="shared" si="40"/>
        <v>C18-C21deaths2011AllEthFemale</v>
      </c>
      <c r="B2586">
        <v>2011</v>
      </c>
      <c r="C2586" t="s">
        <v>216</v>
      </c>
      <c r="D2586" t="s">
        <v>211</v>
      </c>
      <c r="E2586" t="s">
        <v>213</v>
      </c>
      <c r="F2586">
        <v>589</v>
      </c>
      <c r="G2586">
        <v>14.3</v>
      </c>
      <c r="H2586" t="s">
        <v>175</v>
      </c>
    </row>
    <row r="2587" spans="1:8" x14ac:dyDescent="0.25">
      <c r="A2587" t="str">
        <f t="shared" si="40"/>
        <v>C22deaths2011AllEthFemale</v>
      </c>
      <c r="B2587">
        <v>2011</v>
      </c>
      <c r="C2587" t="s">
        <v>216</v>
      </c>
      <c r="D2587" t="s">
        <v>211</v>
      </c>
      <c r="E2587" t="s">
        <v>213</v>
      </c>
      <c r="F2587">
        <v>76</v>
      </c>
      <c r="G2587">
        <v>2</v>
      </c>
      <c r="H2587" t="s">
        <v>19</v>
      </c>
    </row>
    <row r="2588" spans="1:8" x14ac:dyDescent="0.25">
      <c r="A2588" t="str">
        <f t="shared" si="40"/>
        <v>C25deaths2011AllEthFemale</v>
      </c>
      <c r="B2588">
        <v>2011</v>
      </c>
      <c r="C2588" t="s">
        <v>216</v>
      </c>
      <c r="D2588" t="s">
        <v>211</v>
      </c>
      <c r="E2588" t="s">
        <v>213</v>
      </c>
      <c r="F2588">
        <v>210</v>
      </c>
      <c r="G2588">
        <v>5.5</v>
      </c>
      <c r="H2588" t="s">
        <v>22</v>
      </c>
    </row>
    <row r="2589" spans="1:8" x14ac:dyDescent="0.25">
      <c r="A2589" t="str">
        <f t="shared" si="40"/>
        <v>C33-C34deaths2011AllEthFemale</v>
      </c>
      <c r="B2589">
        <v>2011</v>
      </c>
      <c r="C2589" t="s">
        <v>216</v>
      </c>
      <c r="D2589" t="s">
        <v>211</v>
      </c>
      <c r="E2589" t="s">
        <v>213</v>
      </c>
      <c r="F2589">
        <v>773</v>
      </c>
      <c r="G2589">
        <v>21.3</v>
      </c>
      <c r="H2589" t="s">
        <v>176</v>
      </c>
    </row>
    <row r="2590" spans="1:8" x14ac:dyDescent="0.25">
      <c r="A2590" t="str">
        <f t="shared" si="40"/>
        <v>C43deaths2011AllEthFemale</v>
      </c>
      <c r="B2590">
        <v>2011</v>
      </c>
      <c r="C2590" t="s">
        <v>216</v>
      </c>
      <c r="D2590" t="s">
        <v>211</v>
      </c>
      <c r="E2590" t="s">
        <v>213</v>
      </c>
      <c r="F2590">
        <v>116</v>
      </c>
      <c r="G2590">
        <v>3.2</v>
      </c>
      <c r="H2590" t="s">
        <v>26</v>
      </c>
    </row>
    <row r="2591" spans="1:8" x14ac:dyDescent="0.25">
      <c r="A2591" t="str">
        <f t="shared" si="40"/>
        <v>C50deaths2011AllEthFemale</v>
      </c>
      <c r="B2591">
        <v>2011</v>
      </c>
      <c r="C2591" t="s">
        <v>216</v>
      </c>
      <c r="D2591" t="s">
        <v>211</v>
      </c>
      <c r="E2591" t="s">
        <v>213</v>
      </c>
      <c r="F2591">
        <v>636</v>
      </c>
      <c r="G2591">
        <v>18.3</v>
      </c>
      <c r="H2591" t="s">
        <v>180</v>
      </c>
    </row>
    <row r="2592" spans="1:8" x14ac:dyDescent="0.25">
      <c r="A2592" t="str">
        <f t="shared" si="40"/>
        <v>C51deaths2011AllEthFemale</v>
      </c>
      <c r="B2592">
        <v>2011</v>
      </c>
      <c r="C2592" t="s">
        <v>216</v>
      </c>
      <c r="D2592" t="s">
        <v>211</v>
      </c>
      <c r="E2592" t="s">
        <v>213</v>
      </c>
      <c r="F2592">
        <v>18</v>
      </c>
      <c r="G2592">
        <v>0.5</v>
      </c>
      <c r="H2592" t="s">
        <v>43</v>
      </c>
    </row>
    <row r="2593" spans="1:8" x14ac:dyDescent="0.25">
      <c r="A2593" t="str">
        <f t="shared" si="40"/>
        <v>C53deaths2011AllEthFemale</v>
      </c>
      <c r="B2593">
        <v>2011</v>
      </c>
      <c r="C2593" t="s">
        <v>216</v>
      </c>
      <c r="D2593" t="s">
        <v>211</v>
      </c>
      <c r="E2593" t="s">
        <v>213</v>
      </c>
      <c r="F2593">
        <v>53</v>
      </c>
      <c r="G2593">
        <v>1.7</v>
      </c>
      <c r="H2593" t="s">
        <v>38</v>
      </c>
    </row>
    <row r="2594" spans="1:8" x14ac:dyDescent="0.25">
      <c r="A2594" t="str">
        <f t="shared" si="40"/>
        <v>C54-C55deaths2011AllEthFemale</v>
      </c>
      <c r="B2594">
        <v>2011</v>
      </c>
      <c r="C2594" t="s">
        <v>216</v>
      </c>
      <c r="D2594" t="s">
        <v>211</v>
      </c>
      <c r="E2594" t="s">
        <v>213</v>
      </c>
      <c r="F2594">
        <v>108</v>
      </c>
      <c r="G2594">
        <v>3</v>
      </c>
      <c r="H2594" t="s">
        <v>181</v>
      </c>
    </row>
    <row r="2595" spans="1:8" x14ac:dyDescent="0.25">
      <c r="A2595" t="str">
        <f t="shared" si="40"/>
        <v>C56-C57deaths2011AllEthFemale</v>
      </c>
      <c r="B2595">
        <v>2011</v>
      </c>
      <c r="C2595" t="s">
        <v>216</v>
      </c>
      <c r="D2595" t="s">
        <v>211</v>
      </c>
      <c r="E2595" t="s">
        <v>213</v>
      </c>
      <c r="F2595">
        <v>228</v>
      </c>
      <c r="G2595">
        <v>6.4</v>
      </c>
      <c r="H2595" t="s">
        <v>182</v>
      </c>
    </row>
    <row r="2596" spans="1:8" x14ac:dyDescent="0.25">
      <c r="A2596" t="str">
        <f t="shared" si="40"/>
        <v>C64-C66, C68deaths2011AllEthFemale</v>
      </c>
      <c r="B2596">
        <v>2011</v>
      </c>
      <c r="C2596" t="s">
        <v>216</v>
      </c>
      <c r="D2596" t="s">
        <v>211</v>
      </c>
      <c r="E2596" t="s">
        <v>213</v>
      </c>
      <c r="F2596">
        <v>93</v>
      </c>
      <c r="G2596">
        <v>2.4</v>
      </c>
      <c r="H2596" t="s">
        <v>177</v>
      </c>
    </row>
    <row r="2597" spans="1:8" x14ac:dyDescent="0.25">
      <c r="A2597" t="str">
        <f t="shared" si="40"/>
        <v>C67deaths2011AllEthFemale</v>
      </c>
      <c r="B2597">
        <v>2011</v>
      </c>
      <c r="C2597" t="s">
        <v>216</v>
      </c>
      <c r="D2597" t="s">
        <v>211</v>
      </c>
      <c r="E2597" t="s">
        <v>213</v>
      </c>
      <c r="F2597">
        <v>74</v>
      </c>
      <c r="G2597">
        <v>1.6</v>
      </c>
      <c r="H2597" t="s">
        <v>55</v>
      </c>
    </row>
    <row r="2598" spans="1:8" x14ac:dyDescent="0.25">
      <c r="A2598" t="str">
        <f t="shared" si="40"/>
        <v>C71deaths2011AllEthFemale</v>
      </c>
      <c r="B2598">
        <v>2011</v>
      </c>
      <c r="C2598" t="s">
        <v>216</v>
      </c>
      <c r="D2598" t="s">
        <v>211</v>
      </c>
      <c r="E2598" t="s">
        <v>213</v>
      </c>
      <c r="F2598">
        <v>113</v>
      </c>
      <c r="G2598">
        <v>3.7</v>
      </c>
      <c r="H2598" t="s">
        <v>58</v>
      </c>
    </row>
    <row r="2599" spans="1:8" x14ac:dyDescent="0.25">
      <c r="A2599" t="str">
        <f t="shared" si="40"/>
        <v>C73deaths2011AllEthFemale</v>
      </c>
      <c r="B2599">
        <v>2011</v>
      </c>
      <c r="C2599" t="s">
        <v>216</v>
      </c>
      <c r="D2599" t="s">
        <v>211</v>
      </c>
      <c r="E2599" t="s">
        <v>213</v>
      </c>
      <c r="F2599">
        <v>19</v>
      </c>
      <c r="G2599">
        <v>0.5</v>
      </c>
      <c r="H2599" t="s">
        <v>60</v>
      </c>
    </row>
    <row r="2600" spans="1:8" x14ac:dyDescent="0.25">
      <c r="A2600" t="str">
        <f t="shared" si="40"/>
        <v>C81deaths2011AllEthFemale</v>
      </c>
      <c r="B2600">
        <v>2011</v>
      </c>
      <c r="C2600" t="s">
        <v>216</v>
      </c>
      <c r="D2600" t="s">
        <v>211</v>
      </c>
      <c r="E2600" t="s">
        <v>213</v>
      </c>
      <c r="F2600">
        <v>7</v>
      </c>
      <c r="G2600">
        <v>0.2</v>
      </c>
      <c r="H2600" t="s">
        <v>62</v>
      </c>
    </row>
    <row r="2601" spans="1:8" x14ac:dyDescent="0.25">
      <c r="A2601" t="str">
        <f t="shared" si="40"/>
        <v>C82-C86, C96deaths2011AllEthFemale</v>
      </c>
      <c r="B2601">
        <v>2011</v>
      </c>
      <c r="C2601" t="s">
        <v>216</v>
      </c>
      <c r="D2601" t="s">
        <v>211</v>
      </c>
      <c r="E2601" t="s">
        <v>213</v>
      </c>
      <c r="F2601">
        <v>133</v>
      </c>
      <c r="G2601">
        <v>3.3</v>
      </c>
      <c r="H2601" t="s">
        <v>178</v>
      </c>
    </row>
    <row r="2602" spans="1:8" x14ac:dyDescent="0.25">
      <c r="A2602" t="str">
        <f t="shared" si="40"/>
        <v>C90deaths2011AllEthFemale</v>
      </c>
      <c r="B2602">
        <v>2011</v>
      </c>
      <c r="C2602" t="s">
        <v>216</v>
      </c>
      <c r="D2602" t="s">
        <v>211</v>
      </c>
      <c r="E2602" t="s">
        <v>213</v>
      </c>
      <c r="F2602">
        <v>77</v>
      </c>
      <c r="G2602">
        <v>1.9</v>
      </c>
      <c r="H2602" t="s">
        <v>65</v>
      </c>
    </row>
    <row r="2603" spans="1:8" x14ac:dyDescent="0.25">
      <c r="A2603" t="str">
        <f t="shared" si="40"/>
        <v>C91-C95deaths2011AllEthFemale</v>
      </c>
      <c r="B2603">
        <v>2011</v>
      </c>
      <c r="C2603" t="s">
        <v>216</v>
      </c>
      <c r="D2603" t="s">
        <v>211</v>
      </c>
      <c r="E2603" t="s">
        <v>213</v>
      </c>
      <c r="F2603">
        <v>127</v>
      </c>
      <c r="G2603">
        <v>3.4</v>
      </c>
      <c r="H2603" t="s">
        <v>179</v>
      </c>
    </row>
    <row r="2604" spans="1:8" x14ac:dyDescent="0.25">
      <c r="A2604" t="str">
        <f t="shared" si="40"/>
        <v>C00-C14deaths2011AllEthMale</v>
      </c>
      <c r="B2604">
        <v>2011</v>
      </c>
      <c r="C2604" t="s">
        <v>216</v>
      </c>
      <c r="D2604" t="s">
        <v>211</v>
      </c>
      <c r="E2604" t="s">
        <v>214</v>
      </c>
      <c r="F2604">
        <v>81</v>
      </c>
      <c r="G2604">
        <v>2.7</v>
      </c>
      <c r="H2604" t="s">
        <v>174</v>
      </c>
    </row>
    <row r="2605" spans="1:8" x14ac:dyDescent="0.25">
      <c r="A2605" t="str">
        <f t="shared" si="40"/>
        <v>C00-C96, D45-D47deaths2011AllEthMale</v>
      </c>
      <c r="B2605">
        <v>2011</v>
      </c>
      <c r="C2605" t="s">
        <v>216</v>
      </c>
      <c r="D2605" t="s">
        <v>211</v>
      </c>
      <c r="E2605" t="s">
        <v>214</v>
      </c>
      <c r="F2605">
        <v>4650</v>
      </c>
      <c r="G2605">
        <v>145</v>
      </c>
      <c r="H2605" t="s">
        <v>173</v>
      </c>
    </row>
    <row r="2606" spans="1:8" x14ac:dyDescent="0.25">
      <c r="A2606" t="str">
        <f t="shared" si="40"/>
        <v>C15deaths2011AllEthMale</v>
      </c>
      <c r="B2606">
        <v>2011</v>
      </c>
      <c r="C2606" t="s">
        <v>216</v>
      </c>
      <c r="D2606" t="s">
        <v>211</v>
      </c>
      <c r="E2606" t="s">
        <v>214</v>
      </c>
      <c r="F2606">
        <v>174</v>
      </c>
      <c r="G2606">
        <v>5.5</v>
      </c>
      <c r="H2606" t="s">
        <v>14</v>
      </c>
    </row>
    <row r="2607" spans="1:8" x14ac:dyDescent="0.25">
      <c r="A2607" t="str">
        <f t="shared" si="40"/>
        <v>C16deaths2011AllEthMale</v>
      </c>
      <c r="B2607">
        <v>2011</v>
      </c>
      <c r="C2607" t="s">
        <v>216</v>
      </c>
      <c r="D2607" t="s">
        <v>211</v>
      </c>
      <c r="E2607" t="s">
        <v>214</v>
      </c>
      <c r="F2607">
        <v>193</v>
      </c>
      <c r="G2607">
        <v>6.1</v>
      </c>
      <c r="H2607" t="s">
        <v>16</v>
      </c>
    </row>
    <row r="2608" spans="1:8" x14ac:dyDescent="0.25">
      <c r="A2608" t="str">
        <f t="shared" si="40"/>
        <v>C18-C21deaths2011AllEthMale</v>
      </c>
      <c r="B2608">
        <v>2011</v>
      </c>
      <c r="C2608" t="s">
        <v>216</v>
      </c>
      <c r="D2608" t="s">
        <v>211</v>
      </c>
      <c r="E2608" t="s">
        <v>214</v>
      </c>
      <c r="F2608">
        <v>602</v>
      </c>
      <c r="G2608">
        <v>18.600000000000001</v>
      </c>
      <c r="H2608" t="s">
        <v>175</v>
      </c>
    </row>
    <row r="2609" spans="1:8" x14ac:dyDescent="0.25">
      <c r="A2609" t="str">
        <f t="shared" si="40"/>
        <v>C22deaths2011AllEthMale</v>
      </c>
      <c r="B2609">
        <v>2011</v>
      </c>
      <c r="C2609" t="s">
        <v>216</v>
      </c>
      <c r="D2609" t="s">
        <v>211</v>
      </c>
      <c r="E2609" t="s">
        <v>214</v>
      </c>
      <c r="F2609">
        <v>164</v>
      </c>
      <c r="G2609">
        <v>5.3</v>
      </c>
      <c r="H2609" t="s">
        <v>19</v>
      </c>
    </row>
    <row r="2610" spans="1:8" x14ac:dyDescent="0.25">
      <c r="A2610" t="str">
        <f t="shared" si="40"/>
        <v>C25deaths2011AllEthMale</v>
      </c>
      <c r="B2610">
        <v>2011</v>
      </c>
      <c r="C2610" t="s">
        <v>216</v>
      </c>
      <c r="D2610" t="s">
        <v>211</v>
      </c>
      <c r="E2610" t="s">
        <v>214</v>
      </c>
      <c r="F2610">
        <v>219</v>
      </c>
      <c r="G2610">
        <v>6.9</v>
      </c>
      <c r="H2610" t="s">
        <v>22</v>
      </c>
    </row>
    <row r="2611" spans="1:8" x14ac:dyDescent="0.25">
      <c r="A2611" t="str">
        <f t="shared" si="40"/>
        <v>C33-C34deaths2011AllEthMale</v>
      </c>
      <c r="B2611">
        <v>2011</v>
      </c>
      <c r="C2611" t="s">
        <v>216</v>
      </c>
      <c r="D2611" t="s">
        <v>211</v>
      </c>
      <c r="E2611" t="s">
        <v>214</v>
      </c>
      <c r="F2611">
        <v>909</v>
      </c>
      <c r="G2611">
        <v>28.2</v>
      </c>
      <c r="H2611" t="s">
        <v>176</v>
      </c>
    </row>
    <row r="2612" spans="1:8" x14ac:dyDescent="0.25">
      <c r="A2612" t="str">
        <f t="shared" si="40"/>
        <v>C43deaths2011AllEthMale</v>
      </c>
      <c r="B2612">
        <v>2011</v>
      </c>
      <c r="C2612" t="s">
        <v>216</v>
      </c>
      <c r="D2612" t="s">
        <v>211</v>
      </c>
      <c r="E2612" t="s">
        <v>214</v>
      </c>
      <c r="F2612">
        <v>243</v>
      </c>
      <c r="G2612">
        <v>7.9</v>
      </c>
      <c r="H2612" t="s">
        <v>26</v>
      </c>
    </row>
    <row r="2613" spans="1:8" x14ac:dyDescent="0.25">
      <c r="A2613" t="str">
        <f t="shared" si="40"/>
        <v>C50deaths2011AllEthMale</v>
      </c>
      <c r="B2613">
        <v>2011</v>
      </c>
      <c r="C2613" t="s">
        <v>216</v>
      </c>
      <c r="D2613" t="s">
        <v>211</v>
      </c>
      <c r="E2613" t="s">
        <v>214</v>
      </c>
      <c r="F2613">
        <v>5</v>
      </c>
      <c r="G2613">
        <v>0.2</v>
      </c>
      <c r="H2613" t="s">
        <v>180</v>
      </c>
    </row>
    <row r="2614" spans="1:8" x14ac:dyDescent="0.25">
      <c r="A2614" t="str">
        <f t="shared" si="40"/>
        <v>C61deaths2011AllEthMale</v>
      </c>
      <c r="B2614">
        <v>2011</v>
      </c>
      <c r="C2614" t="s">
        <v>216</v>
      </c>
      <c r="D2614" t="s">
        <v>211</v>
      </c>
      <c r="E2614" t="s">
        <v>214</v>
      </c>
      <c r="F2614">
        <v>585</v>
      </c>
      <c r="G2614">
        <v>16.899999999999999</v>
      </c>
      <c r="H2614" t="s">
        <v>48</v>
      </c>
    </row>
    <row r="2615" spans="1:8" x14ac:dyDescent="0.25">
      <c r="A2615" t="str">
        <f t="shared" si="40"/>
        <v>C62deaths2011AllEthMale</v>
      </c>
      <c r="B2615">
        <v>2011</v>
      </c>
      <c r="C2615" t="s">
        <v>216</v>
      </c>
      <c r="D2615" t="s">
        <v>211</v>
      </c>
      <c r="E2615" t="s">
        <v>214</v>
      </c>
      <c r="F2615">
        <v>1</v>
      </c>
      <c r="G2615">
        <v>0.1</v>
      </c>
      <c r="H2615" t="s">
        <v>51</v>
      </c>
    </row>
    <row r="2616" spans="1:8" x14ac:dyDescent="0.25">
      <c r="A2616" t="str">
        <f t="shared" si="40"/>
        <v>C64-C66, C68deaths2011AllEthMale</v>
      </c>
      <c r="B2616">
        <v>2011</v>
      </c>
      <c r="C2616" t="s">
        <v>216</v>
      </c>
      <c r="D2616" t="s">
        <v>211</v>
      </c>
      <c r="E2616" t="s">
        <v>214</v>
      </c>
      <c r="F2616">
        <v>128</v>
      </c>
      <c r="G2616">
        <v>4.0999999999999996</v>
      </c>
      <c r="H2616" t="s">
        <v>177</v>
      </c>
    </row>
    <row r="2617" spans="1:8" x14ac:dyDescent="0.25">
      <c r="A2617" t="str">
        <f t="shared" si="40"/>
        <v>C67deaths2011AllEthMale</v>
      </c>
      <c r="B2617">
        <v>2011</v>
      </c>
      <c r="C2617" t="s">
        <v>216</v>
      </c>
      <c r="D2617" t="s">
        <v>211</v>
      </c>
      <c r="E2617" t="s">
        <v>214</v>
      </c>
      <c r="F2617">
        <v>126</v>
      </c>
      <c r="G2617">
        <v>3.8</v>
      </c>
      <c r="H2617" t="s">
        <v>55</v>
      </c>
    </row>
    <row r="2618" spans="1:8" x14ac:dyDescent="0.25">
      <c r="A2618" t="str">
        <f t="shared" si="40"/>
        <v>C71deaths2011AllEthMale</v>
      </c>
      <c r="B2618">
        <v>2011</v>
      </c>
      <c r="C2618" t="s">
        <v>216</v>
      </c>
      <c r="D2618" t="s">
        <v>211</v>
      </c>
      <c r="E2618" t="s">
        <v>214</v>
      </c>
      <c r="F2618">
        <v>136</v>
      </c>
      <c r="G2618">
        <v>5</v>
      </c>
      <c r="H2618" t="s">
        <v>58</v>
      </c>
    </row>
    <row r="2619" spans="1:8" x14ac:dyDescent="0.25">
      <c r="A2619" t="str">
        <f t="shared" si="40"/>
        <v>C73deaths2011AllEthMale</v>
      </c>
      <c r="B2619">
        <v>2011</v>
      </c>
      <c r="C2619" t="s">
        <v>216</v>
      </c>
      <c r="D2619" t="s">
        <v>211</v>
      </c>
      <c r="E2619" t="s">
        <v>214</v>
      </c>
      <c r="F2619">
        <v>13</v>
      </c>
      <c r="G2619">
        <v>0.4</v>
      </c>
      <c r="H2619" t="s">
        <v>60</v>
      </c>
    </row>
    <row r="2620" spans="1:8" x14ac:dyDescent="0.25">
      <c r="A2620" t="str">
        <f t="shared" si="40"/>
        <v>C81deaths2011AllEthMale</v>
      </c>
      <c r="B2620">
        <v>2011</v>
      </c>
      <c r="C2620" t="s">
        <v>216</v>
      </c>
      <c r="D2620" t="s">
        <v>211</v>
      </c>
      <c r="E2620" t="s">
        <v>214</v>
      </c>
      <c r="F2620">
        <v>9</v>
      </c>
      <c r="G2620">
        <v>0.3</v>
      </c>
      <c r="H2620" t="s">
        <v>62</v>
      </c>
    </row>
    <row r="2621" spans="1:8" x14ac:dyDescent="0.25">
      <c r="A2621" t="str">
        <f t="shared" si="40"/>
        <v>C82-C86, C96deaths2011AllEthMale</v>
      </c>
      <c r="B2621">
        <v>2011</v>
      </c>
      <c r="C2621" t="s">
        <v>216</v>
      </c>
      <c r="D2621" t="s">
        <v>211</v>
      </c>
      <c r="E2621" t="s">
        <v>214</v>
      </c>
      <c r="F2621">
        <v>155</v>
      </c>
      <c r="G2621">
        <v>4.8</v>
      </c>
      <c r="H2621" t="s">
        <v>178</v>
      </c>
    </row>
    <row r="2622" spans="1:8" x14ac:dyDescent="0.25">
      <c r="A2622" t="str">
        <f t="shared" si="40"/>
        <v>C90deaths2011AllEthMale</v>
      </c>
      <c r="B2622">
        <v>2011</v>
      </c>
      <c r="C2622" t="s">
        <v>216</v>
      </c>
      <c r="D2622" t="s">
        <v>211</v>
      </c>
      <c r="E2622" t="s">
        <v>214</v>
      </c>
      <c r="F2622">
        <v>115</v>
      </c>
      <c r="G2622">
        <v>3.5</v>
      </c>
      <c r="H2622" t="s">
        <v>65</v>
      </c>
    </row>
    <row r="2623" spans="1:8" x14ac:dyDescent="0.25">
      <c r="A2623" t="str">
        <f t="shared" si="40"/>
        <v>C91-C95deaths2011AllEthMale</v>
      </c>
      <c r="B2623">
        <v>2011</v>
      </c>
      <c r="C2623" t="s">
        <v>216</v>
      </c>
      <c r="D2623" t="s">
        <v>211</v>
      </c>
      <c r="E2623" t="s">
        <v>214</v>
      </c>
      <c r="F2623">
        <v>191</v>
      </c>
      <c r="G2623">
        <v>6.1</v>
      </c>
      <c r="H2623" t="s">
        <v>179</v>
      </c>
    </row>
    <row r="2624" spans="1:8" x14ac:dyDescent="0.25">
      <c r="A2624" t="str">
        <f t="shared" si="40"/>
        <v>C00-C14deaths2012AllEthAllSex</v>
      </c>
      <c r="B2624">
        <v>2012</v>
      </c>
      <c r="C2624" t="s">
        <v>216</v>
      </c>
      <c r="D2624" t="s">
        <v>211</v>
      </c>
      <c r="E2624" t="s">
        <v>212</v>
      </c>
      <c r="F2624">
        <v>115</v>
      </c>
      <c r="G2624">
        <v>1.8</v>
      </c>
      <c r="H2624" t="s">
        <v>174</v>
      </c>
    </row>
    <row r="2625" spans="1:8" x14ac:dyDescent="0.25">
      <c r="A2625" t="str">
        <f t="shared" si="40"/>
        <v>C00-C96, D45-D47deaths2012AllEthAllSex</v>
      </c>
      <c r="B2625">
        <v>2012</v>
      </c>
      <c r="C2625" t="s">
        <v>216</v>
      </c>
      <c r="D2625" t="s">
        <v>211</v>
      </c>
      <c r="E2625" t="s">
        <v>212</v>
      </c>
      <c r="F2625">
        <v>8903</v>
      </c>
      <c r="G2625">
        <v>124</v>
      </c>
      <c r="H2625" t="s">
        <v>173</v>
      </c>
    </row>
    <row r="2626" spans="1:8" x14ac:dyDescent="0.25">
      <c r="A2626" t="str">
        <f t="shared" ref="A2626:A2689" si="41">H2626&amp;C2626&amp;B2626&amp;D2626&amp;E2626</f>
        <v>C15deaths2012AllEthAllSex</v>
      </c>
      <c r="B2626">
        <v>2012</v>
      </c>
      <c r="C2626" t="s">
        <v>216</v>
      </c>
      <c r="D2626" t="s">
        <v>211</v>
      </c>
      <c r="E2626" t="s">
        <v>212</v>
      </c>
      <c r="F2626">
        <v>227</v>
      </c>
      <c r="G2626">
        <v>3.1</v>
      </c>
      <c r="H2626" t="s">
        <v>14</v>
      </c>
    </row>
    <row r="2627" spans="1:8" x14ac:dyDescent="0.25">
      <c r="A2627" t="str">
        <f t="shared" si="41"/>
        <v>C16deaths2012AllEthAllSex</v>
      </c>
      <c r="B2627">
        <v>2012</v>
      </c>
      <c r="C2627" t="s">
        <v>216</v>
      </c>
      <c r="D2627" t="s">
        <v>211</v>
      </c>
      <c r="E2627" t="s">
        <v>212</v>
      </c>
      <c r="F2627">
        <v>301</v>
      </c>
      <c r="G2627">
        <v>4.2</v>
      </c>
      <c r="H2627" t="s">
        <v>16</v>
      </c>
    </row>
    <row r="2628" spans="1:8" x14ac:dyDescent="0.25">
      <c r="A2628" t="str">
        <f t="shared" si="41"/>
        <v>C18-C21deaths2012AllEthAllSex</v>
      </c>
      <c r="B2628">
        <v>2012</v>
      </c>
      <c r="C2628" t="s">
        <v>216</v>
      </c>
      <c r="D2628" t="s">
        <v>211</v>
      </c>
      <c r="E2628" t="s">
        <v>212</v>
      </c>
      <c r="F2628">
        <v>1282</v>
      </c>
      <c r="G2628">
        <v>17.399999999999999</v>
      </c>
      <c r="H2628" t="s">
        <v>175</v>
      </c>
    </row>
    <row r="2629" spans="1:8" x14ac:dyDescent="0.25">
      <c r="A2629" t="str">
        <f t="shared" si="41"/>
        <v>C22deaths2012AllEthAllSex</v>
      </c>
      <c r="B2629">
        <v>2012</v>
      </c>
      <c r="C2629" t="s">
        <v>216</v>
      </c>
      <c r="D2629" t="s">
        <v>211</v>
      </c>
      <c r="E2629" t="s">
        <v>212</v>
      </c>
      <c r="F2629">
        <v>236</v>
      </c>
      <c r="G2629">
        <v>3.5</v>
      </c>
      <c r="H2629" t="s">
        <v>19</v>
      </c>
    </row>
    <row r="2630" spans="1:8" x14ac:dyDescent="0.25">
      <c r="A2630" t="str">
        <f t="shared" si="41"/>
        <v>C25deaths2012AllEthAllSex</v>
      </c>
      <c r="B2630">
        <v>2012</v>
      </c>
      <c r="C2630" t="s">
        <v>216</v>
      </c>
      <c r="D2630" t="s">
        <v>211</v>
      </c>
      <c r="E2630" t="s">
        <v>212</v>
      </c>
      <c r="F2630">
        <v>463</v>
      </c>
      <c r="G2630">
        <v>6.2</v>
      </c>
      <c r="H2630" t="s">
        <v>22</v>
      </c>
    </row>
    <row r="2631" spans="1:8" x14ac:dyDescent="0.25">
      <c r="A2631" t="str">
        <f t="shared" si="41"/>
        <v>C33-C34deaths2012AllEthAllSex</v>
      </c>
      <c r="B2631">
        <v>2012</v>
      </c>
      <c r="C2631" t="s">
        <v>216</v>
      </c>
      <c r="D2631" t="s">
        <v>211</v>
      </c>
      <c r="E2631" t="s">
        <v>212</v>
      </c>
      <c r="F2631">
        <v>1628</v>
      </c>
      <c r="G2631">
        <v>23.1</v>
      </c>
      <c r="H2631" t="s">
        <v>176</v>
      </c>
    </row>
    <row r="2632" spans="1:8" x14ac:dyDescent="0.25">
      <c r="A2632" t="str">
        <f t="shared" si="41"/>
        <v>C43deaths2012AllEthAllSex</v>
      </c>
      <c r="B2632">
        <v>2012</v>
      </c>
      <c r="C2632" t="s">
        <v>216</v>
      </c>
      <c r="D2632" t="s">
        <v>211</v>
      </c>
      <c r="E2632" t="s">
        <v>212</v>
      </c>
      <c r="F2632">
        <v>354</v>
      </c>
      <c r="G2632">
        <v>5.0999999999999996</v>
      </c>
      <c r="H2632" t="s">
        <v>26</v>
      </c>
    </row>
    <row r="2633" spans="1:8" x14ac:dyDescent="0.25">
      <c r="A2633" t="str">
        <f t="shared" si="41"/>
        <v>C50deaths2012AllEthAllSex</v>
      </c>
      <c r="B2633">
        <v>2012</v>
      </c>
      <c r="C2633" t="s">
        <v>216</v>
      </c>
      <c r="D2633" t="s">
        <v>211</v>
      </c>
      <c r="E2633" t="s">
        <v>212</v>
      </c>
      <c r="F2633">
        <v>618</v>
      </c>
      <c r="G2633">
        <v>9.4</v>
      </c>
      <c r="H2633" t="s">
        <v>180</v>
      </c>
    </row>
    <row r="2634" spans="1:8" x14ac:dyDescent="0.25">
      <c r="A2634" t="str">
        <f t="shared" si="41"/>
        <v>C51deaths2012AllEthAllSex</v>
      </c>
      <c r="B2634">
        <v>2012</v>
      </c>
      <c r="C2634" t="s">
        <v>216</v>
      </c>
      <c r="D2634" t="s">
        <v>211</v>
      </c>
      <c r="E2634" t="s">
        <v>212</v>
      </c>
      <c r="F2634">
        <v>14</v>
      </c>
      <c r="G2634">
        <v>0.2</v>
      </c>
      <c r="H2634" t="s">
        <v>43</v>
      </c>
    </row>
    <row r="2635" spans="1:8" x14ac:dyDescent="0.25">
      <c r="A2635" t="str">
        <f t="shared" si="41"/>
        <v>C53deaths2012AllEthAllSex</v>
      </c>
      <c r="B2635">
        <v>2012</v>
      </c>
      <c r="C2635" t="s">
        <v>216</v>
      </c>
      <c r="D2635" t="s">
        <v>211</v>
      </c>
      <c r="E2635" t="s">
        <v>212</v>
      </c>
      <c r="F2635">
        <v>56</v>
      </c>
      <c r="G2635">
        <v>1</v>
      </c>
      <c r="H2635" t="s">
        <v>38</v>
      </c>
    </row>
    <row r="2636" spans="1:8" x14ac:dyDescent="0.25">
      <c r="A2636" t="str">
        <f t="shared" si="41"/>
        <v>C54-C55deaths2012AllEthAllSex</v>
      </c>
      <c r="B2636">
        <v>2012</v>
      </c>
      <c r="C2636" t="s">
        <v>216</v>
      </c>
      <c r="D2636" t="s">
        <v>211</v>
      </c>
      <c r="E2636" t="s">
        <v>212</v>
      </c>
      <c r="F2636">
        <v>121</v>
      </c>
      <c r="G2636">
        <v>1.7</v>
      </c>
      <c r="H2636" t="s">
        <v>181</v>
      </c>
    </row>
    <row r="2637" spans="1:8" x14ac:dyDescent="0.25">
      <c r="A2637" t="str">
        <f t="shared" si="41"/>
        <v>C56-C57deaths2012AllEthAllSex</v>
      </c>
      <c r="B2637">
        <v>2012</v>
      </c>
      <c r="C2637" t="s">
        <v>216</v>
      </c>
      <c r="D2637" t="s">
        <v>211</v>
      </c>
      <c r="E2637" t="s">
        <v>212</v>
      </c>
      <c r="F2637">
        <v>195</v>
      </c>
      <c r="G2637">
        <v>2.8</v>
      </c>
      <c r="H2637" t="s">
        <v>182</v>
      </c>
    </row>
    <row r="2638" spans="1:8" x14ac:dyDescent="0.25">
      <c r="A2638" t="str">
        <f t="shared" si="41"/>
        <v>C61deaths2012AllEthAllSex</v>
      </c>
      <c r="B2638">
        <v>2012</v>
      </c>
      <c r="C2638" t="s">
        <v>216</v>
      </c>
      <c r="D2638" t="s">
        <v>211</v>
      </c>
      <c r="E2638" t="s">
        <v>212</v>
      </c>
      <c r="F2638">
        <v>607</v>
      </c>
      <c r="G2638">
        <v>7.4</v>
      </c>
      <c r="H2638" t="s">
        <v>48</v>
      </c>
    </row>
    <row r="2639" spans="1:8" x14ac:dyDescent="0.25">
      <c r="A2639" t="str">
        <f t="shared" si="41"/>
        <v>C62deaths2012AllEthAllSex</v>
      </c>
      <c r="B2639">
        <v>2012</v>
      </c>
      <c r="C2639" t="s">
        <v>216</v>
      </c>
      <c r="D2639" t="s">
        <v>211</v>
      </c>
      <c r="E2639" t="s">
        <v>212</v>
      </c>
      <c r="F2639">
        <v>7</v>
      </c>
      <c r="G2639">
        <v>0.2</v>
      </c>
      <c r="H2639" t="s">
        <v>51</v>
      </c>
    </row>
    <row r="2640" spans="1:8" x14ac:dyDescent="0.25">
      <c r="A2640" t="str">
        <f t="shared" si="41"/>
        <v>C64-C66, C68deaths2012AllEthAllSex</v>
      </c>
      <c r="B2640">
        <v>2012</v>
      </c>
      <c r="C2640" t="s">
        <v>216</v>
      </c>
      <c r="D2640" t="s">
        <v>211</v>
      </c>
      <c r="E2640" t="s">
        <v>212</v>
      </c>
      <c r="F2640">
        <v>210</v>
      </c>
      <c r="G2640">
        <v>2.9</v>
      </c>
      <c r="H2640" t="s">
        <v>177</v>
      </c>
    </row>
    <row r="2641" spans="1:8" x14ac:dyDescent="0.25">
      <c r="A2641" t="str">
        <f t="shared" si="41"/>
        <v>C67deaths2012AllEthAllSex</v>
      </c>
      <c r="B2641">
        <v>2012</v>
      </c>
      <c r="C2641" t="s">
        <v>216</v>
      </c>
      <c r="D2641" t="s">
        <v>211</v>
      </c>
      <c r="E2641" t="s">
        <v>212</v>
      </c>
      <c r="F2641">
        <v>207</v>
      </c>
      <c r="G2641">
        <v>2.6</v>
      </c>
      <c r="H2641" t="s">
        <v>55</v>
      </c>
    </row>
    <row r="2642" spans="1:8" x14ac:dyDescent="0.25">
      <c r="A2642" t="str">
        <f t="shared" si="41"/>
        <v>C71deaths2012AllEthAllSex</v>
      </c>
      <c r="B2642">
        <v>2012</v>
      </c>
      <c r="C2642" t="s">
        <v>216</v>
      </c>
      <c r="D2642" t="s">
        <v>211</v>
      </c>
      <c r="E2642" t="s">
        <v>212</v>
      </c>
      <c r="F2642">
        <v>278</v>
      </c>
      <c r="G2642">
        <v>4.5</v>
      </c>
      <c r="H2642" t="s">
        <v>58</v>
      </c>
    </row>
    <row r="2643" spans="1:8" x14ac:dyDescent="0.25">
      <c r="A2643" t="str">
        <f t="shared" si="41"/>
        <v>C73deaths2012AllEthAllSex</v>
      </c>
      <c r="B2643">
        <v>2012</v>
      </c>
      <c r="C2643" t="s">
        <v>216</v>
      </c>
      <c r="D2643" t="s">
        <v>211</v>
      </c>
      <c r="E2643" t="s">
        <v>212</v>
      </c>
      <c r="F2643">
        <v>30</v>
      </c>
      <c r="G2643">
        <v>0.4</v>
      </c>
      <c r="H2643" t="s">
        <v>60</v>
      </c>
    </row>
    <row r="2644" spans="1:8" x14ac:dyDescent="0.25">
      <c r="A2644" t="str">
        <f t="shared" si="41"/>
        <v>C81deaths2012AllEthAllSex</v>
      </c>
      <c r="B2644">
        <v>2012</v>
      </c>
      <c r="C2644" t="s">
        <v>216</v>
      </c>
      <c r="D2644" t="s">
        <v>211</v>
      </c>
      <c r="E2644" t="s">
        <v>212</v>
      </c>
      <c r="F2644">
        <v>26</v>
      </c>
      <c r="G2644">
        <v>0.4</v>
      </c>
      <c r="H2644" t="s">
        <v>62</v>
      </c>
    </row>
    <row r="2645" spans="1:8" x14ac:dyDescent="0.25">
      <c r="A2645" t="str">
        <f t="shared" si="41"/>
        <v>C82-C86, C96deaths2012AllEthAllSex</v>
      </c>
      <c r="B2645">
        <v>2012</v>
      </c>
      <c r="C2645" t="s">
        <v>216</v>
      </c>
      <c r="D2645" t="s">
        <v>211</v>
      </c>
      <c r="E2645" t="s">
        <v>212</v>
      </c>
      <c r="F2645">
        <v>274</v>
      </c>
      <c r="G2645">
        <v>4</v>
      </c>
      <c r="H2645" t="s">
        <v>178</v>
      </c>
    </row>
    <row r="2646" spans="1:8" x14ac:dyDescent="0.25">
      <c r="A2646" t="str">
        <f t="shared" si="41"/>
        <v>C90deaths2012AllEthAllSex</v>
      </c>
      <c r="B2646">
        <v>2012</v>
      </c>
      <c r="C2646" t="s">
        <v>216</v>
      </c>
      <c r="D2646" t="s">
        <v>211</v>
      </c>
      <c r="E2646" t="s">
        <v>212</v>
      </c>
      <c r="F2646">
        <v>156</v>
      </c>
      <c r="G2646">
        <v>2.1</v>
      </c>
      <c r="H2646" t="s">
        <v>65</v>
      </c>
    </row>
    <row r="2647" spans="1:8" x14ac:dyDescent="0.25">
      <c r="A2647" t="str">
        <f t="shared" si="41"/>
        <v>C91-C95deaths2012AllEthAllSex</v>
      </c>
      <c r="B2647">
        <v>2012</v>
      </c>
      <c r="C2647" t="s">
        <v>216</v>
      </c>
      <c r="D2647" t="s">
        <v>211</v>
      </c>
      <c r="E2647" t="s">
        <v>212</v>
      </c>
      <c r="F2647">
        <v>346</v>
      </c>
      <c r="G2647">
        <v>5</v>
      </c>
      <c r="H2647" t="s">
        <v>179</v>
      </c>
    </row>
    <row r="2648" spans="1:8" x14ac:dyDescent="0.25">
      <c r="A2648" t="str">
        <f t="shared" si="41"/>
        <v>C00-C14deaths2012AllEthFemale</v>
      </c>
      <c r="B2648">
        <v>2012</v>
      </c>
      <c r="C2648" t="s">
        <v>216</v>
      </c>
      <c r="D2648" t="s">
        <v>211</v>
      </c>
      <c r="E2648" t="s">
        <v>213</v>
      </c>
      <c r="F2648">
        <v>41</v>
      </c>
      <c r="G2648">
        <v>1.2</v>
      </c>
      <c r="H2648" t="s">
        <v>174</v>
      </c>
    </row>
    <row r="2649" spans="1:8" x14ac:dyDescent="0.25">
      <c r="A2649" t="str">
        <f t="shared" si="41"/>
        <v>C00-C96, D45-D47deaths2012AllEthFemale</v>
      </c>
      <c r="B2649">
        <v>2012</v>
      </c>
      <c r="C2649" t="s">
        <v>216</v>
      </c>
      <c r="D2649" t="s">
        <v>211</v>
      </c>
      <c r="E2649" t="s">
        <v>213</v>
      </c>
      <c r="F2649">
        <v>4170</v>
      </c>
      <c r="G2649">
        <v>109</v>
      </c>
      <c r="H2649" t="s">
        <v>173</v>
      </c>
    </row>
    <row r="2650" spans="1:8" x14ac:dyDescent="0.25">
      <c r="A2650" t="str">
        <f t="shared" si="41"/>
        <v>C15deaths2012AllEthFemale</v>
      </c>
      <c r="B2650">
        <v>2012</v>
      </c>
      <c r="C2650" t="s">
        <v>216</v>
      </c>
      <c r="D2650" t="s">
        <v>211</v>
      </c>
      <c r="E2650" t="s">
        <v>213</v>
      </c>
      <c r="F2650">
        <v>66</v>
      </c>
      <c r="G2650">
        <v>1.6</v>
      </c>
      <c r="H2650" t="s">
        <v>14</v>
      </c>
    </row>
    <row r="2651" spans="1:8" x14ac:dyDescent="0.25">
      <c r="A2651" t="str">
        <f t="shared" si="41"/>
        <v>C16deaths2012AllEthFemale</v>
      </c>
      <c r="B2651">
        <v>2012</v>
      </c>
      <c r="C2651" t="s">
        <v>216</v>
      </c>
      <c r="D2651" t="s">
        <v>211</v>
      </c>
      <c r="E2651" t="s">
        <v>213</v>
      </c>
      <c r="F2651">
        <v>123</v>
      </c>
      <c r="G2651">
        <v>3.2</v>
      </c>
      <c r="H2651" t="s">
        <v>16</v>
      </c>
    </row>
    <row r="2652" spans="1:8" x14ac:dyDescent="0.25">
      <c r="A2652" t="str">
        <f t="shared" si="41"/>
        <v>C18-C21deaths2012AllEthFemale</v>
      </c>
      <c r="B2652">
        <v>2012</v>
      </c>
      <c r="C2652" t="s">
        <v>216</v>
      </c>
      <c r="D2652" t="s">
        <v>211</v>
      </c>
      <c r="E2652" t="s">
        <v>213</v>
      </c>
      <c r="F2652">
        <v>619</v>
      </c>
      <c r="G2652">
        <v>15</v>
      </c>
      <c r="H2652" t="s">
        <v>175</v>
      </c>
    </row>
    <row r="2653" spans="1:8" x14ac:dyDescent="0.25">
      <c r="A2653" t="str">
        <f t="shared" si="41"/>
        <v>C22deaths2012AllEthFemale</v>
      </c>
      <c r="B2653">
        <v>2012</v>
      </c>
      <c r="C2653" t="s">
        <v>216</v>
      </c>
      <c r="D2653" t="s">
        <v>211</v>
      </c>
      <c r="E2653" t="s">
        <v>213</v>
      </c>
      <c r="F2653">
        <v>82</v>
      </c>
      <c r="G2653">
        <v>2.2000000000000002</v>
      </c>
      <c r="H2653" t="s">
        <v>19</v>
      </c>
    </row>
    <row r="2654" spans="1:8" x14ac:dyDescent="0.25">
      <c r="A2654" t="str">
        <f t="shared" si="41"/>
        <v>C25deaths2012AllEthFemale</v>
      </c>
      <c r="B2654">
        <v>2012</v>
      </c>
      <c r="C2654" t="s">
        <v>216</v>
      </c>
      <c r="D2654" t="s">
        <v>211</v>
      </c>
      <c r="E2654" t="s">
        <v>213</v>
      </c>
      <c r="F2654">
        <v>234</v>
      </c>
      <c r="G2654">
        <v>5.8</v>
      </c>
      <c r="H2654" t="s">
        <v>22</v>
      </c>
    </row>
    <row r="2655" spans="1:8" x14ac:dyDescent="0.25">
      <c r="A2655" t="str">
        <f t="shared" si="41"/>
        <v>C33-C34deaths2012AllEthFemale</v>
      </c>
      <c r="B2655">
        <v>2012</v>
      </c>
      <c r="C2655" t="s">
        <v>216</v>
      </c>
      <c r="D2655" t="s">
        <v>211</v>
      </c>
      <c r="E2655" t="s">
        <v>213</v>
      </c>
      <c r="F2655">
        <v>737</v>
      </c>
      <c r="G2655">
        <v>19.7</v>
      </c>
      <c r="H2655" t="s">
        <v>176</v>
      </c>
    </row>
    <row r="2656" spans="1:8" x14ac:dyDescent="0.25">
      <c r="A2656" t="str">
        <f t="shared" si="41"/>
        <v>C43deaths2012AllEthFemale</v>
      </c>
      <c r="B2656">
        <v>2012</v>
      </c>
      <c r="C2656" t="s">
        <v>216</v>
      </c>
      <c r="D2656" t="s">
        <v>211</v>
      </c>
      <c r="E2656" t="s">
        <v>213</v>
      </c>
      <c r="F2656">
        <v>132</v>
      </c>
      <c r="G2656">
        <v>3.6</v>
      </c>
      <c r="H2656" t="s">
        <v>26</v>
      </c>
    </row>
    <row r="2657" spans="1:8" x14ac:dyDescent="0.25">
      <c r="A2657" t="str">
        <f t="shared" si="41"/>
        <v>C50deaths2012AllEthFemale</v>
      </c>
      <c r="B2657">
        <v>2012</v>
      </c>
      <c r="C2657" t="s">
        <v>216</v>
      </c>
      <c r="D2657" t="s">
        <v>211</v>
      </c>
      <c r="E2657" t="s">
        <v>213</v>
      </c>
      <c r="F2657">
        <v>617</v>
      </c>
      <c r="G2657">
        <v>17.7</v>
      </c>
      <c r="H2657" t="s">
        <v>180</v>
      </c>
    </row>
    <row r="2658" spans="1:8" x14ac:dyDescent="0.25">
      <c r="A2658" t="str">
        <f t="shared" si="41"/>
        <v>C51deaths2012AllEthFemale</v>
      </c>
      <c r="B2658">
        <v>2012</v>
      </c>
      <c r="C2658" t="s">
        <v>216</v>
      </c>
      <c r="D2658" t="s">
        <v>211</v>
      </c>
      <c r="E2658" t="s">
        <v>213</v>
      </c>
      <c r="F2658">
        <v>14</v>
      </c>
      <c r="G2658">
        <v>0.4</v>
      </c>
      <c r="H2658" t="s">
        <v>43</v>
      </c>
    </row>
    <row r="2659" spans="1:8" x14ac:dyDescent="0.25">
      <c r="A2659" t="str">
        <f t="shared" si="41"/>
        <v>C53deaths2012AllEthFemale</v>
      </c>
      <c r="B2659">
        <v>2012</v>
      </c>
      <c r="C2659" t="s">
        <v>216</v>
      </c>
      <c r="D2659" t="s">
        <v>211</v>
      </c>
      <c r="E2659" t="s">
        <v>213</v>
      </c>
      <c r="F2659">
        <v>56</v>
      </c>
      <c r="G2659">
        <v>1.8</v>
      </c>
      <c r="H2659" t="s">
        <v>38</v>
      </c>
    </row>
    <row r="2660" spans="1:8" x14ac:dyDescent="0.25">
      <c r="A2660" t="str">
        <f t="shared" si="41"/>
        <v>C54-C55deaths2012AllEthFemale</v>
      </c>
      <c r="B2660">
        <v>2012</v>
      </c>
      <c r="C2660" t="s">
        <v>216</v>
      </c>
      <c r="D2660" t="s">
        <v>211</v>
      </c>
      <c r="E2660" t="s">
        <v>213</v>
      </c>
      <c r="F2660">
        <v>121</v>
      </c>
      <c r="G2660">
        <v>3.2</v>
      </c>
      <c r="H2660" t="s">
        <v>181</v>
      </c>
    </row>
    <row r="2661" spans="1:8" x14ac:dyDescent="0.25">
      <c r="A2661" t="str">
        <f t="shared" si="41"/>
        <v>C56-C57deaths2012AllEthFemale</v>
      </c>
      <c r="B2661">
        <v>2012</v>
      </c>
      <c r="C2661" t="s">
        <v>216</v>
      </c>
      <c r="D2661" t="s">
        <v>211</v>
      </c>
      <c r="E2661" t="s">
        <v>213</v>
      </c>
      <c r="F2661">
        <v>195</v>
      </c>
      <c r="G2661">
        <v>5.3</v>
      </c>
      <c r="H2661" t="s">
        <v>182</v>
      </c>
    </row>
    <row r="2662" spans="1:8" x14ac:dyDescent="0.25">
      <c r="A2662" t="str">
        <f t="shared" si="41"/>
        <v>C64-C66, C68deaths2012AllEthFemale</v>
      </c>
      <c r="B2662">
        <v>2012</v>
      </c>
      <c r="C2662" t="s">
        <v>216</v>
      </c>
      <c r="D2662" t="s">
        <v>211</v>
      </c>
      <c r="E2662" t="s">
        <v>213</v>
      </c>
      <c r="F2662">
        <v>69</v>
      </c>
      <c r="G2662">
        <v>1.8</v>
      </c>
      <c r="H2662" t="s">
        <v>177</v>
      </c>
    </row>
    <row r="2663" spans="1:8" x14ac:dyDescent="0.25">
      <c r="A2663" t="str">
        <f t="shared" si="41"/>
        <v>C67deaths2012AllEthFemale</v>
      </c>
      <c r="B2663">
        <v>2012</v>
      </c>
      <c r="C2663" t="s">
        <v>216</v>
      </c>
      <c r="D2663" t="s">
        <v>211</v>
      </c>
      <c r="E2663" t="s">
        <v>213</v>
      </c>
      <c r="F2663">
        <v>74</v>
      </c>
      <c r="G2663">
        <v>1.7</v>
      </c>
      <c r="H2663" t="s">
        <v>55</v>
      </c>
    </row>
    <row r="2664" spans="1:8" x14ac:dyDescent="0.25">
      <c r="A2664" t="str">
        <f t="shared" si="41"/>
        <v>C71deaths2012AllEthFemale</v>
      </c>
      <c r="B2664">
        <v>2012</v>
      </c>
      <c r="C2664" t="s">
        <v>216</v>
      </c>
      <c r="D2664" t="s">
        <v>211</v>
      </c>
      <c r="E2664" t="s">
        <v>213</v>
      </c>
      <c r="F2664">
        <v>95</v>
      </c>
      <c r="G2664">
        <v>2.8</v>
      </c>
      <c r="H2664" t="s">
        <v>58</v>
      </c>
    </row>
    <row r="2665" spans="1:8" x14ac:dyDescent="0.25">
      <c r="A2665" t="str">
        <f t="shared" si="41"/>
        <v>C73deaths2012AllEthFemale</v>
      </c>
      <c r="B2665">
        <v>2012</v>
      </c>
      <c r="C2665" t="s">
        <v>216</v>
      </c>
      <c r="D2665" t="s">
        <v>211</v>
      </c>
      <c r="E2665" t="s">
        <v>213</v>
      </c>
      <c r="F2665">
        <v>18</v>
      </c>
      <c r="G2665">
        <v>0.4</v>
      </c>
      <c r="H2665" t="s">
        <v>60</v>
      </c>
    </row>
    <row r="2666" spans="1:8" x14ac:dyDescent="0.25">
      <c r="A2666" t="str">
        <f t="shared" si="41"/>
        <v>C81deaths2012AllEthFemale</v>
      </c>
      <c r="B2666">
        <v>2012</v>
      </c>
      <c r="C2666" t="s">
        <v>216</v>
      </c>
      <c r="D2666" t="s">
        <v>211</v>
      </c>
      <c r="E2666" t="s">
        <v>213</v>
      </c>
      <c r="F2666">
        <v>16</v>
      </c>
      <c r="G2666">
        <v>0.5</v>
      </c>
      <c r="H2666" t="s">
        <v>62</v>
      </c>
    </row>
    <row r="2667" spans="1:8" x14ac:dyDescent="0.25">
      <c r="A2667" t="str">
        <f t="shared" si="41"/>
        <v>C82-C86, C96deaths2012AllEthFemale</v>
      </c>
      <c r="B2667">
        <v>2012</v>
      </c>
      <c r="C2667" t="s">
        <v>216</v>
      </c>
      <c r="D2667" t="s">
        <v>211</v>
      </c>
      <c r="E2667" t="s">
        <v>213</v>
      </c>
      <c r="F2667">
        <v>121</v>
      </c>
      <c r="G2667">
        <v>3.2</v>
      </c>
      <c r="H2667" t="s">
        <v>178</v>
      </c>
    </row>
    <row r="2668" spans="1:8" x14ac:dyDescent="0.25">
      <c r="A2668" t="str">
        <f t="shared" si="41"/>
        <v>C90deaths2012AllEthFemale</v>
      </c>
      <c r="B2668">
        <v>2012</v>
      </c>
      <c r="C2668" t="s">
        <v>216</v>
      </c>
      <c r="D2668" t="s">
        <v>211</v>
      </c>
      <c r="E2668" t="s">
        <v>213</v>
      </c>
      <c r="F2668">
        <v>60</v>
      </c>
      <c r="G2668">
        <v>1.5</v>
      </c>
      <c r="H2668" t="s">
        <v>65</v>
      </c>
    </row>
    <row r="2669" spans="1:8" x14ac:dyDescent="0.25">
      <c r="A2669" t="str">
        <f t="shared" si="41"/>
        <v>C91-C95deaths2012AllEthFemale</v>
      </c>
      <c r="B2669">
        <v>2012</v>
      </c>
      <c r="C2669" t="s">
        <v>216</v>
      </c>
      <c r="D2669" t="s">
        <v>211</v>
      </c>
      <c r="E2669" t="s">
        <v>213</v>
      </c>
      <c r="F2669">
        <v>148</v>
      </c>
      <c r="G2669">
        <v>4</v>
      </c>
      <c r="H2669" t="s">
        <v>179</v>
      </c>
    </row>
    <row r="2670" spans="1:8" x14ac:dyDescent="0.25">
      <c r="A2670" t="str">
        <f t="shared" si="41"/>
        <v>C00-C14deaths2012AllEthMale</v>
      </c>
      <c r="B2670">
        <v>2012</v>
      </c>
      <c r="C2670" t="s">
        <v>216</v>
      </c>
      <c r="D2670" t="s">
        <v>211</v>
      </c>
      <c r="E2670" t="s">
        <v>214</v>
      </c>
      <c r="F2670">
        <v>74</v>
      </c>
      <c r="G2670">
        <v>2.4</v>
      </c>
      <c r="H2670" t="s">
        <v>174</v>
      </c>
    </row>
    <row r="2671" spans="1:8" x14ac:dyDescent="0.25">
      <c r="A2671" t="str">
        <f t="shared" si="41"/>
        <v>C00-C96, D45-D47deaths2012AllEthMale</v>
      </c>
      <c r="B2671">
        <v>2012</v>
      </c>
      <c r="C2671" t="s">
        <v>216</v>
      </c>
      <c r="D2671" t="s">
        <v>211</v>
      </c>
      <c r="E2671" t="s">
        <v>214</v>
      </c>
      <c r="F2671">
        <v>4733</v>
      </c>
      <c r="G2671">
        <v>143.30000000000001</v>
      </c>
      <c r="H2671" t="s">
        <v>173</v>
      </c>
    </row>
    <row r="2672" spans="1:8" x14ac:dyDescent="0.25">
      <c r="A2672" t="str">
        <f t="shared" si="41"/>
        <v>C15deaths2012AllEthMale</v>
      </c>
      <c r="B2672">
        <v>2012</v>
      </c>
      <c r="C2672" t="s">
        <v>216</v>
      </c>
      <c r="D2672" t="s">
        <v>211</v>
      </c>
      <c r="E2672" t="s">
        <v>214</v>
      </c>
      <c r="F2672">
        <v>161</v>
      </c>
      <c r="G2672">
        <v>4.9000000000000004</v>
      </c>
      <c r="H2672" t="s">
        <v>14</v>
      </c>
    </row>
    <row r="2673" spans="1:8" x14ac:dyDescent="0.25">
      <c r="A2673" t="str">
        <f t="shared" si="41"/>
        <v>C16deaths2012AllEthMale</v>
      </c>
      <c r="B2673">
        <v>2012</v>
      </c>
      <c r="C2673" t="s">
        <v>216</v>
      </c>
      <c r="D2673" t="s">
        <v>211</v>
      </c>
      <c r="E2673" t="s">
        <v>214</v>
      </c>
      <c r="F2673">
        <v>178</v>
      </c>
      <c r="G2673">
        <v>5.5</v>
      </c>
      <c r="H2673" t="s">
        <v>16</v>
      </c>
    </row>
    <row r="2674" spans="1:8" x14ac:dyDescent="0.25">
      <c r="A2674" t="str">
        <f t="shared" si="41"/>
        <v>C18-C21deaths2012AllEthMale</v>
      </c>
      <c r="B2674">
        <v>2012</v>
      </c>
      <c r="C2674" t="s">
        <v>216</v>
      </c>
      <c r="D2674" t="s">
        <v>211</v>
      </c>
      <c r="E2674" t="s">
        <v>214</v>
      </c>
      <c r="F2674">
        <v>663</v>
      </c>
      <c r="G2674">
        <v>20.100000000000001</v>
      </c>
      <c r="H2674" t="s">
        <v>175</v>
      </c>
    </row>
    <row r="2675" spans="1:8" x14ac:dyDescent="0.25">
      <c r="A2675" t="str">
        <f t="shared" si="41"/>
        <v>C22deaths2012AllEthMale</v>
      </c>
      <c r="B2675">
        <v>2012</v>
      </c>
      <c r="C2675" t="s">
        <v>216</v>
      </c>
      <c r="D2675" t="s">
        <v>211</v>
      </c>
      <c r="E2675" t="s">
        <v>214</v>
      </c>
      <c r="F2675">
        <v>154</v>
      </c>
      <c r="G2675">
        <v>4.9000000000000004</v>
      </c>
      <c r="H2675" t="s">
        <v>19</v>
      </c>
    </row>
    <row r="2676" spans="1:8" x14ac:dyDescent="0.25">
      <c r="A2676" t="str">
        <f t="shared" si="41"/>
        <v>C25deaths2012AllEthMale</v>
      </c>
      <c r="B2676">
        <v>2012</v>
      </c>
      <c r="C2676" t="s">
        <v>216</v>
      </c>
      <c r="D2676" t="s">
        <v>211</v>
      </c>
      <c r="E2676" t="s">
        <v>214</v>
      </c>
      <c r="F2676">
        <v>229</v>
      </c>
      <c r="G2676">
        <v>6.8</v>
      </c>
      <c r="H2676" t="s">
        <v>22</v>
      </c>
    </row>
    <row r="2677" spans="1:8" x14ac:dyDescent="0.25">
      <c r="A2677" t="str">
        <f t="shared" si="41"/>
        <v>C33-C34deaths2012AllEthMale</v>
      </c>
      <c r="B2677">
        <v>2012</v>
      </c>
      <c r="C2677" t="s">
        <v>216</v>
      </c>
      <c r="D2677" t="s">
        <v>211</v>
      </c>
      <c r="E2677" t="s">
        <v>214</v>
      </c>
      <c r="F2677">
        <v>891</v>
      </c>
      <c r="G2677">
        <v>27.1</v>
      </c>
      <c r="H2677" t="s">
        <v>176</v>
      </c>
    </row>
    <row r="2678" spans="1:8" x14ac:dyDescent="0.25">
      <c r="A2678" t="str">
        <f t="shared" si="41"/>
        <v>C43deaths2012AllEthMale</v>
      </c>
      <c r="B2678">
        <v>2012</v>
      </c>
      <c r="C2678" t="s">
        <v>216</v>
      </c>
      <c r="D2678" t="s">
        <v>211</v>
      </c>
      <c r="E2678" t="s">
        <v>214</v>
      </c>
      <c r="F2678">
        <v>222</v>
      </c>
      <c r="G2678">
        <v>6.8</v>
      </c>
      <c r="H2678" t="s">
        <v>26</v>
      </c>
    </row>
    <row r="2679" spans="1:8" x14ac:dyDescent="0.25">
      <c r="A2679" t="str">
        <f t="shared" si="41"/>
        <v>C50deaths2012AllEthMale</v>
      </c>
      <c r="B2679">
        <v>2012</v>
      </c>
      <c r="C2679" t="s">
        <v>216</v>
      </c>
      <c r="D2679" t="s">
        <v>211</v>
      </c>
      <c r="E2679" t="s">
        <v>214</v>
      </c>
      <c r="F2679">
        <v>1</v>
      </c>
      <c r="G2679">
        <v>0</v>
      </c>
      <c r="H2679" t="s">
        <v>180</v>
      </c>
    </row>
    <row r="2680" spans="1:8" x14ac:dyDescent="0.25">
      <c r="A2680" t="str">
        <f t="shared" si="41"/>
        <v>C61deaths2012AllEthMale</v>
      </c>
      <c r="B2680">
        <v>2012</v>
      </c>
      <c r="C2680" t="s">
        <v>216</v>
      </c>
      <c r="D2680" t="s">
        <v>211</v>
      </c>
      <c r="E2680" t="s">
        <v>214</v>
      </c>
      <c r="F2680">
        <v>607</v>
      </c>
      <c r="G2680">
        <v>17</v>
      </c>
      <c r="H2680" t="s">
        <v>48</v>
      </c>
    </row>
    <row r="2681" spans="1:8" x14ac:dyDescent="0.25">
      <c r="A2681" t="str">
        <f t="shared" si="41"/>
        <v>C62deaths2012AllEthMale</v>
      </c>
      <c r="B2681">
        <v>2012</v>
      </c>
      <c r="C2681" t="s">
        <v>216</v>
      </c>
      <c r="D2681" t="s">
        <v>211</v>
      </c>
      <c r="E2681" t="s">
        <v>214</v>
      </c>
      <c r="F2681">
        <v>7</v>
      </c>
      <c r="G2681">
        <v>0.3</v>
      </c>
      <c r="H2681" t="s">
        <v>51</v>
      </c>
    </row>
    <row r="2682" spans="1:8" x14ac:dyDescent="0.25">
      <c r="A2682" t="str">
        <f t="shared" si="41"/>
        <v>C64-C66, C68deaths2012AllEthMale</v>
      </c>
      <c r="B2682">
        <v>2012</v>
      </c>
      <c r="C2682" t="s">
        <v>216</v>
      </c>
      <c r="D2682" t="s">
        <v>211</v>
      </c>
      <c r="E2682" t="s">
        <v>214</v>
      </c>
      <c r="F2682">
        <v>141</v>
      </c>
      <c r="G2682">
        <v>4.3</v>
      </c>
      <c r="H2682" t="s">
        <v>177</v>
      </c>
    </row>
    <row r="2683" spans="1:8" x14ac:dyDescent="0.25">
      <c r="A2683" t="str">
        <f t="shared" si="41"/>
        <v>C67deaths2012AllEthMale</v>
      </c>
      <c r="B2683">
        <v>2012</v>
      </c>
      <c r="C2683" t="s">
        <v>216</v>
      </c>
      <c r="D2683" t="s">
        <v>211</v>
      </c>
      <c r="E2683" t="s">
        <v>214</v>
      </c>
      <c r="F2683">
        <v>133</v>
      </c>
      <c r="G2683">
        <v>3.8</v>
      </c>
      <c r="H2683" t="s">
        <v>55</v>
      </c>
    </row>
    <row r="2684" spans="1:8" x14ac:dyDescent="0.25">
      <c r="A2684" t="str">
        <f t="shared" si="41"/>
        <v>C71deaths2012AllEthMale</v>
      </c>
      <c r="B2684">
        <v>2012</v>
      </c>
      <c r="C2684" t="s">
        <v>216</v>
      </c>
      <c r="D2684" t="s">
        <v>211</v>
      </c>
      <c r="E2684" t="s">
        <v>214</v>
      </c>
      <c r="F2684">
        <v>183</v>
      </c>
      <c r="G2684">
        <v>6.4</v>
      </c>
      <c r="H2684" t="s">
        <v>58</v>
      </c>
    </row>
    <row r="2685" spans="1:8" x14ac:dyDescent="0.25">
      <c r="A2685" t="str">
        <f t="shared" si="41"/>
        <v>C73deaths2012AllEthMale</v>
      </c>
      <c r="B2685">
        <v>2012</v>
      </c>
      <c r="C2685" t="s">
        <v>216</v>
      </c>
      <c r="D2685" t="s">
        <v>211</v>
      </c>
      <c r="E2685" t="s">
        <v>214</v>
      </c>
      <c r="F2685">
        <v>12</v>
      </c>
      <c r="G2685">
        <v>0.4</v>
      </c>
      <c r="H2685" t="s">
        <v>60</v>
      </c>
    </row>
    <row r="2686" spans="1:8" x14ac:dyDescent="0.25">
      <c r="A2686" t="str">
        <f t="shared" si="41"/>
        <v>C81deaths2012AllEthMale</v>
      </c>
      <c r="B2686">
        <v>2012</v>
      </c>
      <c r="C2686" t="s">
        <v>216</v>
      </c>
      <c r="D2686" t="s">
        <v>211</v>
      </c>
      <c r="E2686" t="s">
        <v>214</v>
      </c>
      <c r="F2686">
        <v>10</v>
      </c>
      <c r="G2686">
        <v>0.3</v>
      </c>
      <c r="H2686" t="s">
        <v>62</v>
      </c>
    </row>
    <row r="2687" spans="1:8" x14ac:dyDescent="0.25">
      <c r="A2687" t="str">
        <f t="shared" si="41"/>
        <v>C82-C86, C96deaths2012AllEthMale</v>
      </c>
      <c r="B2687">
        <v>2012</v>
      </c>
      <c r="C2687" t="s">
        <v>216</v>
      </c>
      <c r="D2687" t="s">
        <v>211</v>
      </c>
      <c r="E2687" t="s">
        <v>214</v>
      </c>
      <c r="F2687">
        <v>153</v>
      </c>
      <c r="G2687">
        <v>4.9000000000000004</v>
      </c>
      <c r="H2687" t="s">
        <v>178</v>
      </c>
    </row>
    <row r="2688" spans="1:8" x14ac:dyDescent="0.25">
      <c r="A2688" t="str">
        <f t="shared" si="41"/>
        <v>C90deaths2012AllEthMale</v>
      </c>
      <c r="B2688">
        <v>2012</v>
      </c>
      <c r="C2688" t="s">
        <v>216</v>
      </c>
      <c r="D2688" t="s">
        <v>211</v>
      </c>
      <c r="E2688" t="s">
        <v>214</v>
      </c>
      <c r="F2688">
        <v>96</v>
      </c>
      <c r="G2688">
        <v>2.9</v>
      </c>
      <c r="H2688" t="s">
        <v>65</v>
      </c>
    </row>
    <row r="2689" spans="1:8" x14ac:dyDescent="0.25">
      <c r="A2689" t="str">
        <f t="shared" si="41"/>
        <v>C91-C95deaths2012AllEthMale</v>
      </c>
      <c r="B2689">
        <v>2012</v>
      </c>
      <c r="C2689" t="s">
        <v>216</v>
      </c>
      <c r="D2689" t="s">
        <v>211</v>
      </c>
      <c r="E2689" t="s">
        <v>214</v>
      </c>
      <c r="F2689">
        <v>198</v>
      </c>
      <c r="G2689">
        <v>6.1</v>
      </c>
      <c r="H2689" t="s">
        <v>179</v>
      </c>
    </row>
    <row r="2690" spans="1:8" x14ac:dyDescent="0.25">
      <c r="A2690" t="str">
        <f t="shared" ref="A2690:A2753" si="42">H2690&amp;C2690&amp;B2690&amp;D2690&amp;E2690</f>
        <v>C00-C14deaths2013AllEthAllSex</v>
      </c>
      <c r="B2690">
        <v>2013</v>
      </c>
      <c r="C2690" t="s">
        <v>216</v>
      </c>
      <c r="D2690" t="s">
        <v>211</v>
      </c>
      <c r="E2690" t="s">
        <v>212</v>
      </c>
      <c r="F2690">
        <v>136</v>
      </c>
      <c r="G2690">
        <v>1.9</v>
      </c>
      <c r="H2690" t="s">
        <v>174</v>
      </c>
    </row>
    <row r="2691" spans="1:8" x14ac:dyDescent="0.25">
      <c r="A2691" t="str">
        <f t="shared" si="42"/>
        <v>C00-C96, D45-D47deaths2013AllEthAllSex</v>
      </c>
      <c r="B2691">
        <v>2013</v>
      </c>
      <c r="C2691" t="s">
        <v>216</v>
      </c>
      <c r="D2691" t="s">
        <v>211</v>
      </c>
      <c r="E2691" t="s">
        <v>212</v>
      </c>
      <c r="F2691">
        <v>9065</v>
      </c>
      <c r="G2691">
        <v>122.8</v>
      </c>
      <c r="H2691" t="s">
        <v>173</v>
      </c>
    </row>
    <row r="2692" spans="1:8" x14ac:dyDescent="0.25">
      <c r="A2692" t="str">
        <f t="shared" si="42"/>
        <v>C15deaths2013AllEthAllSex</v>
      </c>
      <c r="B2692">
        <v>2013</v>
      </c>
      <c r="C2692" t="s">
        <v>216</v>
      </c>
      <c r="D2692" t="s">
        <v>211</v>
      </c>
      <c r="E2692" t="s">
        <v>212</v>
      </c>
      <c r="F2692">
        <v>249</v>
      </c>
      <c r="G2692">
        <v>3.3</v>
      </c>
      <c r="H2692" t="s">
        <v>14</v>
      </c>
    </row>
    <row r="2693" spans="1:8" x14ac:dyDescent="0.25">
      <c r="A2693" t="str">
        <f t="shared" si="42"/>
        <v>C16deaths2013AllEthAllSex</v>
      </c>
      <c r="B2693">
        <v>2013</v>
      </c>
      <c r="C2693" t="s">
        <v>216</v>
      </c>
      <c r="D2693" t="s">
        <v>211</v>
      </c>
      <c r="E2693" t="s">
        <v>212</v>
      </c>
      <c r="F2693">
        <v>282</v>
      </c>
      <c r="G2693">
        <v>3.9</v>
      </c>
      <c r="H2693" t="s">
        <v>16</v>
      </c>
    </row>
    <row r="2694" spans="1:8" x14ac:dyDescent="0.25">
      <c r="A2694" t="str">
        <f t="shared" si="42"/>
        <v>C18-C21deaths2013AllEthAllSex</v>
      </c>
      <c r="B2694">
        <v>2013</v>
      </c>
      <c r="C2694" t="s">
        <v>216</v>
      </c>
      <c r="D2694" t="s">
        <v>211</v>
      </c>
      <c r="E2694" t="s">
        <v>212</v>
      </c>
      <c r="F2694">
        <v>1252</v>
      </c>
      <c r="G2694">
        <v>16.5</v>
      </c>
      <c r="H2694" t="s">
        <v>175</v>
      </c>
    </row>
    <row r="2695" spans="1:8" x14ac:dyDescent="0.25">
      <c r="A2695" t="str">
        <f t="shared" si="42"/>
        <v>C22deaths2013AllEthAllSex</v>
      </c>
      <c r="B2695">
        <v>2013</v>
      </c>
      <c r="C2695" t="s">
        <v>216</v>
      </c>
      <c r="D2695" t="s">
        <v>211</v>
      </c>
      <c r="E2695" t="s">
        <v>212</v>
      </c>
      <c r="F2695">
        <v>252</v>
      </c>
      <c r="G2695">
        <v>3.6</v>
      </c>
      <c r="H2695" t="s">
        <v>19</v>
      </c>
    </row>
    <row r="2696" spans="1:8" x14ac:dyDescent="0.25">
      <c r="A2696" t="str">
        <f t="shared" si="42"/>
        <v>C25deaths2013AllEthAllSex</v>
      </c>
      <c r="B2696">
        <v>2013</v>
      </c>
      <c r="C2696" t="s">
        <v>216</v>
      </c>
      <c r="D2696" t="s">
        <v>211</v>
      </c>
      <c r="E2696" t="s">
        <v>212</v>
      </c>
      <c r="F2696">
        <v>463</v>
      </c>
      <c r="G2696">
        <v>6.3</v>
      </c>
      <c r="H2696" t="s">
        <v>22</v>
      </c>
    </row>
    <row r="2697" spans="1:8" x14ac:dyDescent="0.25">
      <c r="A2697" t="str">
        <f t="shared" si="42"/>
        <v>C33-C34deaths2013AllEthAllSex</v>
      </c>
      <c r="B2697">
        <v>2013</v>
      </c>
      <c r="C2697" t="s">
        <v>216</v>
      </c>
      <c r="D2697" t="s">
        <v>211</v>
      </c>
      <c r="E2697" t="s">
        <v>212</v>
      </c>
      <c r="F2697">
        <v>1656</v>
      </c>
      <c r="G2697">
        <v>22.7</v>
      </c>
      <c r="H2697" t="s">
        <v>176</v>
      </c>
    </row>
    <row r="2698" spans="1:8" x14ac:dyDescent="0.25">
      <c r="A2698" t="str">
        <f t="shared" si="42"/>
        <v>C43deaths2013AllEthAllSex</v>
      </c>
      <c r="B2698">
        <v>2013</v>
      </c>
      <c r="C2698" t="s">
        <v>216</v>
      </c>
      <c r="D2698" t="s">
        <v>211</v>
      </c>
      <c r="E2698" t="s">
        <v>212</v>
      </c>
      <c r="F2698">
        <v>356</v>
      </c>
      <c r="G2698">
        <v>4.9000000000000004</v>
      </c>
      <c r="H2698" t="s">
        <v>26</v>
      </c>
    </row>
    <row r="2699" spans="1:8" x14ac:dyDescent="0.25">
      <c r="A2699" t="str">
        <f t="shared" si="42"/>
        <v>C50deaths2013AllEthAllSex</v>
      </c>
      <c r="B2699">
        <v>2013</v>
      </c>
      <c r="C2699" t="s">
        <v>216</v>
      </c>
      <c r="D2699" t="s">
        <v>211</v>
      </c>
      <c r="E2699" t="s">
        <v>212</v>
      </c>
      <c r="F2699">
        <v>641</v>
      </c>
      <c r="G2699">
        <v>9.5</v>
      </c>
      <c r="H2699" t="s">
        <v>180</v>
      </c>
    </row>
    <row r="2700" spans="1:8" x14ac:dyDescent="0.25">
      <c r="A2700" t="str">
        <f t="shared" si="42"/>
        <v>C51deaths2013AllEthAllSex</v>
      </c>
      <c r="B2700">
        <v>2013</v>
      </c>
      <c r="C2700" t="s">
        <v>216</v>
      </c>
      <c r="D2700" t="s">
        <v>211</v>
      </c>
      <c r="E2700" t="s">
        <v>212</v>
      </c>
      <c r="F2700">
        <v>16</v>
      </c>
      <c r="G2700">
        <v>0.2</v>
      </c>
      <c r="H2700" t="s">
        <v>43</v>
      </c>
    </row>
    <row r="2701" spans="1:8" x14ac:dyDescent="0.25">
      <c r="A2701" t="str">
        <f t="shared" si="42"/>
        <v>C53deaths2013AllEthAllSex</v>
      </c>
      <c r="B2701">
        <v>2013</v>
      </c>
      <c r="C2701" t="s">
        <v>216</v>
      </c>
      <c r="D2701" t="s">
        <v>211</v>
      </c>
      <c r="E2701" t="s">
        <v>212</v>
      </c>
      <c r="F2701">
        <v>54</v>
      </c>
      <c r="G2701">
        <v>0.9</v>
      </c>
      <c r="H2701" t="s">
        <v>38</v>
      </c>
    </row>
    <row r="2702" spans="1:8" x14ac:dyDescent="0.25">
      <c r="A2702" t="str">
        <f t="shared" si="42"/>
        <v>C54-C55deaths2013AllEthAllSex</v>
      </c>
      <c r="B2702">
        <v>2013</v>
      </c>
      <c r="C2702" t="s">
        <v>216</v>
      </c>
      <c r="D2702" t="s">
        <v>211</v>
      </c>
      <c r="E2702" t="s">
        <v>212</v>
      </c>
      <c r="F2702">
        <v>122</v>
      </c>
      <c r="G2702">
        <v>1.7</v>
      </c>
      <c r="H2702" t="s">
        <v>181</v>
      </c>
    </row>
    <row r="2703" spans="1:8" x14ac:dyDescent="0.25">
      <c r="A2703" t="str">
        <f t="shared" si="42"/>
        <v>C56-C57deaths2013AllEthAllSex</v>
      </c>
      <c r="B2703">
        <v>2013</v>
      </c>
      <c r="C2703" t="s">
        <v>216</v>
      </c>
      <c r="D2703" t="s">
        <v>211</v>
      </c>
      <c r="E2703" t="s">
        <v>212</v>
      </c>
      <c r="F2703">
        <v>202</v>
      </c>
      <c r="G2703">
        <v>2.8</v>
      </c>
      <c r="H2703" t="s">
        <v>182</v>
      </c>
    </row>
    <row r="2704" spans="1:8" x14ac:dyDescent="0.25">
      <c r="A2704" t="str">
        <f t="shared" si="42"/>
        <v>C61deaths2013AllEthAllSex</v>
      </c>
      <c r="B2704">
        <v>2013</v>
      </c>
      <c r="C2704" t="s">
        <v>216</v>
      </c>
      <c r="D2704" t="s">
        <v>211</v>
      </c>
      <c r="E2704" t="s">
        <v>212</v>
      </c>
      <c r="F2704">
        <v>647</v>
      </c>
      <c r="G2704">
        <v>7.6</v>
      </c>
      <c r="H2704" t="s">
        <v>48</v>
      </c>
    </row>
    <row r="2705" spans="1:8" x14ac:dyDescent="0.25">
      <c r="A2705" t="str">
        <f t="shared" si="42"/>
        <v>C62deaths2013AllEthAllSex</v>
      </c>
      <c r="B2705">
        <v>2013</v>
      </c>
      <c r="C2705" t="s">
        <v>216</v>
      </c>
      <c r="D2705" t="s">
        <v>211</v>
      </c>
      <c r="E2705" t="s">
        <v>212</v>
      </c>
      <c r="F2705">
        <v>6</v>
      </c>
      <c r="G2705">
        <v>0.1</v>
      </c>
      <c r="H2705" t="s">
        <v>51</v>
      </c>
    </row>
    <row r="2706" spans="1:8" x14ac:dyDescent="0.25">
      <c r="A2706" t="str">
        <f t="shared" si="42"/>
        <v>C64-C66, C68deaths2013AllEthAllSex</v>
      </c>
      <c r="B2706">
        <v>2013</v>
      </c>
      <c r="C2706" t="s">
        <v>216</v>
      </c>
      <c r="D2706" t="s">
        <v>211</v>
      </c>
      <c r="E2706" t="s">
        <v>212</v>
      </c>
      <c r="F2706">
        <v>243</v>
      </c>
      <c r="G2706">
        <v>3.3</v>
      </c>
      <c r="H2706" t="s">
        <v>177</v>
      </c>
    </row>
    <row r="2707" spans="1:8" x14ac:dyDescent="0.25">
      <c r="A2707" t="str">
        <f t="shared" si="42"/>
        <v>C67deaths2013AllEthAllSex</v>
      </c>
      <c r="B2707">
        <v>2013</v>
      </c>
      <c r="C2707" t="s">
        <v>216</v>
      </c>
      <c r="D2707" t="s">
        <v>211</v>
      </c>
      <c r="E2707" t="s">
        <v>212</v>
      </c>
      <c r="F2707">
        <v>180</v>
      </c>
      <c r="G2707">
        <v>2.2000000000000002</v>
      </c>
      <c r="H2707" t="s">
        <v>55</v>
      </c>
    </row>
    <row r="2708" spans="1:8" x14ac:dyDescent="0.25">
      <c r="A2708" t="str">
        <f t="shared" si="42"/>
        <v>C71deaths2013AllEthAllSex</v>
      </c>
      <c r="B2708">
        <v>2013</v>
      </c>
      <c r="C2708" t="s">
        <v>216</v>
      </c>
      <c r="D2708" t="s">
        <v>211</v>
      </c>
      <c r="E2708" t="s">
        <v>212</v>
      </c>
      <c r="F2708">
        <v>262</v>
      </c>
      <c r="G2708">
        <v>4.3</v>
      </c>
      <c r="H2708" t="s">
        <v>58</v>
      </c>
    </row>
    <row r="2709" spans="1:8" x14ac:dyDescent="0.25">
      <c r="A2709" t="str">
        <f t="shared" si="42"/>
        <v>C73deaths2013AllEthAllSex</v>
      </c>
      <c r="B2709">
        <v>2013</v>
      </c>
      <c r="C2709" t="s">
        <v>216</v>
      </c>
      <c r="D2709" t="s">
        <v>211</v>
      </c>
      <c r="E2709" t="s">
        <v>212</v>
      </c>
      <c r="F2709">
        <v>22</v>
      </c>
      <c r="G2709">
        <v>0.3</v>
      </c>
      <c r="H2709" t="s">
        <v>60</v>
      </c>
    </row>
    <row r="2710" spans="1:8" x14ac:dyDescent="0.25">
      <c r="A2710" t="str">
        <f t="shared" si="42"/>
        <v>C81deaths2013AllEthAllSex</v>
      </c>
      <c r="B2710">
        <v>2013</v>
      </c>
      <c r="C2710" t="s">
        <v>216</v>
      </c>
      <c r="D2710" t="s">
        <v>211</v>
      </c>
      <c r="E2710" t="s">
        <v>212</v>
      </c>
      <c r="F2710">
        <v>25</v>
      </c>
      <c r="G2710">
        <v>0.4</v>
      </c>
      <c r="H2710" t="s">
        <v>62</v>
      </c>
    </row>
    <row r="2711" spans="1:8" x14ac:dyDescent="0.25">
      <c r="A2711" t="str">
        <f t="shared" si="42"/>
        <v>C82-C86, C96deaths2013AllEthAllSex</v>
      </c>
      <c r="B2711">
        <v>2013</v>
      </c>
      <c r="C2711" t="s">
        <v>216</v>
      </c>
      <c r="D2711" t="s">
        <v>211</v>
      </c>
      <c r="E2711" t="s">
        <v>212</v>
      </c>
      <c r="F2711">
        <v>318</v>
      </c>
      <c r="G2711">
        <v>4.2</v>
      </c>
      <c r="H2711" t="s">
        <v>178</v>
      </c>
    </row>
    <row r="2712" spans="1:8" x14ac:dyDescent="0.25">
      <c r="A2712" t="str">
        <f t="shared" si="42"/>
        <v>C90deaths2013AllEthAllSex</v>
      </c>
      <c r="B2712">
        <v>2013</v>
      </c>
      <c r="C2712" t="s">
        <v>216</v>
      </c>
      <c r="D2712" t="s">
        <v>211</v>
      </c>
      <c r="E2712" t="s">
        <v>212</v>
      </c>
      <c r="F2712">
        <v>174</v>
      </c>
      <c r="G2712">
        <v>2.2999999999999998</v>
      </c>
      <c r="H2712" t="s">
        <v>65</v>
      </c>
    </row>
    <row r="2713" spans="1:8" x14ac:dyDescent="0.25">
      <c r="A2713" t="str">
        <f t="shared" si="42"/>
        <v>C91-C95deaths2013AllEthAllSex</v>
      </c>
      <c r="B2713">
        <v>2013</v>
      </c>
      <c r="C2713" t="s">
        <v>216</v>
      </c>
      <c r="D2713" t="s">
        <v>211</v>
      </c>
      <c r="E2713" t="s">
        <v>212</v>
      </c>
      <c r="F2713">
        <v>317</v>
      </c>
      <c r="G2713">
        <v>4.4000000000000004</v>
      </c>
      <c r="H2713" t="s">
        <v>179</v>
      </c>
    </row>
    <row r="2714" spans="1:8" x14ac:dyDescent="0.25">
      <c r="A2714" t="str">
        <f t="shared" si="42"/>
        <v>C00-C14deaths2013AllEthFemale</v>
      </c>
      <c r="B2714">
        <v>2013</v>
      </c>
      <c r="C2714" t="s">
        <v>216</v>
      </c>
      <c r="D2714" t="s">
        <v>211</v>
      </c>
      <c r="E2714" t="s">
        <v>213</v>
      </c>
      <c r="F2714">
        <v>49</v>
      </c>
      <c r="G2714">
        <v>1.2</v>
      </c>
      <c r="H2714" t="s">
        <v>174</v>
      </c>
    </row>
    <row r="2715" spans="1:8" x14ac:dyDescent="0.25">
      <c r="A2715" t="str">
        <f t="shared" si="42"/>
        <v>C00-C96, D45-D47deaths2013AllEthFemale</v>
      </c>
      <c r="B2715">
        <v>2013</v>
      </c>
      <c r="C2715" t="s">
        <v>216</v>
      </c>
      <c r="D2715" t="s">
        <v>211</v>
      </c>
      <c r="E2715" t="s">
        <v>213</v>
      </c>
      <c r="F2715">
        <v>4243</v>
      </c>
      <c r="G2715">
        <v>108.6</v>
      </c>
      <c r="H2715" t="s">
        <v>173</v>
      </c>
    </row>
    <row r="2716" spans="1:8" x14ac:dyDescent="0.25">
      <c r="A2716" t="str">
        <f t="shared" si="42"/>
        <v>C15deaths2013AllEthFemale</v>
      </c>
      <c r="B2716">
        <v>2013</v>
      </c>
      <c r="C2716" t="s">
        <v>216</v>
      </c>
      <c r="D2716" t="s">
        <v>211</v>
      </c>
      <c r="E2716" t="s">
        <v>213</v>
      </c>
      <c r="F2716">
        <v>79</v>
      </c>
      <c r="G2716">
        <v>1.8</v>
      </c>
      <c r="H2716" t="s">
        <v>14</v>
      </c>
    </row>
    <row r="2717" spans="1:8" x14ac:dyDescent="0.25">
      <c r="A2717" t="str">
        <f t="shared" si="42"/>
        <v>C16deaths2013AllEthFemale</v>
      </c>
      <c r="B2717">
        <v>2013</v>
      </c>
      <c r="C2717" t="s">
        <v>216</v>
      </c>
      <c r="D2717" t="s">
        <v>211</v>
      </c>
      <c r="E2717" t="s">
        <v>213</v>
      </c>
      <c r="F2717">
        <v>105</v>
      </c>
      <c r="G2717">
        <v>2.8</v>
      </c>
      <c r="H2717" t="s">
        <v>16</v>
      </c>
    </row>
    <row r="2718" spans="1:8" x14ac:dyDescent="0.25">
      <c r="A2718" t="str">
        <f t="shared" si="42"/>
        <v>C18-C21deaths2013AllEthFemale</v>
      </c>
      <c r="B2718">
        <v>2013</v>
      </c>
      <c r="C2718" t="s">
        <v>216</v>
      </c>
      <c r="D2718" t="s">
        <v>211</v>
      </c>
      <c r="E2718" t="s">
        <v>213</v>
      </c>
      <c r="F2718">
        <v>593</v>
      </c>
      <c r="G2718">
        <v>14.3</v>
      </c>
      <c r="H2718" t="s">
        <v>175</v>
      </c>
    </row>
    <row r="2719" spans="1:8" x14ac:dyDescent="0.25">
      <c r="A2719" t="str">
        <f t="shared" si="42"/>
        <v>C22deaths2013AllEthFemale</v>
      </c>
      <c r="B2719">
        <v>2013</v>
      </c>
      <c r="C2719" t="s">
        <v>216</v>
      </c>
      <c r="D2719" t="s">
        <v>211</v>
      </c>
      <c r="E2719" t="s">
        <v>213</v>
      </c>
      <c r="F2719">
        <v>75</v>
      </c>
      <c r="G2719">
        <v>1.9</v>
      </c>
      <c r="H2719" t="s">
        <v>19</v>
      </c>
    </row>
    <row r="2720" spans="1:8" x14ac:dyDescent="0.25">
      <c r="A2720" t="str">
        <f t="shared" si="42"/>
        <v>C25deaths2013AllEthFemale</v>
      </c>
      <c r="B2720">
        <v>2013</v>
      </c>
      <c r="C2720" t="s">
        <v>216</v>
      </c>
      <c r="D2720" t="s">
        <v>211</v>
      </c>
      <c r="E2720" t="s">
        <v>213</v>
      </c>
      <c r="F2720">
        <v>248</v>
      </c>
      <c r="G2720">
        <v>6.1</v>
      </c>
      <c r="H2720" t="s">
        <v>22</v>
      </c>
    </row>
    <row r="2721" spans="1:8" x14ac:dyDescent="0.25">
      <c r="A2721" t="str">
        <f t="shared" si="42"/>
        <v>C33-C34deaths2013AllEthFemale</v>
      </c>
      <c r="B2721">
        <v>2013</v>
      </c>
      <c r="C2721" t="s">
        <v>216</v>
      </c>
      <c r="D2721" t="s">
        <v>211</v>
      </c>
      <c r="E2721" t="s">
        <v>213</v>
      </c>
      <c r="F2721">
        <v>792</v>
      </c>
      <c r="G2721">
        <v>20.7</v>
      </c>
      <c r="H2721" t="s">
        <v>176</v>
      </c>
    </row>
    <row r="2722" spans="1:8" x14ac:dyDescent="0.25">
      <c r="A2722" t="str">
        <f t="shared" si="42"/>
        <v>C43deaths2013AllEthFemale</v>
      </c>
      <c r="B2722">
        <v>2013</v>
      </c>
      <c r="C2722" t="s">
        <v>216</v>
      </c>
      <c r="D2722" t="s">
        <v>211</v>
      </c>
      <c r="E2722" t="s">
        <v>213</v>
      </c>
      <c r="F2722">
        <v>124</v>
      </c>
      <c r="G2722">
        <v>3.1</v>
      </c>
      <c r="H2722" t="s">
        <v>26</v>
      </c>
    </row>
    <row r="2723" spans="1:8" x14ac:dyDescent="0.25">
      <c r="A2723" t="str">
        <f t="shared" si="42"/>
        <v>C50deaths2013AllEthFemale</v>
      </c>
      <c r="B2723">
        <v>2013</v>
      </c>
      <c r="C2723" t="s">
        <v>216</v>
      </c>
      <c r="D2723" t="s">
        <v>211</v>
      </c>
      <c r="E2723" t="s">
        <v>213</v>
      </c>
      <c r="F2723">
        <v>633</v>
      </c>
      <c r="G2723">
        <v>17.7</v>
      </c>
      <c r="H2723" t="s">
        <v>180</v>
      </c>
    </row>
    <row r="2724" spans="1:8" x14ac:dyDescent="0.25">
      <c r="A2724" t="str">
        <f t="shared" si="42"/>
        <v>C51deaths2013AllEthFemale</v>
      </c>
      <c r="B2724">
        <v>2013</v>
      </c>
      <c r="C2724" t="s">
        <v>216</v>
      </c>
      <c r="D2724" t="s">
        <v>211</v>
      </c>
      <c r="E2724" t="s">
        <v>213</v>
      </c>
      <c r="F2724">
        <v>16</v>
      </c>
      <c r="G2724">
        <v>0.4</v>
      </c>
      <c r="H2724" t="s">
        <v>43</v>
      </c>
    </row>
    <row r="2725" spans="1:8" x14ac:dyDescent="0.25">
      <c r="A2725" t="str">
        <f t="shared" si="42"/>
        <v>C53deaths2013AllEthFemale</v>
      </c>
      <c r="B2725">
        <v>2013</v>
      </c>
      <c r="C2725" t="s">
        <v>216</v>
      </c>
      <c r="D2725" t="s">
        <v>211</v>
      </c>
      <c r="E2725" t="s">
        <v>213</v>
      </c>
      <c r="F2725">
        <v>54</v>
      </c>
      <c r="G2725">
        <v>1.7</v>
      </c>
      <c r="H2725" t="s">
        <v>38</v>
      </c>
    </row>
    <row r="2726" spans="1:8" x14ac:dyDescent="0.25">
      <c r="A2726" t="str">
        <f t="shared" si="42"/>
        <v>C54-C55deaths2013AllEthFemale</v>
      </c>
      <c r="B2726">
        <v>2013</v>
      </c>
      <c r="C2726" t="s">
        <v>216</v>
      </c>
      <c r="D2726" t="s">
        <v>211</v>
      </c>
      <c r="E2726" t="s">
        <v>213</v>
      </c>
      <c r="F2726">
        <v>122</v>
      </c>
      <c r="G2726">
        <v>3.2</v>
      </c>
      <c r="H2726" t="s">
        <v>181</v>
      </c>
    </row>
    <row r="2727" spans="1:8" x14ac:dyDescent="0.25">
      <c r="A2727" t="str">
        <f t="shared" si="42"/>
        <v>C56-C57deaths2013AllEthFemale</v>
      </c>
      <c r="B2727">
        <v>2013</v>
      </c>
      <c r="C2727" t="s">
        <v>216</v>
      </c>
      <c r="D2727" t="s">
        <v>211</v>
      </c>
      <c r="E2727" t="s">
        <v>213</v>
      </c>
      <c r="F2727">
        <v>202</v>
      </c>
      <c r="G2727">
        <v>5.2</v>
      </c>
      <c r="H2727" t="s">
        <v>182</v>
      </c>
    </row>
    <row r="2728" spans="1:8" x14ac:dyDescent="0.25">
      <c r="A2728" t="str">
        <f t="shared" si="42"/>
        <v>C64-C66, C68deaths2013AllEthFemale</v>
      </c>
      <c r="B2728">
        <v>2013</v>
      </c>
      <c r="C2728" t="s">
        <v>216</v>
      </c>
      <c r="D2728" t="s">
        <v>211</v>
      </c>
      <c r="E2728" t="s">
        <v>213</v>
      </c>
      <c r="F2728">
        <v>89</v>
      </c>
      <c r="G2728">
        <v>2.2999999999999998</v>
      </c>
      <c r="H2728" t="s">
        <v>177</v>
      </c>
    </row>
    <row r="2729" spans="1:8" x14ac:dyDescent="0.25">
      <c r="A2729" t="str">
        <f t="shared" si="42"/>
        <v>C67deaths2013AllEthFemale</v>
      </c>
      <c r="B2729">
        <v>2013</v>
      </c>
      <c r="C2729" t="s">
        <v>216</v>
      </c>
      <c r="D2729" t="s">
        <v>211</v>
      </c>
      <c r="E2729" t="s">
        <v>213</v>
      </c>
      <c r="F2729">
        <v>54</v>
      </c>
      <c r="G2729">
        <v>1.2</v>
      </c>
      <c r="H2729" t="s">
        <v>55</v>
      </c>
    </row>
    <row r="2730" spans="1:8" x14ac:dyDescent="0.25">
      <c r="A2730" t="str">
        <f t="shared" si="42"/>
        <v>C71deaths2013AllEthFemale</v>
      </c>
      <c r="B2730">
        <v>2013</v>
      </c>
      <c r="C2730" t="s">
        <v>216</v>
      </c>
      <c r="D2730" t="s">
        <v>211</v>
      </c>
      <c r="E2730" t="s">
        <v>213</v>
      </c>
      <c r="F2730">
        <v>116</v>
      </c>
      <c r="G2730">
        <v>3.6</v>
      </c>
      <c r="H2730" t="s">
        <v>58</v>
      </c>
    </row>
    <row r="2731" spans="1:8" x14ac:dyDescent="0.25">
      <c r="A2731" t="str">
        <f t="shared" si="42"/>
        <v>C73deaths2013AllEthFemale</v>
      </c>
      <c r="B2731">
        <v>2013</v>
      </c>
      <c r="C2731" t="s">
        <v>216</v>
      </c>
      <c r="D2731" t="s">
        <v>211</v>
      </c>
      <c r="E2731" t="s">
        <v>213</v>
      </c>
      <c r="F2731">
        <v>11</v>
      </c>
      <c r="G2731">
        <v>0.3</v>
      </c>
      <c r="H2731" t="s">
        <v>60</v>
      </c>
    </row>
    <row r="2732" spans="1:8" x14ac:dyDescent="0.25">
      <c r="A2732" t="str">
        <f t="shared" si="42"/>
        <v>C81deaths2013AllEthFemale</v>
      </c>
      <c r="B2732">
        <v>2013</v>
      </c>
      <c r="C2732" t="s">
        <v>216</v>
      </c>
      <c r="D2732" t="s">
        <v>211</v>
      </c>
      <c r="E2732" t="s">
        <v>213</v>
      </c>
      <c r="F2732">
        <v>7</v>
      </c>
      <c r="G2732">
        <v>0.2</v>
      </c>
      <c r="H2732" t="s">
        <v>62</v>
      </c>
    </row>
    <row r="2733" spans="1:8" x14ac:dyDescent="0.25">
      <c r="A2733" t="str">
        <f t="shared" si="42"/>
        <v>C82-C86, C96deaths2013AllEthFemale</v>
      </c>
      <c r="B2733">
        <v>2013</v>
      </c>
      <c r="C2733" t="s">
        <v>216</v>
      </c>
      <c r="D2733" t="s">
        <v>211</v>
      </c>
      <c r="E2733" t="s">
        <v>213</v>
      </c>
      <c r="F2733">
        <v>121</v>
      </c>
      <c r="G2733">
        <v>2.9</v>
      </c>
      <c r="H2733" t="s">
        <v>178</v>
      </c>
    </row>
    <row r="2734" spans="1:8" x14ac:dyDescent="0.25">
      <c r="A2734" t="str">
        <f t="shared" si="42"/>
        <v>C90deaths2013AllEthFemale</v>
      </c>
      <c r="B2734">
        <v>2013</v>
      </c>
      <c r="C2734" t="s">
        <v>216</v>
      </c>
      <c r="D2734" t="s">
        <v>211</v>
      </c>
      <c r="E2734" t="s">
        <v>213</v>
      </c>
      <c r="F2734">
        <v>84</v>
      </c>
      <c r="G2734">
        <v>2</v>
      </c>
      <c r="H2734" t="s">
        <v>65</v>
      </c>
    </row>
    <row r="2735" spans="1:8" x14ac:dyDescent="0.25">
      <c r="A2735" t="str">
        <f t="shared" si="42"/>
        <v>C91-C95deaths2013AllEthFemale</v>
      </c>
      <c r="B2735">
        <v>2013</v>
      </c>
      <c r="C2735" t="s">
        <v>216</v>
      </c>
      <c r="D2735" t="s">
        <v>211</v>
      </c>
      <c r="E2735" t="s">
        <v>213</v>
      </c>
      <c r="F2735">
        <v>127</v>
      </c>
      <c r="G2735">
        <v>3.3</v>
      </c>
      <c r="H2735" t="s">
        <v>179</v>
      </c>
    </row>
    <row r="2736" spans="1:8" x14ac:dyDescent="0.25">
      <c r="A2736" t="str">
        <f t="shared" si="42"/>
        <v>C00-C14deaths2013AllEthMale</v>
      </c>
      <c r="B2736">
        <v>2013</v>
      </c>
      <c r="C2736" t="s">
        <v>216</v>
      </c>
      <c r="D2736" t="s">
        <v>211</v>
      </c>
      <c r="E2736" t="s">
        <v>214</v>
      </c>
      <c r="F2736">
        <v>87</v>
      </c>
      <c r="G2736">
        <v>2.7</v>
      </c>
      <c r="H2736" t="s">
        <v>174</v>
      </c>
    </row>
    <row r="2737" spans="1:8" x14ac:dyDescent="0.25">
      <c r="A2737" t="str">
        <f t="shared" si="42"/>
        <v>C00-C96, D45-D47deaths2013AllEthMale</v>
      </c>
      <c r="B2737">
        <v>2013</v>
      </c>
      <c r="C2737" t="s">
        <v>216</v>
      </c>
      <c r="D2737" t="s">
        <v>211</v>
      </c>
      <c r="E2737" t="s">
        <v>214</v>
      </c>
      <c r="F2737">
        <v>4822</v>
      </c>
      <c r="G2737">
        <v>141.30000000000001</v>
      </c>
      <c r="H2737" t="s">
        <v>173</v>
      </c>
    </row>
    <row r="2738" spans="1:8" x14ac:dyDescent="0.25">
      <c r="A2738" t="str">
        <f t="shared" si="42"/>
        <v>C15deaths2013AllEthMale</v>
      </c>
      <c r="B2738">
        <v>2013</v>
      </c>
      <c r="C2738" t="s">
        <v>216</v>
      </c>
      <c r="D2738" t="s">
        <v>211</v>
      </c>
      <c r="E2738" t="s">
        <v>214</v>
      </c>
      <c r="F2738">
        <v>170</v>
      </c>
      <c r="G2738">
        <v>4.9000000000000004</v>
      </c>
      <c r="H2738" t="s">
        <v>14</v>
      </c>
    </row>
    <row r="2739" spans="1:8" x14ac:dyDescent="0.25">
      <c r="A2739" t="str">
        <f t="shared" si="42"/>
        <v>C16deaths2013AllEthMale</v>
      </c>
      <c r="B2739">
        <v>2013</v>
      </c>
      <c r="C2739" t="s">
        <v>216</v>
      </c>
      <c r="D2739" t="s">
        <v>211</v>
      </c>
      <c r="E2739" t="s">
        <v>214</v>
      </c>
      <c r="F2739">
        <v>177</v>
      </c>
      <c r="G2739">
        <v>5.3</v>
      </c>
      <c r="H2739" t="s">
        <v>16</v>
      </c>
    </row>
    <row r="2740" spans="1:8" x14ac:dyDescent="0.25">
      <c r="A2740" t="str">
        <f t="shared" si="42"/>
        <v>C18-C21deaths2013AllEthMale</v>
      </c>
      <c r="B2740">
        <v>2013</v>
      </c>
      <c r="C2740" t="s">
        <v>216</v>
      </c>
      <c r="D2740" t="s">
        <v>211</v>
      </c>
      <c r="E2740" t="s">
        <v>214</v>
      </c>
      <c r="F2740">
        <v>659</v>
      </c>
      <c r="G2740">
        <v>19.100000000000001</v>
      </c>
      <c r="H2740" t="s">
        <v>175</v>
      </c>
    </row>
    <row r="2741" spans="1:8" x14ac:dyDescent="0.25">
      <c r="A2741" t="str">
        <f t="shared" si="42"/>
        <v>C22deaths2013AllEthMale</v>
      </c>
      <c r="B2741">
        <v>2013</v>
      </c>
      <c r="C2741" t="s">
        <v>216</v>
      </c>
      <c r="D2741" t="s">
        <v>211</v>
      </c>
      <c r="E2741" t="s">
        <v>214</v>
      </c>
      <c r="F2741">
        <v>177</v>
      </c>
      <c r="G2741">
        <v>5.5</v>
      </c>
      <c r="H2741" t="s">
        <v>19</v>
      </c>
    </row>
    <row r="2742" spans="1:8" x14ac:dyDescent="0.25">
      <c r="A2742" t="str">
        <f t="shared" si="42"/>
        <v>C25deaths2013AllEthMale</v>
      </c>
      <c r="B2742">
        <v>2013</v>
      </c>
      <c r="C2742" t="s">
        <v>216</v>
      </c>
      <c r="D2742" t="s">
        <v>211</v>
      </c>
      <c r="E2742" t="s">
        <v>214</v>
      </c>
      <c r="F2742">
        <v>215</v>
      </c>
      <c r="G2742">
        <v>6.5</v>
      </c>
      <c r="H2742" t="s">
        <v>22</v>
      </c>
    </row>
    <row r="2743" spans="1:8" x14ac:dyDescent="0.25">
      <c r="A2743" t="str">
        <f t="shared" si="42"/>
        <v>C33-C34deaths2013AllEthMale</v>
      </c>
      <c r="B2743">
        <v>2013</v>
      </c>
      <c r="C2743" t="s">
        <v>216</v>
      </c>
      <c r="D2743" t="s">
        <v>211</v>
      </c>
      <c r="E2743" t="s">
        <v>214</v>
      </c>
      <c r="F2743">
        <v>864</v>
      </c>
      <c r="G2743">
        <v>25.3</v>
      </c>
      <c r="H2743" t="s">
        <v>176</v>
      </c>
    </row>
    <row r="2744" spans="1:8" x14ac:dyDescent="0.25">
      <c r="A2744" t="str">
        <f t="shared" si="42"/>
        <v>C43deaths2013AllEthMale</v>
      </c>
      <c r="B2744">
        <v>2013</v>
      </c>
      <c r="C2744" t="s">
        <v>216</v>
      </c>
      <c r="D2744" t="s">
        <v>211</v>
      </c>
      <c r="E2744" t="s">
        <v>214</v>
      </c>
      <c r="F2744">
        <v>232</v>
      </c>
      <c r="G2744">
        <v>6.9</v>
      </c>
      <c r="H2744" t="s">
        <v>26</v>
      </c>
    </row>
    <row r="2745" spans="1:8" x14ac:dyDescent="0.25">
      <c r="A2745" t="str">
        <f t="shared" si="42"/>
        <v>C50deaths2013AllEthMale</v>
      </c>
      <c r="B2745">
        <v>2013</v>
      </c>
      <c r="C2745" t="s">
        <v>216</v>
      </c>
      <c r="D2745" t="s">
        <v>211</v>
      </c>
      <c r="E2745" t="s">
        <v>214</v>
      </c>
      <c r="F2745">
        <v>8</v>
      </c>
      <c r="G2745">
        <v>0.2</v>
      </c>
      <c r="H2745" t="s">
        <v>180</v>
      </c>
    </row>
    <row r="2746" spans="1:8" x14ac:dyDescent="0.25">
      <c r="A2746" t="str">
        <f t="shared" si="42"/>
        <v>C61deaths2013AllEthMale</v>
      </c>
      <c r="B2746">
        <v>2013</v>
      </c>
      <c r="C2746" t="s">
        <v>216</v>
      </c>
      <c r="D2746" t="s">
        <v>211</v>
      </c>
      <c r="E2746" t="s">
        <v>214</v>
      </c>
      <c r="F2746">
        <v>647</v>
      </c>
      <c r="G2746">
        <v>17.5</v>
      </c>
      <c r="H2746" t="s">
        <v>48</v>
      </c>
    </row>
    <row r="2747" spans="1:8" x14ac:dyDescent="0.25">
      <c r="A2747" t="str">
        <f t="shared" si="42"/>
        <v>C62deaths2013AllEthMale</v>
      </c>
      <c r="B2747">
        <v>2013</v>
      </c>
      <c r="C2747" t="s">
        <v>216</v>
      </c>
      <c r="D2747" t="s">
        <v>211</v>
      </c>
      <c r="E2747" t="s">
        <v>214</v>
      </c>
      <c r="F2747">
        <v>6</v>
      </c>
      <c r="G2747">
        <v>0.3</v>
      </c>
      <c r="H2747" t="s">
        <v>51</v>
      </c>
    </row>
    <row r="2748" spans="1:8" x14ac:dyDescent="0.25">
      <c r="A2748" t="str">
        <f t="shared" si="42"/>
        <v>C64-C66, C68deaths2013AllEthMale</v>
      </c>
      <c r="B2748">
        <v>2013</v>
      </c>
      <c r="C2748" t="s">
        <v>216</v>
      </c>
      <c r="D2748" t="s">
        <v>211</v>
      </c>
      <c r="E2748" t="s">
        <v>214</v>
      </c>
      <c r="F2748">
        <v>154</v>
      </c>
      <c r="G2748">
        <v>4.5999999999999996</v>
      </c>
      <c r="H2748" t="s">
        <v>177</v>
      </c>
    </row>
    <row r="2749" spans="1:8" x14ac:dyDescent="0.25">
      <c r="A2749" t="str">
        <f t="shared" si="42"/>
        <v>C67deaths2013AllEthMale</v>
      </c>
      <c r="B2749">
        <v>2013</v>
      </c>
      <c r="C2749" t="s">
        <v>216</v>
      </c>
      <c r="D2749" t="s">
        <v>211</v>
      </c>
      <c r="E2749" t="s">
        <v>214</v>
      </c>
      <c r="F2749">
        <v>126</v>
      </c>
      <c r="G2749">
        <v>3.5</v>
      </c>
      <c r="H2749" t="s">
        <v>55</v>
      </c>
    </row>
    <row r="2750" spans="1:8" x14ac:dyDescent="0.25">
      <c r="A2750" t="str">
        <f t="shared" si="42"/>
        <v>C71deaths2013AllEthMale</v>
      </c>
      <c r="B2750">
        <v>2013</v>
      </c>
      <c r="C2750" t="s">
        <v>216</v>
      </c>
      <c r="D2750" t="s">
        <v>211</v>
      </c>
      <c r="E2750" t="s">
        <v>214</v>
      </c>
      <c r="F2750">
        <v>146</v>
      </c>
      <c r="G2750">
        <v>5.0999999999999996</v>
      </c>
      <c r="H2750" t="s">
        <v>58</v>
      </c>
    </row>
    <row r="2751" spans="1:8" x14ac:dyDescent="0.25">
      <c r="A2751" t="str">
        <f t="shared" si="42"/>
        <v>C73deaths2013AllEthMale</v>
      </c>
      <c r="B2751">
        <v>2013</v>
      </c>
      <c r="C2751" t="s">
        <v>216</v>
      </c>
      <c r="D2751" t="s">
        <v>211</v>
      </c>
      <c r="E2751" t="s">
        <v>214</v>
      </c>
      <c r="F2751">
        <v>11</v>
      </c>
      <c r="G2751">
        <v>0.4</v>
      </c>
      <c r="H2751" t="s">
        <v>60</v>
      </c>
    </row>
    <row r="2752" spans="1:8" x14ac:dyDescent="0.25">
      <c r="A2752" t="str">
        <f t="shared" si="42"/>
        <v>C81deaths2013AllEthMale</v>
      </c>
      <c r="B2752">
        <v>2013</v>
      </c>
      <c r="C2752" t="s">
        <v>216</v>
      </c>
      <c r="D2752" t="s">
        <v>211</v>
      </c>
      <c r="E2752" t="s">
        <v>214</v>
      </c>
      <c r="F2752">
        <v>18</v>
      </c>
      <c r="G2752">
        <v>0.6</v>
      </c>
      <c r="H2752" t="s">
        <v>62</v>
      </c>
    </row>
    <row r="2753" spans="1:8" x14ac:dyDescent="0.25">
      <c r="A2753" t="str">
        <f t="shared" si="42"/>
        <v>C82-C86, C96deaths2013AllEthMale</v>
      </c>
      <c r="B2753">
        <v>2013</v>
      </c>
      <c r="C2753" t="s">
        <v>216</v>
      </c>
      <c r="D2753" t="s">
        <v>211</v>
      </c>
      <c r="E2753" t="s">
        <v>214</v>
      </c>
      <c r="F2753">
        <v>197</v>
      </c>
      <c r="G2753">
        <v>5.8</v>
      </c>
      <c r="H2753" t="s">
        <v>178</v>
      </c>
    </row>
    <row r="2754" spans="1:8" x14ac:dyDescent="0.25">
      <c r="A2754" t="str">
        <f t="shared" ref="A2754:A2817" si="43">H2754&amp;C2754&amp;B2754&amp;D2754&amp;E2754</f>
        <v>C90deaths2013AllEthMale</v>
      </c>
      <c r="B2754">
        <v>2013</v>
      </c>
      <c r="C2754" t="s">
        <v>216</v>
      </c>
      <c r="D2754" t="s">
        <v>211</v>
      </c>
      <c r="E2754" t="s">
        <v>214</v>
      </c>
      <c r="F2754">
        <v>90</v>
      </c>
      <c r="G2754">
        <v>2.6</v>
      </c>
      <c r="H2754" t="s">
        <v>65</v>
      </c>
    </row>
    <row r="2755" spans="1:8" x14ac:dyDescent="0.25">
      <c r="A2755" t="str">
        <f t="shared" si="43"/>
        <v>C91-C95deaths2013AllEthMale</v>
      </c>
      <c r="B2755">
        <v>2013</v>
      </c>
      <c r="C2755" t="s">
        <v>216</v>
      </c>
      <c r="D2755" t="s">
        <v>211</v>
      </c>
      <c r="E2755" t="s">
        <v>214</v>
      </c>
      <c r="F2755">
        <v>190</v>
      </c>
      <c r="G2755">
        <v>5.7</v>
      </c>
      <c r="H2755" t="s">
        <v>179</v>
      </c>
    </row>
    <row r="2756" spans="1:8" x14ac:dyDescent="0.25">
      <c r="A2756" t="str">
        <f t="shared" si="43"/>
        <v>C00-C14deaths2014AllEthAllSex</v>
      </c>
      <c r="B2756">
        <v>2014</v>
      </c>
      <c r="C2756" t="s">
        <v>216</v>
      </c>
      <c r="D2756" t="s">
        <v>211</v>
      </c>
      <c r="E2756" t="s">
        <v>212</v>
      </c>
      <c r="F2756">
        <v>143</v>
      </c>
      <c r="G2756">
        <v>1.9</v>
      </c>
      <c r="H2756" t="s">
        <v>174</v>
      </c>
    </row>
    <row r="2757" spans="1:8" x14ac:dyDescent="0.25">
      <c r="A2757" t="str">
        <f t="shared" si="43"/>
        <v>C00-C96, D45-D47deaths2014AllEthAllSex</v>
      </c>
      <c r="B2757">
        <v>2014</v>
      </c>
      <c r="C2757" t="s">
        <v>216</v>
      </c>
      <c r="D2757" t="s">
        <v>211</v>
      </c>
      <c r="E2757" t="s">
        <v>212</v>
      </c>
      <c r="F2757">
        <v>9255</v>
      </c>
      <c r="G2757">
        <v>121.1</v>
      </c>
      <c r="H2757" t="s">
        <v>173</v>
      </c>
    </row>
    <row r="2758" spans="1:8" x14ac:dyDescent="0.25">
      <c r="A2758" t="str">
        <f t="shared" si="43"/>
        <v>C15deaths2014AllEthAllSex</v>
      </c>
      <c r="B2758">
        <v>2014</v>
      </c>
      <c r="C2758" t="s">
        <v>216</v>
      </c>
      <c r="D2758" t="s">
        <v>211</v>
      </c>
      <c r="E2758" t="s">
        <v>212</v>
      </c>
      <c r="F2758">
        <v>263</v>
      </c>
      <c r="G2758">
        <v>3.4</v>
      </c>
      <c r="H2758" t="s">
        <v>14</v>
      </c>
    </row>
    <row r="2759" spans="1:8" x14ac:dyDescent="0.25">
      <c r="A2759" t="str">
        <f t="shared" si="43"/>
        <v>C16deaths2014AllEthAllSex</v>
      </c>
      <c r="B2759">
        <v>2014</v>
      </c>
      <c r="C2759" t="s">
        <v>216</v>
      </c>
      <c r="D2759" t="s">
        <v>211</v>
      </c>
      <c r="E2759" t="s">
        <v>212</v>
      </c>
      <c r="F2759">
        <v>276</v>
      </c>
      <c r="G2759">
        <v>3.8</v>
      </c>
      <c r="H2759" t="s">
        <v>16</v>
      </c>
    </row>
    <row r="2760" spans="1:8" x14ac:dyDescent="0.25">
      <c r="A2760" t="str">
        <f t="shared" si="43"/>
        <v>C18-C21deaths2014AllEthAllSex</v>
      </c>
      <c r="B2760">
        <v>2014</v>
      </c>
      <c r="C2760" t="s">
        <v>216</v>
      </c>
      <c r="D2760" t="s">
        <v>211</v>
      </c>
      <c r="E2760" t="s">
        <v>212</v>
      </c>
      <c r="F2760">
        <v>1273</v>
      </c>
      <c r="G2760">
        <v>16.100000000000001</v>
      </c>
      <c r="H2760" t="s">
        <v>175</v>
      </c>
    </row>
    <row r="2761" spans="1:8" x14ac:dyDescent="0.25">
      <c r="A2761" t="str">
        <f t="shared" si="43"/>
        <v>C22deaths2014AllEthAllSex</v>
      </c>
      <c r="B2761">
        <v>2014</v>
      </c>
      <c r="C2761" t="s">
        <v>216</v>
      </c>
      <c r="D2761" t="s">
        <v>211</v>
      </c>
      <c r="E2761" t="s">
        <v>212</v>
      </c>
      <c r="F2761">
        <v>256</v>
      </c>
      <c r="G2761">
        <v>3.6</v>
      </c>
      <c r="H2761" t="s">
        <v>19</v>
      </c>
    </row>
    <row r="2762" spans="1:8" x14ac:dyDescent="0.25">
      <c r="A2762" t="str">
        <f t="shared" si="43"/>
        <v>C25deaths2014AllEthAllSex</v>
      </c>
      <c r="B2762">
        <v>2014</v>
      </c>
      <c r="C2762" t="s">
        <v>216</v>
      </c>
      <c r="D2762" t="s">
        <v>211</v>
      </c>
      <c r="E2762" t="s">
        <v>212</v>
      </c>
      <c r="F2762">
        <v>483</v>
      </c>
      <c r="G2762">
        <v>6.3</v>
      </c>
      <c r="H2762" t="s">
        <v>22</v>
      </c>
    </row>
    <row r="2763" spans="1:8" x14ac:dyDescent="0.25">
      <c r="A2763" t="str">
        <f t="shared" si="43"/>
        <v>C33-C34deaths2014AllEthAllSex</v>
      </c>
      <c r="B2763">
        <v>2014</v>
      </c>
      <c r="C2763" t="s">
        <v>216</v>
      </c>
      <c r="D2763" t="s">
        <v>211</v>
      </c>
      <c r="E2763" t="s">
        <v>212</v>
      </c>
      <c r="F2763">
        <v>1680</v>
      </c>
      <c r="G2763">
        <v>22.4</v>
      </c>
      <c r="H2763" t="s">
        <v>176</v>
      </c>
    </row>
    <row r="2764" spans="1:8" x14ac:dyDescent="0.25">
      <c r="A2764" t="str">
        <f t="shared" si="43"/>
        <v>C43deaths2014AllEthAllSex</v>
      </c>
      <c r="B2764">
        <v>2014</v>
      </c>
      <c r="C2764" t="s">
        <v>216</v>
      </c>
      <c r="D2764" t="s">
        <v>211</v>
      </c>
      <c r="E2764" t="s">
        <v>212</v>
      </c>
      <c r="F2764">
        <v>378</v>
      </c>
      <c r="G2764">
        <v>5</v>
      </c>
      <c r="H2764" t="s">
        <v>26</v>
      </c>
    </row>
    <row r="2765" spans="1:8" x14ac:dyDescent="0.25">
      <c r="A2765" t="str">
        <f t="shared" si="43"/>
        <v>C50deaths2014AllEthAllSex</v>
      </c>
      <c r="B2765">
        <v>2014</v>
      </c>
      <c r="C2765" t="s">
        <v>216</v>
      </c>
      <c r="D2765" t="s">
        <v>211</v>
      </c>
      <c r="E2765" t="s">
        <v>212</v>
      </c>
      <c r="F2765">
        <v>613</v>
      </c>
      <c r="G2765">
        <v>8.9</v>
      </c>
      <c r="H2765" t="s">
        <v>180</v>
      </c>
    </row>
    <row r="2766" spans="1:8" x14ac:dyDescent="0.25">
      <c r="A2766" t="str">
        <f t="shared" si="43"/>
        <v>C51deaths2014AllEthAllSex</v>
      </c>
      <c r="B2766">
        <v>2014</v>
      </c>
      <c r="C2766" t="s">
        <v>216</v>
      </c>
      <c r="D2766" t="s">
        <v>211</v>
      </c>
      <c r="E2766" t="s">
        <v>212</v>
      </c>
      <c r="F2766">
        <v>19</v>
      </c>
      <c r="G2766">
        <v>0.3</v>
      </c>
      <c r="H2766" t="s">
        <v>43</v>
      </c>
    </row>
    <row r="2767" spans="1:8" x14ac:dyDescent="0.25">
      <c r="A2767" t="str">
        <f t="shared" si="43"/>
        <v>C53deaths2014AllEthAllSex</v>
      </c>
      <c r="B2767">
        <v>2014</v>
      </c>
      <c r="C2767" t="s">
        <v>216</v>
      </c>
      <c r="D2767" t="s">
        <v>211</v>
      </c>
      <c r="E2767" t="s">
        <v>212</v>
      </c>
      <c r="F2767">
        <v>46</v>
      </c>
      <c r="G2767">
        <v>0.7</v>
      </c>
      <c r="H2767" t="s">
        <v>38</v>
      </c>
    </row>
    <row r="2768" spans="1:8" x14ac:dyDescent="0.25">
      <c r="A2768" t="str">
        <f t="shared" si="43"/>
        <v>C54-C55deaths2014AllEthAllSex</v>
      </c>
      <c r="B2768">
        <v>2014</v>
      </c>
      <c r="C2768" t="s">
        <v>216</v>
      </c>
      <c r="D2768" t="s">
        <v>211</v>
      </c>
      <c r="E2768" t="s">
        <v>212</v>
      </c>
      <c r="F2768">
        <v>115</v>
      </c>
      <c r="G2768">
        <v>1.6</v>
      </c>
      <c r="H2768" t="s">
        <v>181</v>
      </c>
    </row>
    <row r="2769" spans="1:8" x14ac:dyDescent="0.25">
      <c r="A2769" t="str">
        <f t="shared" si="43"/>
        <v>C56-C57deaths2014AllEthAllSex</v>
      </c>
      <c r="B2769">
        <v>2014</v>
      </c>
      <c r="C2769" t="s">
        <v>216</v>
      </c>
      <c r="D2769" t="s">
        <v>211</v>
      </c>
      <c r="E2769" t="s">
        <v>212</v>
      </c>
      <c r="F2769">
        <v>219</v>
      </c>
      <c r="G2769">
        <v>2.9</v>
      </c>
      <c r="H2769" t="s">
        <v>182</v>
      </c>
    </row>
    <row r="2770" spans="1:8" x14ac:dyDescent="0.25">
      <c r="A2770" t="str">
        <f t="shared" si="43"/>
        <v>C61deaths2014AllEthAllSex</v>
      </c>
      <c r="B2770">
        <v>2014</v>
      </c>
      <c r="C2770" t="s">
        <v>216</v>
      </c>
      <c r="D2770" t="s">
        <v>211</v>
      </c>
      <c r="E2770" t="s">
        <v>212</v>
      </c>
      <c r="F2770">
        <v>652</v>
      </c>
      <c r="G2770">
        <v>7.5</v>
      </c>
      <c r="H2770" t="s">
        <v>48</v>
      </c>
    </row>
    <row r="2771" spans="1:8" x14ac:dyDescent="0.25">
      <c r="A2771" t="str">
        <f t="shared" si="43"/>
        <v>C62deaths2014AllEthAllSex</v>
      </c>
      <c r="B2771">
        <v>2014</v>
      </c>
      <c r="C2771" t="s">
        <v>216</v>
      </c>
      <c r="D2771" t="s">
        <v>211</v>
      </c>
      <c r="E2771" t="s">
        <v>212</v>
      </c>
      <c r="F2771">
        <v>5</v>
      </c>
      <c r="G2771">
        <v>0.1</v>
      </c>
      <c r="H2771" t="s">
        <v>51</v>
      </c>
    </row>
    <row r="2772" spans="1:8" x14ac:dyDescent="0.25">
      <c r="A2772" t="str">
        <f t="shared" si="43"/>
        <v>C64-C66, C68deaths2014AllEthAllSex</v>
      </c>
      <c r="B2772">
        <v>2014</v>
      </c>
      <c r="C2772" t="s">
        <v>216</v>
      </c>
      <c r="D2772" t="s">
        <v>211</v>
      </c>
      <c r="E2772" t="s">
        <v>212</v>
      </c>
      <c r="F2772">
        <v>237</v>
      </c>
      <c r="G2772">
        <v>3.1</v>
      </c>
      <c r="H2772" t="s">
        <v>177</v>
      </c>
    </row>
    <row r="2773" spans="1:8" x14ac:dyDescent="0.25">
      <c r="A2773" t="str">
        <f t="shared" si="43"/>
        <v>C67deaths2014AllEthAllSex</v>
      </c>
      <c r="B2773">
        <v>2014</v>
      </c>
      <c r="C2773" t="s">
        <v>216</v>
      </c>
      <c r="D2773" t="s">
        <v>211</v>
      </c>
      <c r="E2773" t="s">
        <v>212</v>
      </c>
      <c r="F2773">
        <v>223</v>
      </c>
      <c r="G2773">
        <v>2.7</v>
      </c>
      <c r="H2773" t="s">
        <v>55</v>
      </c>
    </row>
    <row r="2774" spans="1:8" x14ac:dyDescent="0.25">
      <c r="A2774" t="str">
        <f t="shared" si="43"/>
        <v>C71deaths2014AllEthAllSex</v>
      </c>
      <c r="B2774">
        <v>2014</v>
      </c>
      <c r="C2774" t="s">
        <v>216</v>
      </c>
      <c r="D2774" t="s">
        <v>211</v>
      </c>
      <c r="E2774" t="s">
        <v>212</v>
      </c>
      <c r="F2774">
        <v>243</v>
      </c>
      <c r="G2774">
        <v>3.9</v>
      </c>
      <c r="H2774" t="s">
        <v>58</v>
      </c>
    </row>
    <row r="2775" spans="1:8" x14ac:dyDescent="0.25">
      <c r="A2775" t="str">
        <f t="shared" si="43"/>
        <v>C73deaths2014AllEthAllSex</v>
      </c>
      <c r="B2775">
        <v>2014</v>
      </c>
      <c r="C2775" t="s">
        <v>216</v>
      </c>
      <c r="D2775" t="s">
        <v>211</v>
      </c>
      <c r="E2775" t="s">
        <v>212</v>
      </c>
      <c r="F2775">
        <v>28</v>
      </c>
      <c r="G2775">
        <v>0.4</v>
      </c>
      <c r="H2775" t="s">
        <v>60</v>
      </c>
    </row>
    <row r="2776" spans="1:8" x14ac:dyDescent="0.25">
      <c r="A2776" t="str">
        <f t="shared" si="43"/>
        <v>C81deaths2014AllEthAllSex</v>
      </c>
      <c r="B2776">
        <v>2014</v>
      </c>
      <c r="C2776" t="s">
        <v>216</v>
      </c>
      <c r="D2776" t="s">
        <v>211</v>
      </c>
      <c r="E2776" t="s">
        <v>212</v>
      </c>
      <c r="F2776">
        <v>20</v>
      </c>
      <c r="G2776">
        <v>0.3</v>
      </c>
      <c r="H2776" t="s">
        <v>62</v>
      </c>
    </row>
    <row r="2777" spans="1:8" x14ac:dyDescent="0.25">
      <c r="A2777" t="str">
        <f t="shared" si="43"/>
        <v>C82-C86, C96deaths2014AllEthAllSex</v>
      </c>
      <c r="B2777">
        <v>2014</v>
      </c>
      <c r="C2777" t="s">
        <v>216</v>
      </c>
      <c r="D2777" t="s">
        <v>211</v>
      </c>
      <c r="E2777" t="s">
        <v>212</v>
      </c>
      <c r="F2777">
        <v>284</v>
      </c>
      <c r="G2777">
        <v>3.5</v>
      </c>
      <c r="H2777" t="s">
        <v>178</v>
      </c>
    </row>
    <row r="2778" spans="1:8" x14ac:dyDescent="0.25">
      <c r="A2778" t="str">
        <f t="shared" si="43"/>
        <v>C90deaths2014AllEthAllSex</v>
      </c>
      <c r="B2778">
        <v>2014</v>
      </c>
      <c r="C2778" t="s">
        <v>216</v>
      </c>
      <c r="D2778" t="s">
        <v>211</v>
      </c>
      <c r="E2778" t="s">
        <v>212</v>
      </c>
      <c r="F2778">
        <v>199</v>
      </c>
      <c r="G2778">
        <v>2.5</v>
      </c>
      <c r="H2778" t="s">
        <v>65</v>
      </c>
    </row>
    <row r="2779" spans="1:8" x14ac:dyDescent="0.25">
      <c r="A2779" t="str">
        <f t="shared" si="43"/>
        <v>C91-C95deaths2014AllEthAllSex</v>
      </c>
      <c r="B2779">
        <v>2014</v>
      </c>
      <c r="C2779" t="s">
        <v>216</v>
      </c>
      <c r="D2779" t="s">
        <v>211</v>
      </c>
      <c r="E2779" t="s">
        <v>212</v>
      </c>
      <c r="F2779">
        <v>326</v>
      </c>
      <c r="G2779">
        <v>4.5</v>
      </c>
      <c r="H2779" t="s">
        <v>179</v>
      </c>
    </row>
    <row r="2780" spans="1:8" x14ac:dyDescent="0.25">
      <c r="A2780" t="str">
        <f t="shared" si="43"/>
        <v>C00-C14deaths2014AllEthFemale</v>
      </c>
      <c r="B2780">
        <v>2014</v>
      </c>
      <c r="C2780" t="s">
        <v>216</v>
      </c>
      <c r="D2780" t="s">
        <v>211</v>
      </c>
      <c r="E2780" t="s">
        <v>213</v>
      </c>
      <c r="F2780">
        <v>52</v>
      </c>
      <c r="G2780">
        <v>1.2</v>
      </c>
      <c r="H2780" t="s">
        <v>174</v>
      </c>
    </row>
    <row r="2781" spans="1:8" x14ac:dyDescent="0.25">
      <c r="A2781" t="str">
        <f t="shared" si="43"/>
        <v>C00-C96, D45-D47deaths2014AllEthFemale</v>
      </c>
      <c r="B2781">
        <v>2014</v>
      </c>
      <c r="C2781" t="s">
        <v>216</v>
      </c>
      <c r="D2781" t="s">
        <v>211</v>
      </c>
      <c r="E2781" t="s">
        <v>213</v>
      </c>
      <c r="F2781">
        <v>4354</v>
      </c>
      <c r="G2781">
        <v>106.7</v>
      </c>
      <c r="H2781" t="s">
        <v>173</v>
      </c>
    </row>
    <row r="2782" spans="1:8" x14ac:dyDescent="0.25">
      <c r="A2782" t="str">
        <f t="shared" si="43"/>
        <v>C15deaths2014AllEthFemale</v>
      </c>
      <c r="B2782">
        <v>2014</v>
      </c>
      <c r="C2782" t="s">
        <v>216</v>
      </c>
      <c r="D2782" t="s">
        <v>211</v>
      </c>
      <c r="E2782" t="s">
        <v>213</v>
      </c>
      <c r="F2782">
        <v>78</v>
      </c>
      <c r="G2782">
        <v>1.7</v>
      </c>
      <c r="H2782" t="s">
        <v>14</v>
      </c>
    </row>
    <row r="2783" spans="1:8" x14ac:dyDescent="0.25">
      <c r="A2783" t="str">
        <f t="shared" si="43"/>
        <v>C16deaths2014AllEthFemale</v>
      </c>
      <c r="B2783">
        <v>2014</v>
      </c>
      <c r="C2783" t="s">
        <v>216</v>
      </c>
      <c r="D2783" t="s">
        <v>211</v>
      </c>
      <c r="E2783" t="s">
        <v>213</v>
      </c>
      <c r="F2783">
        <v>95</v>
      </c>
      <c r="G2783">
        <v>2.5</v>
      </c>
      <c r="H2783" t="s">
        <v>16</v>
      </c>
    </row>
    <row r="2784" spans="1:8" x14ac:dyDescent="0.25">
      <c r="A2784" t="str">
        <f t="shared" si="43"/>
        <v>C18-C21deaths2014AllEthFemale</v>
      </c>
      <c r="B2784">
        <v>2014</v>
      </c>
      <c r="C2784" t="s">
        <v>216</v>
      </c>
      <c r="D2784" t="s">
        <v>211</v>
      </c>
      <c r="E2784" t="s">
        <v>213</v>
      </c>
      <c r="F2784">
        <v>625</v>
      </c>
      <c r="G2784">
        <v>14.1</v>
      </c>
      <c r="H2784" t="s">
        <v>175</v>
      </c>
    </row>
    <row r="2785" spans="1:8" x14ac:dyDescent="0.25">
      <c r="A2785" t="str">
        <f t="shared" si="43"/>
        <v>C22deaths2014AllEthFemale</v>
      </c>
      <c r="B2785">
        <v>2014</v>
      </c>
      <c r="C2785" t="s">
        <v>216</v>
      </c>
      <c r="D2785" t="s">
        <v>211</v>
      </c>
      <c r="E2785" t="s">
        <v>213</v>
      </c>
      <c r="F2785">
        <v>90</v>
      </c>
      <c r="G2785">
        <v>2.2999999999999998</v>
      </c>
      <c r="H2785" t="s">
        <v>19</v>
      </c>
    </row>
    <row r="2786" spans="1:8" x14ac:dyDescent="0.25">
      <c r="A2786" t="str">
        <f t="shared" si="43"/>
        <v>C25deaths2014AllEthFemale</v>
      </c>
      <c r="B2786">
        <v>2014</v>
      </c>
      <c r="C2786" t="s">
        <v>216</v>
      </c>
      <c r="D2786" t="s">
        <v>211</v>
      </c>
      <c r="E2786" t="s">
        <v>213</v>
      </c>
      <c r="F2786">
        <v>235</v>
      </c>
      <c r="G2786">
        <v>5.5</v>
      </c>
      <c r="H2786" t="s">
        <v>22</v>
      </c>
    </row>
    <row r="2787" spans="1:8" x14ac:dyDescent="0.25">
      <c r="A2787" t="str">
        <f t="shared" si="43"/>
        <v>C33-C34deaths2014AllEthFemale</v>
      </c>
      <c r="B2787">
        <v>2014</v>
      </c>
      <c r="C2787" t="s">
        <v>216</v>
      </c>
      <c r="D2787" t="s">
        <v>211</v>
      </c>
      <c r="E2787" t="s">
        <v>213</v>
      </c>
      <c r="F2787">
        <v>791</v>
      </c>
      <c r="G2787">
        <v>20.2</v>
      </c>
      <c r="H2787" t="s">
        <v>176</v>
      </c>
    </row>
    <row r="2788" spans="1:8" x14ac:dyDescent="0.25">
      <c r="A2788" t="str">
        <f t="shared" si="43"/>
        <v>C43deaths2014AllEthFemale</v>
      </c>
      <c r="B2788">
        <v>2014</v>
      </c>
      <c r="C2788" t="s">
        <v>216</v>
      </c>
      <c r="D2788" t="s">
        <v>211</v>
      </c>
      <c r="E2788" t="s">
        <v>213</v>
      </c>
      <c r="F2788">
        <v>141</v>
      </c>
      <c r="G2788">
        <v>3.4</v>
      </c>
      <c r="H2788" t="s">
        <v>26</v>
      </c>
    </row>
    <row r="2789" spans="1:8" x14ac:dyDescent="0.25">
      <c r="A2789" t="str">
        <f t="shared" si="43"/>
        <v>C50deaths2014AllEthFemale</v>
      </c>
      <c r="B2789">
        <v>2014</v>
      </c>
      <c r="C2789" t="s">
        <v>216</v>
      </c>
      <c r="D2789" t="s">
        <v>211</v>
      </c>
      <c r="E2789" t="s">
        <v>213</v>
      </c>
      <c r="F2789">
        <v>607</v>
      </c>
      <c r="G2789">
        <v>16.7</v>
      </c>
      <c r="H2789" t="s">
        <v>180</v>
      </c>
    </row>
    <row r="2790" spans="1:8" x14ac:dyDescent="0.25">
      <c r="A2790" t="str">
        <f t="shared" si="43"/>
        <v>C51deaths2014AllEthFemale</v>
      </c>
      <c r="B2790">
        <v>2014</v>
      </c>
      <c r="C2790" t="s">
        <v>216</v>
      </c>
      <c r="D2790" t="s">
        <v>211</v>
      </c>
      <c r="E2790" t="s">
        <v>213</v>
      </c>
      <c r="F2790">
        <v>19</v>
      </c>
      <c r="G2790">
        <v>0.5</v>
      </c>
      <c r="H2790" t="s">
        <v>43</v>
      </c>
    </row>
    <row r="2791" spans="1:8" x14ac:dyDescent="0.25">
      <c r="A2791" t="str">
        <f t="shared" si="43"/>
        <v>C53deaths2014AllEthFemale</v>
      </c>
      <c r="B2791">
        <v>2014</v>
      </c>
      <c r="C2791" t="s">
        <v>216</v>
      </c>
      <c r="D2791" t="s">
        <v>211</v>
      </c>
      <c r="E2791" t="s">
        <v>213</v>
      </c>
      <c r="F2791">
        <v>46</v>
      </c>
      <c r="G2791">
        <v>1.4</v>
      </c>
      <c r="H2791" t="s">
        <v>38</v>
      </c>
    </row>
    <row r="2792" spans="1:8" x14ac:dyDescent="0.25">
      <c r="A2792" t="str">
        <f t="shared" si="43"/>
        <v>C54-C55deaths2014AllEthFemale</v>
      </c>
      <c r="B2792">
        <v>2014</v>
      </c>
      <c r="C2792" t="s">
        <v>216</v>
      </c>
      <c r="D2792" t="s">
        <v>211</v>
      </c>
      <c r="E2792" t="s">
        <v>213</v>
      </c>
      <c r="F2792">
        <v>115</v>
      </c>
      <c r="G2792">
        <v>3</v>
      </c>
      <c r="H2792" t="s">
        <v>181</v>
      </c>
    </row>
    <row r="2793" spans="1:8" x14ac:dyDescent="0.25">
      <c r="A2793" t="str">
        <f t="shared" si="43"/>
        <v>C56-C57deaths2014AllEthFemale</v>
      </c>
      <c r="B2793">
        <v>2014</v>
      </c>
      <c r="C2793" t="s">
        <v>216</v>
      </c>
      <c r="D2793" t="s">
        <v>211</v>
      </c>
      <c r="E2793" t="s">
        <v>213</v>
      </c>
      <c r="F2793">
        <v>219</v>
      </c>
      <c r="G2793">
        <v>5.5</v>
      </c>
      <c r="H2793" t="s">
        <v>182</v>
      </c>
    </row>
    <row r="2794" spans="1:8" x14ac:dyDescent="0.25">
      <c r="A2794" t="str">
        <f t="shared" si="43"/>
        <v>C64-C66, C68deaths2014AllEthFemale</v>
      </c>
      <c r="B2794">
        <v>2014</v>
      </c>
      <c r="C2794" t="s">
        <v>216</v>
      </c>
      <c r="D2794" t="s">
        <v>211</v>
      </c>
      <c r="E2794" t="s">
        <v>213</v>
      </c>
      <c r="F2794">
        <v>82</v>
      </c>
      <c r="G2794">
        <v>1.8</v>
      </c>
      <c r="H2794" t="s">
        <v>177</v>
      </c>
    </row>
    <row r="2795" spans="1:8" x14ac:dyDescent="0.25">
      <c r="A2795" t="str">
        <f t="shared" si="43"/>
        <v>C67deaths2014AllEthFemale</v>
      </c>
      <c r="B2795">
        <v>2014</v>
      </c>
      <c r="C2795" t="s">
        <v>216</v>
      </c>
      <c r="D2795" t="s">
        <v>211</v>
      </c>
      <c r="E2795" t="s">
        <v>213</v>
      </c>
      <c r="F2795">
        <v>73</v>
      </c>
      <c r="G2795">
        <v>1.5</v>
      </c>
      <c r="H2795" t="s">
        <v>55</v>
      </c>
    </row>
    <row r="2796" spans="1:8" x14ac:dyDescent="0.25">
      <c r="A2796" t="str">
        <f t="shared" si="43"/>
        <v>C71deaths2014AllEthFemale</v>
      </c>
      <c r="B2796">
        <v>2014</v>
      </c>
      <c r="C2796" t="s">
        <v>216</v>
      </c>
      <c r="D2796" t="s">
        <v>211</v>
      </c>
      <c r="E2796" t="s">
        <v>213</v>
      </c>
      <c r="F2796">
        <v>99</v>
      </c>
      <c r="G2796">
        <v>3.1</v>
      </c>
      <c r="H2796" t="s">
        <v>58</v>
      </c>
    </row>
    <row r="2797" spans="1:8" x14ac:dyDescent="0.25">
      <c r="A2797" t="str">
        <f t="shared" si="43"/>
        <v>C73deaths2014AllEthFemale</v>
      </c>
      <c r="B2797">
        <v>2014</v>
      </c>
      <c r="C2797" t="s">
        <v>216</v>
      </c>
      <c r="D2797" t="s">
        <v>211</v>
      </c>
      <c r="E2797" t="s">
        <v>213</v>
      </c>
      <c r="F2797">
        <v>19</v>
      </c>
      <c r="G2797">
        <v>0.5</v>
      </c>
      <c r="H2797" t="s">
        <v>60</v>
      </c>
    </row>
    <row r="2798" spans="1:8" x14ac:dyDescent="0.25">
      <c r="A2798" t="str">
        <f t="shared" si="43"/>
        <v>C81deaths2014AllEthFemale</v>
      </c>
      <c r="B2798">
        <v>2014</v>
      </c>
      <c r="C2798" t="s">
        <v>216</v>
      </c>
      <c r="D2798" t="s">
        <v>211</v>
      </c>
      <c r="E2798" t="s">
        <v>213</v>
      </c>
      <c r="F2798">
        <v>10</v>
      </c>
      <c r="G2798">
        <v>0.3</v>
      </c>
      <c r="H2798" t="s">
        <v>62</v>
      </c>
    </row>
    <row r="2799" spans="1:8" x14ac:dyDescent="0.25">
      <c r="A2799" t="str">
        <f t="shared" si="43"/>
        <v>C82-C86, C96deaths2014AllEthFemale</v>
      </c>
      <c r="B2799">
        <v>2014</v>
      </c>
      <c r="C2799" t="s">
        <v>216</v>
      </c>
      <c r="D2799" t="s">
        <v>211</v>
      </c>
      <c r="E2799" t="s">
        <v>213</v>
      </c>
      <c r="F2799">
        <v>112</v>
      </c>
      <c r="G2799">
        <v>2.5</v>
      </c>
      <c r="H2799" t="s">
        <v>178</v>
      </c>
    </row>
    <row r="2800" spans="1:8" x14ac:dyDescent="0.25">
      <c r="A2800" t="str">
        <f t="shared" si="43"/>
        <v>C90deaths2014AllEthFemale</v>
      </c>
      <c r="B2800">
        <v>2014</v>
      </c>
      <c r="C2800" t="s">
        <v>216</v>
      </c>
      <c r="D2800" t="s">
        <v>211</v>
      </c>
      <c r="E2800" t="s">
        <v>213</v>
      </c>
      <c r="F2800">
        <v>86</v>
      </c>
      <c r="G2800">
        <v>2</v>
      </c>
      <c r="H2800" t="s">
        <v>65</v>
      </c>
    </row>
    <row r="2801" spans="1:8" x14ac:dyDescent="0.25">
      <c r="A2801" t="str">
        <f t="shared" si="43"/>
        <v>C91-C95deaths2014AllEthFemale</v>
      </c>
      <c r="B2801">
        <v>2014</v>
      </c>
      <c r="C2801" t="s">
        <v>216</v>
      </c>
      <c r="D2801" t="s">
        <v>211</v>
      </c>
      <c r="E2801" t="s">
        <v>213</v>
      </c>
      <c r="F2801">
        <v>146</v>
      </c>
      <c r="G2801">
        <v>3.5</v>
      </c>
      <c r="H2801" t="s">
        <v>179</v>
      </c>
    </row>
    <row r="2802" spans="1:8" x14ac:dyDescent="0.25">
      <c r="A2802" t="str">
        <f t="shared" si="43"/>
        <v>C00-C14deaths2014AllEthMale</v>
      </c>
      <c r="B2802">
        <v>2014</v>
      </c>
      <c r="C2802" t="s">
        <v>216</v>
      </c>
      <c r="D2802" t="s">
        <v>211</v>
      </c>
      <c r="E2802" t="s">
        <v>214</v>
      </c>
      <c r="F2802">
        <v>91</v>
      </c>
      <c r="G2802">
        <v>2.6</v>
      </c>
      <c r="H2802" t="s">
        <v>174</v>
      </c>
    </row>
    <row r="2803" spans="1:8" x14ac:dyDescent="0.25">
      <c r="A2803" t="str">
        <f t="shared" si="43"/>
        <v>C00-C96, D45-D47deaths2014AllEthMale</v>
      </c>
      <c r="B2803">
        <v>2014</v>
      </c>
      <c r="C2803" t="s">
        <v>216</v>
      </c>
      <c r="D2803" t="s">
        <v>211</v>
      </c>
      <c r="E2803" t="s">
        <v>214</v>
      </c>
      <c r="F2803">
        <v>4901</v>
      </c>
      <c r="G2803">
        <v>139.30000000000001</v>
      </c>
      <c r="H2803" t="s">
        <v>173</v>
      </c>
    </row>
    <row r="2804" spans="1:8" x14ac:dyDescent="0.25">
      <c r="A2804" t="str">
        <f t="shared" si="43"/>
        <v>C15deaths2014AllEthMale</v>
      </c>
      <c r="B2804">
        <v>2014</v>
      </c>
      <c r="C2804" t="s">
        <v>216</v>
      </c>
      <c r="D2804" t="s">
        <v>211</v>
      </c>
      <c r="E2804" t="s">
        <v>214</v>
      </c>
      <c r="F2804">
        <v>185</v>
      </c>
      <c r="G2804">
        <v>5.3</v>
      </c>
      <c r="H2804" t="s">
        <v>14</v>
      </c>
    </row>
    <row r="2805" spans="1:8" x14ac:dyDescent="0.25">
      <c r="A2805" t="str">
        <f t="shared" si="43"/>
        <v>C16deaths2014AllEthMale</v>
      </c>
      <c r="B2805">
        <v>2014</v>
      </c>
      <c r="C2805" t="s">
        <v>216</v>
      </c>
      <c r="D2805" t="s">
        <v>211</v>
      </c>
      <c r="E2805" t="s">
        <v>214</v>
      </c>
      <c r="F2805">
        <v>181</v>
      </c>
      <c r="G2805">
        <v>5.3</v>
      </c>
      <c r="H2805" t="s">
        <v>16</v>
      </c>
    </row>
    <row r="2806" spans="1:8" x14ac:dyDescent="0.25">
      <c r="A2806" t="str">
        <f t="shared" si="43"/>
        <v>C18-C21deaths2014AllEthMale</v>
      </c>
      <c r="B2806">
        <v>2014</v>
      </c>
      <c r="C2806" t="s">
        <v>216</v>
      </c>
      <c r="D2806" t="s">
        <v>211</v>
      </c>
      <c r="E2806" t="s">
        <v>214</v>
      </c>
      <c r="F2806">
        <v>648</v>
      </c>
      <c r="G2806">
        <v>18.399999999999999</v>
      </c>
      <c r="H2806" t="s">
        <v>175</v>
      </c>
    </row>
    <row r="2807" spans="1:8" x14ac:dyDescent="0.25">
      <c r="A2807" t="str">
        <f t="shared" si="43"/>
        <v>C22deaths2014AllEthMale</v>
      </c>
      <c r="B2807">
        <v>2014</v>
      </c>
      <c r="C2807" t="s">
        <v>216</v>
      </c>
      <c r="D2807" t="s">
        <v>211</v>
      </c>
      <c r="E2807" t="s">
        <v>214</v>
      </c>
      <c r="F2807">
        <v>166</v>
      </c>
      <c r="G2807">
        <v>5</v>
      </c>
      <c r="H2807" t="s">
        <v>19</v>
      </c>
    </row>
    <row r="2808" spans="1:8" x14ac:dyDescent="0.25">
      <c r="A2808" t="str">
        <f t="shared" si="43"/>
        <v>C25deaths2014AllEthMale</v>
      </c>
      <c r="B2808">
        <v>2014</v>
      </c>
      <c r="C2808" t="s">
        <v>216</v>
      </c>
      <c r="D2808" t="s">
        <v>211</v>
      </c>
      <c r="E2808" t="s">
        <v>214</v>
      </c>
      <c r="F2808">
        <v>248</v>
      </c>
      <c r="G2808">
        <v>7.2</v>
      </c>
      <c r="H2808" t="s">
        <v>22</v>
      </c>
    </row>
    <row r="2809" spans="1:8" x14ac:dyDescent="0.25">
      <c r="A2809" t="str">
        <f t="shared" si="43"/>
        <v>C33-C34deaths2014AllEthMale</v>
      </c>
      <c r="B2809">
        <v>2014</v>
      </c>
      <c r="C2809" t="s">
        <v>216</v>
      </c>
      <c r="D2809" t="s">
        <v>211</v>
      </c>
      <c r="E2809" t="s">
        <v>214</v>
      </c>
      <c r="F2809">
        <v>889</v>
      </c>
      <c r="G2809">
        <v>25.3</v>
      </c>
      <c r="H2809" t="s">
        <v>176</v>
      </c>
    </row>
    <row r="2810" spans="1:8" x14ac:dyDescent="0.25">
      <c r="A2810" t="str">
        <f t="shared" si="43"/>
        <v>C43deaths2014AllEthMale</v>
      </c>
      <c r="B2810">
        <v>2014</v>
      </c>
      <c r="C2810" t="s">
        <v>216</v>
      </c>
      <c r="D2810" t="s">
        <v>211</v>
      </c>
      <c r="E2810" t="s">
        <v>214</v>
      </c>
      <c r="F2810">
        <v>237</v>
      </c>
      <c r="G2810">
        <v>6.9</v>
      </c>
      <c r="H2810" t="s">
        <v>26</v>
      </c>
    </row>
    <row r="2811" spans="1:8" x14ac:dyDescent="0.25">
      <c r="A2811" t="str">
        <f t="shared" si="43"/>
        <v>C50deaths2014AllEthMale</v>
      </c>
      <c r="B2811">
        <v>2014</v>
      </c>
      <c r="C2811" t="s">
        <v>216</v>
      </c>
      <c r="D2811" t="s">
        <v>211</v>
      </c>
      <c r="E2811" t="s">
        <v>214</v>
      </c>
      <c r="F2811">
        <v>6</v>
      </c>
      <c r="G2811">
        <v>0.2</v>
      </c>
      <c r="H2811" t="s">
        <v>180</v>
      </c>
    </row>
    <row r="2812" spans="1:8" x14ac:dyDescent="0.25">
      <c r="A2812" t="str">
        <f t="shared" si="43"/>
        <v>C61deaths2014AllEthMale</v>
      </c>
      <c r="B2812">
        <v>2014</v>
      </c>
      <c r="C2812" t="s">
        <v>216</v>
      </c>
      <c r="D2812" t="s">
        <v>211</v>
      </c>
      <c r="E2812" t="s">
        <v>214</v>
      </c>
      <c r="F2812">
        <v>652</v>
      </c>
      <c r="G2812">
        <v>17</v>
      </c>
      <c r="H2812" t="s">
        <v>48</v>
      </c>
    </row>
    <row r="2813" spans="1:8" x14ac:dyDescent="0.25">
      <c r="A2813" t="str">
        <f t="shared" si="43"/>
        <v>C62deaths2014AllEthMale</v>
      </c>
      <c r="B2813">
        <v>2014</v>
      </c>
      <c r="C2813" t="s">
        <v>216</v>
      </c>
      <c r="D2813" t="s">
        <v>211</v>
      </c>
      <c r="E2813" t="s">
        <v>214</v>
      </c>
      <c r="F2813">
        <v>5</v>
      </c>
      <c r="G2813">
        <v>0.2</v>
      </c>
      <c r="H2813" t="s">
        <v>51</v>
      </c>
    </row>
    <row r="2814" spans="1:8" x14ac:dyDescent="0.25">
      <c r="A2814" t="str">
        <f t="shared" si="43"/>
        <v>C64-C66, C68deaths2014AllEthMale</v>
      </c>
      <c r="B2814">
        <v>2014</v>
      </c>
      <c r="C2814" t="s">
        <v>216</v>
      </c>
      <c r="D2814" t="s">
        <v>211</v>
      </c>
      <c r="E2814" t="s">
        <v>214</v>
      </c>
      <c r="F2814">
        <v>155</v>
      </c>
      <c r="G2814">
        <v>4.5</v>
      </c>
      <c r="H2814" t="s">
        <v>177</v>
      </c>
    </row>
    <row r="2815" spans="1:8" x14ac:dyDescent="0.25">
      <c r="A2815" t="str">
        <f t="shared" si="43"/>
        <v>C67deaths2014AllEthMale</v>
      </c>
      <c r="B2815">
        <v>2014</v>
      </c>
      <c r="C2815" t="s">
        <v>216</v>
      </c>
      <c r="D2815" t="s">
        <v>211</v>
      </c>
      <c r="E2815" t="s">
        <v>214</v>
      </c>
      <c r="F2815">
        <v>150</v>
      </c>
      <c r="G2815">
        <v>4.0999999999999996</v>
      </c>
      <c r="H2815" t="s">
        <v>55</v>
      </c>
    </row>
    <row r="2816" spans="1:8" x14ac:dyDescent="0.25">
      <c r="A2816" t="str">
        <f t="shared" si="43"/>
        <v>C71deaths2014AllEthMale</v>
      </c>
      <c r="B2816">
        <v>2014</v>
      </c>
      <c r="C2816" t="s">
        <v>216</v>
      </c>
      <c r="D2816" t="s">
        <v>211</v>
      </c>
      <c r="E2816" t="s">
        <v>214</v>
      </c>
      <c r="F2816">
        <v>144</v>
      </c>
      <c r="G2816">
        <v>4.8</v>
      </c>
      <c r="H2816" t="s">
        <v>58</v>
      </c>
    </row>
    <row r="2817" spans="1:8" x14ac:dyDescent="0.25">
      <c r="A2817" t="str">
        <f t="shared" si="43"/>
        <v>C73deaths2014AllEthMale</v>
      </c>
      <c r="B2817">
        <v>2014</v>
      </c>
      <c r="C2817" t="s">
        <v>216</v>
      </c>
      <c r="D2817" t="s">
        <v>211</v>
      </c>
      <c r="E2817" t="s">
        <v>214</v>
      </c>
      <c r="F2817">
        <v>9</v>
      </c>
      <c r="G2817">
        <v>0.2</v>
      </c>
      <c r="H2817" t="s">
        <v>60</v>
      </c>
    </row>
    <row r="2818" spans="1:8" x14ac:dyDescent="0.25">
      <c r="A2818" t="str">
        <f t="shared" ref="A2818:A2881" si="44">H2818&amp;C2818&amp;B2818&amp;D2818&amp;E2818</f>
        <v>C81deaths2014AllEthMale</v>
      </c>
      <c r="B2818">
        <v>2014</v>
      </c>
      <c r="C2818" t="s">
        <v>216</v>
      </c>
      <c r="D2818" t="s">
        <v>211</v>
      </c>
      <c r="E2818" t="s">
        <v>214</v>
      </c>
      <c r="F2818">
        <v>10</v>
      </c>
      <c r="G2818">
        <v>0.3</v>
      </c>
      <c r="H2818" t="s">
        <v>62</v>
      </c>
    </row>
    <row r="2819" spans="1:8" x14ac:dyDescent="0.25">
      <c r="A2819" t="str">
        <f t="shared" si="44"/>
        <v>C82-C86, C96deaths2014AllEthMale</v>
      </c>
      <c r="B2819">
        <v>2014</v>
      </c>
      <c r="C2819" t="s">
        <v>216</v>
      </c>
      <c r="D2819" t="s">
        <v>211</v>
      </c>
      <c r="E2819" t="s">
        <v>214</v>
      </c>
      <c r="F2819">
        <v>172</v>
      </c>
      <c r="G2819">
        <v>4.7</v>
      </c>
      <c r="H2819" t="s">
        <v>178</v>
      </c>
    </row>
    <row r="2820" spans="1:8" x14ac:dyDescent="0.25">
      <c r="A2820" t="str">
        <f t="shared" si="44"/>
        <v>C90deaths2014AllEthMale</v>
      </c>
      <c r="B2820">
        <v>2014</v>
      </c>
      <c r="C2820" t="s">
        <v>216</v>
      </c>
      <c r="D2820" t="s">
        <v>211</v>
      </c>
      <c r="E2820" t="s">
        <v>214</v>
      </c>
      <c r="F2820">
        <v>113</v>
      </c>
      <c r="G2820">
        <v>3.2</v>
      </c>
      <c r="H2820" t="s">
        <v>65</v>
      </c>
    </row>
    <row r="2821" spans="1:8" x14ac:dyDescent="0.25">
      <c r="A2821" t="str">
        <f t="shared" si="44"/>
        <v>C91-C95deaths2014AllEthMale</v>
      </c>
      <c r="B2821">
        <v>2014</v>
      </c>
      <c r="C2821" t="s">
        <v>216</v>
      </c>
      <c r="D2821" t="s">
        <v>211</v>
      </c>
      <c r="E2821" t="s">
        <v>214</v>
      </c>
      <c r="F2821">
        <v>180</v>
      </c>
      <c r="G2821">
        <v>5.5</v>
      </c>
      <c r="H2821" t="s">
        <v>179</v>
      </c>
    </row>
    <row r="2822" spans="1:8" x14ac:dyDescent="0.25">
      <c r="A2822" t="str">
        <f t="shared" si="44"/>
        <v>C00-C14deaths2015AllEthAllSex</v>
      </c>
      <c r="B2822">
        <v>2015</v>
      </c>
      <c r="C2822" t="s">
        <v>216</v>
      </c>
      <c r="D2822" t="s">
        <v>211</v>
      </c>
      <c r="E2822" t="s">
        <v>212</v>
      </c>
      <c r="F2822">
        <v>145</v>
      </c>
      <c r="G2822">
        <v>2</v>
      </c>
      <c r="H2822" t="s">
        <v>174</v>
      </c>
    </row>
    <row r="2823" spans="1:8" x14ac:dyDescent="0.25">
      <c r="A2823" t="str">
        <f t="shared" si="44"/>
        <v>C00-C96, D45-D47deaths2015AllEthAllSex</v>
      </c>
      <c r="B2823">
        <v>2015</v>
      </c>
      <c r="C2823" t="s">
        <v>216</v>
      </c>
      <c r="D2823" t="s">
        <v>211</v>
      </c>
      <c r="E2823" t="s">
        <v>212</v>
      </c>
      <c r="F2823">
        <v>9617</v>
      </c>
      <c r="G2823">
        <v>122.9</v>
      </c>
      <c r="H2823" t="s">
        <v>173</v>
      </c>
    </row>
    <row r="2824" spans="1:8" x14ac:dyDescent="0.25">
      <c r="A2824" t="str">
        <f t="shared" si="44"/>
        <v>C15deaths2015AllEthAllSex</v>
      </c>
      <c r="B2824">
        <v>2015</v>
      </c>
      <c r="C2824" t="s">
        <v>216</v>
      </c>
      <c r="D2824" t="s">
        <v>211</v>
      </c>
      <c r="E2824" t="s">
        <v>212</v>
      </c>
      <c r="F2824">
        <v>247</v>
      </c>
      <c r="G2824">
        <v>3.2</v>
      </c>
      <c r="H2824" t="s">
        <v>14</v>
      </c>
    </row>
    <row r="2825" spans="1:8" x14ac:dyDescent="0.25">
      <c r="A2825" t="str">
        <f t="shared" si="44"/>
        <v>C16deaths2015AllEthAllSex</v>
      </c>
      <c r="B2825">
        <v>2015</v>
      </c>
      <c r="C2825" t="s">
        <v>216</v>
      </c>
      <c r="D2825" t="s">
        <v>211</v>
      </c>
      <c r="E2825" t="s">
        <v>212</v>
      </c>
      <c r="F2825">
        <v>259</v>
      </c>
      <c r="G2825">
        <v>3.4</v>
      </c>
      <c r="H2825" t="s">
        <v>16</v>
      </c>
    </row>
    <row r="2826" spans="1:8" x14ac:dyDescent="0.25">
      <c r="A2826" t="str">
        <f t="shared" si="44"/>
        <v>C18-C21deaths2015AllEthAllSex</v>
      </c>
      <c r="B2826">
        <v>2015</v>
      </c>
      <c r="C2826" t="s">
        <v>216</v>
      </c>
      <c r="D2826" t="s">
        <v>211</v>
      </c>
      <c r="E2826" t="s">
        <v>212</v>
      </c>
      <c r="F2826">
        <v>1267</v>
      </c>
      <c r="G2826">
        <v>15.7</v>
      </c>
      <c r="H2826" t="s">
        <v>175</v>
      </c>
    </row>
    <row r="2827" spans="1:8" x14ac:dyDescent="0.25">
      <c r="A2827" t="str">
        <f t="shared" si="44"/>
        <v>C22deaths2015AllEthAllSex</v>
      </c>
      <c r="B2827">
        <v>2015</v>
      </c>
      <c r="C2827" t="s">
        <v>216</v>
      </c>
      <c r="D2827" t="s">
        <v>211</v>
      </c>
      <c r="E2827" t="s">
        <v>212</v>
      </c>
      <c r="F2827">
        <v>285</v>
      </c>
      <c r="G2827">
        <v>3.9</v>
      </c>
      <c r="H2827" t="s">
        <v>19</v>
      </c>
    </row>
    <row r="2828" spans="1:8" x14ac:dyDescent="0.25">
      <c r="A2828" t="str">
        <f t="shared" si="44"/>
        <v>C25deaths2015AllEthAllSex</v>
      </c>
      <c r="B2828">
        <v>2015</v>
      </c>
      <c r="C2828" t="s">
        <v>216</v>
      </c>
      <c r="D2828" t="s">
        <v>211</v>
      </c>
      <c r="E2828" t="s">
        <v>212</v>
      </c>
      <c r="F2828">
        <v>505</v>
      </c>
      <c r="G2828">
        <v>6.5</v>
      </c>
      <c r="H2828" t="s">
        <v>22</v>
      </c>
    </row>
    <row r="2829" spans="1:8" x14ac:dyDescent="0.25">
      <c r="A2829" t="str">
        <f t="shared" si="44"/>
        <v>C33-C34deaths2015AllEthAllSex</v>
      </c>
      <c r="B2829">
        <v>2015</v>
      </c>
      <c r="C2829" t="s">
        <v>216</v>
      </c>
      <c r="D2829" t="s">
        <v>211</v>
      </c>
      <c r="E2829" t="s">
        <v>212</v>
      </c>
      <c r="F2829">
        <v>1805</v>
      </c>
      <c r="G2829">
        <v>23.4</v>
      </c>
      <c r="H2829" t="s">
        <v>176</v>
      </c>
    </row>
    <row r="2830" spans="1:8" x14ac:dyDescent="0.25">
      <c r="A2830" t="str">
        <f t="shared" si="44"/>
        <v>C43deaths2015AllEthAllSex</v>
      </c>
      <c r="B2830">
        <v>2015</v>
      </c>
      <c r="C2830" t="s">
        <v>216</v>
      </c>
      <c r="D2830" t="s">
        <v>211</v>
      </c>
      <c r="E2830" t="s">
        <v>212</v>
      </c>
      <c r="F2830">
        <v>378</v>
      </c>
      <c r="G2830">
        <v>4.9000000000000004</v>
      </c>
      <c r="H2830" t="s">
        <v>26</v>
      </c>
    </row>
    <row r="2831" spans="1:8" x14ac:dyDescent="0.25">
      <c r="A2831" t="str">
        <f t="shared" si="44"/>
        <v>C50deaths2015AllEthAllSex</v>
      </c>
      <c r="B2831">
        <v>2015</v>
      </c>
      <c r="C2831" t="s">
        <v>216</v>
      </c>
      <c r="D2831" t="s">
        <v>211</v>
      </c>
      <c r="E2831" t="s">
        <v>212</v>
      </c>
      <c r="F2831">
        <v>674</v>
      </c>
      <c r="G2831">
        <v>9.5</v>
      </c>
      <c r="H2831" t="s">
        <v>180</v>
      </c>
    </row>
    <row r="2832" spans="1:8" x14ac:dyDescent="0.25">
      <c r="A2832" t="str">
        <f t="shared" si="44"/>
        <v>C51deaths2015AllEthAllSex</v>
      </c>
      <c r="B2832">
        <v>2015</v>
      </c>
      <c r="C2832" t="s">
        <v>216</v>
      </c>
      <c r="D2832" t="s">
        <v>211</v>
      </c>
      <c r="E2832" t="s">
        <v>212</v>
      </c>
      <c r="F2832">
        <v>20</v>
      </c>
      <c r="G2832">
        <v>0.3</v>
      </c>
      <c r="H2832" t="s">
        <v>43</v>
      </c>
    </row>
    <row r="2833" spans="1:8" x14ac:dyDescent="0.25">
      <c r="A2833" t="str">
        <f t="shared" si="44"/>
        <v>C53deaths2015AllEthAllSex</v>
      </c>
      <c r="B2833">
        <v>2015</v>
      </c>
      <c r="C2833" t="s">
        <v>216</v>
      </c>
      <c r="D2833" t="s">
        <v>211</v>
      </c>
      <c r="E2833" t="s">
        <v>212</v>
      </c>
      <c r="F2833">
        <v>53</v>
      </c>
      <c r="G2833">
        <v>0.9</v>
      </c>
      <c r="H2833" t="s">
        <v>38</v>
      </c>
    </row>
    <row r="2834" spans="1:8" x14ac:dyDescent="0.25">
      <c r="A2834" t="str">
        <f t="shared" si="44"/>
        <v>C54-C55deaths2015AllEthAllSex</v>
      </c>
      <c r="B2834">
        <v>2015</v>
      </c>
      <c r="C2834" t="s">
        <v>216</v>
      </c>
      <c r="D2834" t="s">
        <v>211</v>
      </c>
      <c r="E2834" t="s">
        <v>212</v>
      </c>
      <c r="F2834">
        <v>143</v>
      </c>
      <c r="G2834">
        <v>1.9</v>
      </c>
      <c r="H2834" t="s">
        <v>181</v>
      </c>
    </row>
    <row r="2835" spans="1:8" x14ac:dyDescent="0.25">
      <c r="A2835" t="str">
        <f t="shared" si="44"/>
        <v>C56-C57deaths2015AllEthAllSex</v>
      </c>
      <c r="B2835">
        <v>2015</v>
      </c>
      <c r="C2835" t="s">
        <v>216</v>
      </c>
      <c r="D2835" t="s">
        <v>211</v>
      </c>
      <c r="E2835" t="s">
        <v>212</v>
      </c>
      <c r="F2835">
        <v>259</v>
      </c>
      <c r="G2835">
        <v>3.4</v>
      </c>
      <c r="H2835" t="s">
        <v>182</v>
      </c>
    </row>
    <row r="2836" spans="1:8" x14ac:dyDescent="0.25">
      <c r="A2836" t="str">
        <f t="shared" si="44"/>
        <v>C61deaths2015AllEthAllSex</v>
      </c>
      <c r="B2836">
        <v>2015</v>
      </c>
      <c r="C2836" t="s">
        <v>216</v>
      </c>
      <c r="D2836" t="s">
        <v>211</v>
      </c>
      <c r="E2836" t="s">
        <v>212</v>
      </c>
      <c r="F2836">
        <v>647</v>
      </c>
      <c r="G2836">
        <v>7.1</v>
      </c>
      <c r="H2836" t="s">
        <v>48</v>
      </c>
    </row>
    <row r="2837" spans="1:8" x14ac:dyDescent="0.25">
      <c r="A2837" t="str">
        <f t="shared" si="44"/>
        <v>C62deaths2015AllEthAllSex</v>
      </c>
      <c r="B2837">
        <v>2015</v>
      </c>
      <c r="C2837" t="s">
        <v>216</v>
      </c>
      <c r="D2837" t="s">
        <v>211</v>
      </c>
      <c r="E2837" t="s">
        <v>212</v>
      </c>
      <c r="F2837">
        <v>10</v>
      </c>
      <c r="G2837">
        <v>0.2</v>
      </c>
      <c r="H2837" t="s">
        <v>51</v>
      </c>
    </row>
    <row r="2838" spans="1:8" x14ac:dyDescent="0.25">
      <c r="A2838" t="str">
        <f t="shared" si="44"/>
        <v>C64-C66, C68deaths2015AllEthAllSex</v>
      </c>
      <c r="B2838">
        <v>2015</v>
      </c>
      <c r="C2838" t="s">
        <v>216</v>
      </c>
      <c r="D2838" t="s">
        <v>211</v>
      </c>
      <c r="E2838" t="s">
        <v>212</v>
      </c>
      <c r="F2838">
        <v>229</v>
      </c>
      <c r="G2838">
        <v>2.9</v>
      </c>
      <c r="H2838" t="s">
        <v>177</v>
      </c>
    </row>
    <row r="2839" spans="1:8" x14ac:dyDescent="0.25">
      <c r="A2839" t="str">
        <f t="shared" si="44"/>
        <v>C67deaths2015AllEthAllSex</v>
      </c>
      <c r="B2839">
        <v>2015</v>
      </c>
      <c r="C2839" t="s">
        <v>216</v>
      </c>
      <c r="D2839" t="s">
        <v>211</v>
      </c>
      <c r="E2839" t="s">
        <v>212</v>
      </c>
      <c r="F2839">
        <v>235</v>
      </c>
      <c r="G2839">
        <v>2.7</v>
      </c>
      <c r="H2839" t="s">
        <v>55</v>
      </c>
    </row>
    <row r="2840" spans="1:8" x14ac:dyDescent="0.25">
      <c r="A2840" t="str">
        <f t="shared" si="44"/>
        <v>C71deaths2015AllEthAllSex</v>
      </c>
      <c r="B2840">
        <v>2015</v>
      </c>
      <c r="C2840" t="s">
        <v>216</v>
      </c>
      <c r="D2840" t="s">
        <v>211</v>
      </c>
      <c r="E2840" t="s">
        <v>212</v>
      </c>
      <c r="F2840">
        <v>249</v>
      </c>
      <c r="G2840">
        <v>3.7</v>
      </c>
      <c r="H2840" t="s">
        <v>58</v>
      </c>
    </row>
    <row r="2841" spans="1:8" x14ac:dyDescent="0.25">
      <c r="A2841" t="str">
        <f t="shared" si="44"/>
        <v>C73deaths2015AllEthAllSex</v>
      </c>
      <c r="B2841">
        <v>2015</v>
      </c>
      <c r="C2841" t="s">
        <v>216</v>
      </c>
      <c r="D2841" t="s">
        <v>211</v>
      </c>
      <c r="E2841" t="s">
        <v>212</v>
      </c>
      <c r="F2841">
        <v>33</v>
      </c>
      <c r="G2841">
        <v>0.4</v>
      </c>
      <c r="H2841" t="s">
        <v>60</v>
      </c>
    </row>
    <row r="2842" spans="1:8" x14ac:dyDescent="0.25">
      <c r="A2842" t="str">
        <f t="shared" si="44"/>
        <v>C81deaths2015AllEthAllSex</v>
      </c>
      <c r="B2842">
        <v>2015</v>
      </c>
      <c r="C2842" t="s">
        <v>216</v>
      </c>
      <c r="D2842" t="s">
        <v>211</v>
      </c>
      <c r="E2842" t="s">
        <v>212</v>
      </c>
      <c r="F2842">
        <v>16</v>
      </c>
      <c r="G2842">
        <v>0.2</v>
      </c>
      <c r="H2842" t="s">
        <v>62</v>
      </c>
    </row>
    <row r="2843" spans="1:8" x14ac:dyDescent="0.25">
      <c r="A2843" t="str">
        <f t="shared" si="44"/>
        <v>C82-C86, C96deaths2015AllEthAllSex</v>
      </c>
      <c r="B2843">
        <v>2015</v>
      </c>
      <c r="C2843" t="s">
        <v>216</v>
      </c>
      <c r="D2843" t="s">
        <v>211</v>
      </c>
      <c r="E2843" t="s">
        <v>212</v>
      </c>
      <c r="F2843">
        <v>269</v>
      </c>
      <c r="G2843">
        <v>3.4</v>
      </c>
      <c r="H2843" t="s">
        <v>178</v>
      </c>
    </row>
    <row r="2844" spans="1:8" x14ac:dyDescent="0.25">
      <c r="A2844" t="str">
        <f t="shared" si="44"/>
        <v>C90deaths2015AllEthAllSex</v>
      </c>
      <c r="B2844">
        <v>2015</v>
      </c>
      <c r="C2844" t="s">
        <v>216</v>
      </c>
      <c r="D2844" t="s">
        <v>211</v>
      </c>
      <c r="E2844" t="s">
        <v>212</v>
      </c>
      <c r="F2844">
        <v>171</v>
      </c>
      <c r="G2844">
        <v>2.1</v>
      </c>
      <c r="H2844" t="s">
        <v>65</v>
      </c>
    </row>
    <row r="2845" spans="1:8" x14ac:dyDescent="0.25">
      <c r="A2845" t="str">
        <f t="shared" si="44"/>
        <v>C91-C95deaths2015AllEthAllSex</v>
      </c>
      <c r="B2845">
        <v>2015</v>
      </c>
      <c r="C2845" t="s">
        <v>216</v>
      </c>
      <c r="D2845" t="s">
        <v>211</v>
      </c>
      <c r="E2845" t="s">
        <v>212</v>
      </c>
      <c r="F2845">
        <v>353</v>
      </c>
      <c r="G2845">
        <v>4.5</v>
      </c>
      <c r="H2845" t="s">
        <v>179</v>
      </c>
    </row>
    <row r="2846" spans="1:8" x14ac:dyDescent="0.25">
      <c r="A2846" t="str">
        <f t="shared" si="44"/>
        <v>C00-C14deaths2015AllEthFemale</v>
      </c>
      <c r="B2846">
        <v>2015</v>
      </c>
      <c r="C2846" t="s">
        <v>216</v>
      </c>
      <c r="D2846" t="s">
        <v>211</v>
      </c>
      <c r="E2846" t="s">
        <v>213</v>
      </c>
      <c r="F2846">
        <v>44</v>
      </c>
      <c r="G2846">
        <v>1</v>
      </c>
      <c r="H2846" t="s">
        <v>174</v>
      </c>
    </row>
    <row r="2847" spans="1:8" x14ac:dyDescent="0.25">
      <c r="A2847" t="str">
        <f t="shared" si="44"/>
        <v>C00-C96, D45-D47deaths2015AllEthFemale</v>
      </c>
      <c r="B2847">
        <v>2015</v>
      </c>
      <c r="C2847" t="s">
        <v>216</v>
      </c>
      <c r="D2847" t="s">
        <v>211</v>
      </c>
      <c r="E2847" t="s">
        <v>213</v>
      </c>
      <c r="F2847">
        <v>4504</v>
      </c>
      <c r="G2847">
        <v>108.7</v>
      </c>
      <c r="H2847" t="s">
        <v>173</v>
      </c>
    </row>
    <row r="2848" spans="1:8" x14ac:dyDescent="0.25">
      <c r="A2848" t="str">
        <f t="shared" si="44"/>
        <v>C15deaths2015AllEthFemale</v>
      </c>
      <c r="B2848">
        <v>2015</v>
      </c>
      <c r="C2848" t="s">
        <v>216</v>
      </c>
      <c r="D2848" t="s">
        <v>211</v>
      </c>
      <c r="E2848" t="s">
        <v>213</v>
      </c>
      <c r="F2848">
        <v>73</v>
      </c>
      <c r="G2848">
        <v>1.6</v>
      </c>
      <c r="H2848" t="s">
        <v>14</v>
      </c>
    </row>
    <row r="2849" spans="1:8" x14ac:dyDescent="0.25">
      <c r="A2849" t="str">
        <f t="shared" si="44"/>
        <v>C16deaths2015AllEthFemale</v>
      </c>
      <c r="B2849">
        <v>2015</v>
      </c>
      <c r="C2849" t="s">
        <v>216</v>
      </c>
      <c r="D2849" t="s">
        <v>211</v>
      </c>
      <c r="E2849" t="s">
        <v>213</v>
      </c>
      <c r="F2849">
        <v>108</v>
      </c>
      <c r="G2849">
        <v>2.7</v>
      </c>
      <c r="H2849" t="s">
        <v>16</v>
      </c>
    </row>
    <row r="2850" spans="1:8" x14ac:dyDescent="0.25">
      <c r="A2850" t="str">
        <f t="shared" si="44"/>
        <v>C18-C21deaths2015AllEthFemale</v>
      </c>
      <c r="B2850">
        <v>2015</v>
      </c>
      <c r="C2850" t="s">
        <v>216</v>
      </c>
      <c r="D2850" t="s">
        <v>211</v>
      </c>
      <c r="E2850" t="s">
        <v>213</v>
      </c>
      <c r="F2850">
        <v>578</v>
      </c>
      <c r="G2850">
        <v>12.9</v>
      </c>
      <c r="H2850" t="s">
        <v>175</v>
      </c>
    </row>
    <row r="2851" spans="1:8" x14ac:dyDescent="0.25">
      <c r="A2851" t="str">
        <f t="shared" si="44"/>
        <v>C22deaths2015AllEthFemale</v>
      </c>
      <c r="B2851">
        <v>2015</v>
      </c>
      <c r="C2851" t="s">
        <v>216</v>
      </c>
      <c r="D2851" t="s">
        <v>211</v>
      </c>
      <c r="E2851" t="s">
        <v>213</v>
      </c>
      <c r="F2851">
        <v>92</v>
      </c>
      <c r="G2851">
        <v>2.2000000000000002</v>
      </c>
      <c r="H2851" t="s">
        <v>19</v>
      </c>
    </row>
    <row r="2852" spans="1:8" x14ac:dyDescent="0.25">
      <c r="A2852" t="str">
        <f t="shared" si="44"/>
        <v>C25deaths2015AllEthFemale</v>
      </c>
      <c r="B2852">
        <v>2015</v>
      </c>
      <c r="C2852" t="s">
        <v>216</v>
      </c>
      <c r="D2852" t="s">
        <v>211</v>
      </c>
      <c r="E2852" t="s">
        <v>213</v>
      </c>
      <c r="F2852">
        <v>267</v>
      </c>
      <c r="G2852">
        <v>6.3</v>
      </c>
      <c r="H2852" t="s">
        <v>22</v>
      </c>
    </row>
    <row r="2853" spans="1:8" x14ac:dyDescent="0.25">
      <c r="A2853" t="str">
        <f t="shared" si="44"/>
        <v>C33-C34deaths2015AllEthFemale</v>
      </c>
      <c r="B2853">
        <v>2015</v>
      </c>
      <c r="C2853" t="s">
        <v>216</v>
      </c>
      <c r="D2853" t="s">
        <v>211</v>
      </c>
      <c r="E2853" t="s">
        <v>213</v>
      </c>
      <c r="F2853">
        <v>852</v>
      </c>
      <c r="G2853">
        <v>21.1</v>
      </c>
      <c r="H2853" t="s">
        <v>176</v>
      </c>
    </row>
    <row r="2854" spans="1:8" x14ac:dyDescent="0.25">
      <c r="A2854" t="str">
        <f t="shared" si="44"/>
        <v>C43deaths2015AllEthFemale</v>
      </c>
      <c r="B2854">
        <v>2015</v>
      </c>
      <c r="C2854" t="s">
        <v>216</v>
      </c>
      <c r="D2854" t="s">
        <v>211</v>
      </c>
      <c r="E2854" t="s">
        <v>213</v>
      </c>
      <c r="F2854">
        <v>123</v>
      </c>
      <c r="G2854">
        <v>3</v>
      </c>
      <c r="H2854" t="s">
        <v>26</v>
      </c>
    </row>
    <row r="2855" spans="1:8" x14ac:dyDescent="0.25">
      <c r="A2855" t="str">
        <f t="shared" si="44"/>
        <v>C50deaths2015AllEthFemale</v>
      </c>
      <c r="B2855">
        <v>2015</v>
      </c>
      <c r="C2855" t="s">
        <v>216</v>
      </c>
      <c r="D2855" t="s">
        <v>211</v>
      </c>
      <c r="E2855" t="s">
        <v>213</v>
      </c>
      <c r="F2855">
        <v>669</v>
      </c>
      <c r="G2855">
        <v>17.899999999999999</v>
      </c>
      <c r="H2855" t="s">
        <v>180</v>
      </c>
    </row>
    <row r="2856" spans="1:8" x14ac:dyDescent="0.25">
      <c r="A2856" t="str">
        <f t="shared" si="44"/>
        <v>C51deaths2015AllEthFemale</v>
      </c>
      <c r="B2856">
        <v>2015</v>
      </c>
      <c r="C2856" t="s">
        <v>216</v>
      </c>
      <c r="D2856" t="s">
        <v>211</v>
      </c>
      <c r="E2856" t="s">
        <v>213</v>
      </c>
      <c r="F2856">
        <v>20</v>
      </c>
      <c r="G2856">
        <v>0.5</v>
      </c>
      <c r="H2856" t="s">
        <v>43</v>
      </c>
    </row>
    <row r="2857" spans="1:8" x14ac:dyDescent="0.25">
      <c r="A2857" t="str">
        <f t="shared" si="44"/>
        <v>C53deaths2015AllEthFemale</v>
      </c>
      <c r="B2857">
        <v>2015</v>
      </c>
      <c r="C2857" t="s">
        <v>216</v>
      </c>
      <c r="D2857" t="s">
        <v>211</v>
      </c>
      <c r="E2857" t="s">
        <v>213</v>
      </c>
      <c r="F2857">
        <v>53</v>
      </c>
      <c r="G2857">
        <v>1.6</v>
      </c>
      <c r="H2857" t="s">
        <v>38</v>
      </c>
    </row>
    <row r="2858" spans="1:8" x14ac:dyDescent="0.25">
      <c r="A2858" t="str">
        <f t="shared" si="44"/>
        <v>C54-C55deaths2015AllEthFemale</v>
      </c>
      <c r="B2858">
        <v>2015</v>
      </c>
      <c r="C2858" t="s">
        <v>216</v>
      </c>
      <c r="D2858" t="s">
        <v>211</v>
      </c>
      <c r="E2858" t="s">
        <v>213</v>
      </c>
      <c r="F2858">
        <v>143</v>
      </c>
      <c r="G2858">
        <v>3.5</v>
      </c>
      <c r="H2858" t="s">
        <v>181</v>
      </c>
    </row>
    <row r="2859" spans="1:8" x14ac:dyDescent="0.25">
      <c r="A2859" t="str">
        <f t="shared" si="44"/>
        <v>C56-C57deaths2015AllEthFemale</v>
      </c>
      <c r="B2859">
        <v>2015</v>
      </c>
      <c r="C2859" t="s">
        <v>216</v>
      </c>
      <c r="D2859" t="s">
        <v>211</v>
      </c>
      <c r="E2859" t="s">
        <v>213</v>
      </c>
      <c r="F2859">
        <v>259</v>
      </c>
      <c r="G2859">
        <v>6.5</v>
      </c>
      <c r="H2859" t="s">
        <v>182</v>
      </c>
    </row>
    <row r="2860" spans="1:8" x14ac:dyDescent="0.25">
      <c r="A2860" t="str">
        <f t="shared" si="44"/>
        <v>C64-C66, C68deaths2015AllEthFemale</v>
      </c>
      <c r="B2860">
        <v>2015</v>
      </c>
      <c r="C2860" t="s">
        <v>216</v>
      </c>
      <c r="D2860" t="s">
        <v>211</v>
      </c>
      <c r="E2860" t="s">
        <v>213</v>
      </c>
      <c r="F2860">
        <v>82</v>
      </c>
      <c r="G2860">
        <v>1.8</v>
      </c>
      <c r="H2860" t="s">
        <v>177</v>
      </c>
    </row>
    <row r="2861" spans="1:8" x14ac:dyDescent="0.25">
      <c r="A2861" t="str">
        <f t="shared" si="44"/>
        <v>C67deaths2015AllEthFemale</v>
      </c>
      <c r="B2861">
        <v>2015</v>
      </c>
      <c r="C2861" t="s">
        <v>216</v>
      </c>
      <c r="D2861" t="s">
        <v>211</v>
      </c>
      <c r="E2861" t="s">
        <v>213</v>
      </c>
      <c r="F2861">
        <v>66</v>
      </c>
      <c r="G2861">
        <v>1.3</v>
      </c>
      <c r="H2861" t="s">
        <v>55</v>
      </c>
    </row>
    <row r="2862" spans="1:8" x14ac:dyDescent="0.25">
      <c r="A2862" t="str">
        <f t="shared" si="44"/>
        <v>C71deaths2015AllEthFemale</v>
      </c>
      <c r="B2862">
        <v>2015</v>
      </c>
      <c r="C2862" t="s">
        <v>216</v>
      </c>
      <c r="D2862" t="s">
        <v>211</v>
      </c>
      <c r="E2862" t="s">
        <v>213</v>
      </c>
      <c r="F2862">
        <v>112</v>
      </c>
      <c r="G2862">
        <v>3.1</v>
      </c>
      <c r="H2862" t="s">
        <v>58</v>
      </c>
    </row>
    <row r="2863" spans="1:8" x14ac:dyDescent="0.25">
      <c r="A2863" t="str">
        <f t="shared" si="44"/>
        <v>C73deaths2015AllEthFemale</v>
      </c>
      <c r="B2863">
        <v>2015</v>
      </c>
      <c r="C2863" t="s">
        <v>216</v>
      </c>
      <c r="D2863" t="s">
        <v>211</v>
      </c>
      <c r="E2863" t="s">
        <v>213</v>
      </c>
      <c r="F2863">
        <v>15</v>
      </c>
      <c r="G2863">
        <v>0.4</v>
      </c>
      <c r="H2863" t="s">
        <v>60</v>
      </c>
    </row>
    <row r="2864" spans="1:8" x14ac:dyDescent="0.25">
      <c r="A2864" t="str">
        <f t="shared" si="44"/>
        <v>C81deaths2015AllEthFemale</v>
      </c>
      <c r="B2864">
        <v>2015</v>
      </c>
      <c r="C2864" t="s">
        <v>216</v>
      </c>
      <c r="D2864" t="s">
        <v>211</v>
      </c>
      <c r="E2864" t="s">
        <v>213</v>
      </c>
      <c r="F2864">
        <v>7</v>
      </c>
      <c r="G2864">
        <v>0.2</v>
      </c>
      <c r="H2864" t="s">
        <v>62</v>
      </c>
    </row>
    <row r="2865" spans="1:8" x14ac:dyDescent="0.25">
      <c r="A2865" t="str">
        <f t="shared" si="44"/>
        <v>C82-C86, C96deaths2015AllEthFemale</v>
      </c>
      <c r="B2865">
        <v>2015</v>
      </c>
      <c r="C2865" t="s">
        <v>216</v>
      </c>
      <c r="D2865" t="s">
        <v>211</v>
      </c>
      <c r="E2865" t="s">
        <v>213</v>
      </c>
      <c r="F2865">
        <v>108</v>
      </c>
      <c r="G2865">
        <v>2.4</v>
      </c>
      <c r="H2865" t="s">
        <v>178</v>
      </c>
    </row>
    <row r="2866" spans="1:8" x14ac:dyDescent="0.25">
      <c r="A2866" t="str">
        <f t="shared" si="44"/>
        <v>C90deaths2015AllEthFemale</v>
      </c>
      <c r="B2866">
        <v>2015</v>
      </c>
      <c r="C2866" t="s">
        <v>216</v>
      </c>
      <c r="D2866" t="s">
        <v>211</v>
      </c>
      <c r="E2866" t="s">
        <v>213</v>
      </c>
      <c r="F2866">
        <v>65</v>
      </c>
      <c r="G2866">
        <v>1.5</v>
      </c>
      <c r="H2866" t="s">
        <v>65</v>
      </c>
    </row>
    <row r="2867" spans="1:8" x14ac:dyDescent="0.25">
      <c r="A2867" t="str">
        <f t="shared" si="44"/>
        <v>C91-C95deaths2015AllEthFemale</v>
      </c>
      <c r="B2867">
        <v>2015</v>
      </c>
      <c r="C2867" t="s">
        <v>216</v>
      </c>
      <c r="D2867" t="s">
        <v>211</v>
      </c>
      <c r="E2867" t="s">
        <v>213</v>
      </c>
      <c r="F2867">
        <v>145</v>
      </c>
      <c r="G2867">
        <v>3.3</v>
      </c>
      <c r="H2867" t="s">
        <v>179</v>
      </c>
    </row>
    <row r="2868" spans="1:8" x14ac:dyDescent="0.25">
      <c r="A2868" t="str">
        <f t="shared" si="44"/>
        <v>C00-C14deaths2015AllEthMale</v>
      </c>
      <c r="B2868">
        <v>2015</v>
      </c>
      <c r="C2868" t="s">
        <v>216</v>
      </c>
      <c r="D2868" t="s">
        <v>211</v>
      </c>
      <c r="E2868" t="s">
        <v>214</v>
      </c>
      <c r="F2868">
        <v>101</v>
      </c>
      <c r="G2868">
        <v>3</v>
      </c>
      <c r="H2868" t="s">
        <v>174</v>
      </c>
    </row>
    <row r="2869" spans="1:8" x14ac:dyDescent="0.25">
      <c r="A2869" t="str">
        <f t="shared" si="44"/>
        <v>C00-C96, D45-D47deaths2015AllEthMale</v>
      </c>
      <c r="B2869">
        <v>2015</v>
      </c>
      <c r="C2869" t="s">
        <v>216</v>
      </c>
      <c r="D2869" t="s">
        <v>211</v>
      </c>
      <c r="E2869" t="s">
        <v>214</v>
      </c>
      <c r="F2869">
        <v>5113</v>
      </c>
      <c r="G2869">
        <v>140.9</v>
      </c>
      <c r="H2869" t="s">
        <v>173</v>
      </c>
    </row>
    <row r="2870" spans="1:8" x14ac:dyDescent="0.25">
      <c r="A2870" t="str">
        <f t="shared" si="44"/>
        <v>C15deaths2015AllEthMale</v>
      </c>
      <c r="B2870">
        <v>2015</v>
      </c>
      <c r="C2870" t="s">
        <v>216</v>
      </c>
      <c r="D2870" t="s">
        <v>211</v>
      </c>
      <c r="E2870" t="s">
        <v>214</v>
      </c>
      <c r="F2870">
        <v>174</v>
      </c>
      <c r="G2870">
        <v>4.9000000000000004</v>
      </c>
      <c r="H2870" t="s">
        <v>14</v>
      </c>
    </row>
    <row r="2871" spans="1:8" x14ac:dyDescent="0.25">
      <c r="A2871" t="str">
        <f t="shared" si="44"/>
        <v>C16deaths2015AllEthMale</v>
      </c>
      <c r="B2871">
        <v>2015</v>
      </c>
      <c r="C2871" t="s">
        <v>216</v>
      </c>
      <c r="D2871" t="s">
        <v>211</v>
      </c>
      <c r="E2871" t="s">
        <v>214</v>
      </c>
      <c r="F2871">
        <v>151</v>
      </c>
      <c r="G2871">
        <v>4.3</v>
      </c>
      <c r="H2871" t="s">
        <v>16</v>
      </c>
    </row>
    <row r="2872" spans="1:8" x14ac:dyDescent="0.25">
      <c r="A2872" t="str">
        <f t="shared" si="44"/>
        <v>C18-C21deaths2015AllEthMale</v>
      </c>
      <c r="B2872">
        <v>2015</v>
      </c>
      <c r="C2872" t="s">
        <v>216</v>
      </c>
      <c r="D2872" t="s">
        <v>211</v>
      </c>
      <c r="E2872" t="s">
        <v>214</v>
      </c>
      <c r="F2872">
        <v>689</v>
      </c>
      <c r="G2872">
        <v>19</v>
      </c>
      <c r="H2872" t="s">
        <v>175</v>
      </c>
    </row>
    <row r="2873" spans="1:8" x14ac:dyDescent="0.25">
      <c r="A2873" t="str">
        <f t="shared" si="44"/>
        <v>C22deaths2015AllEthMale</v>
      </c>
      <c r="B2873">
        <v>2015</v>
      </c>
      <c r="C2873" t="s">
        <v>216</v>
      </c>
      <c r="D2873" t="s">
        <v>211</v>
      </c>
      <c r="E2873" t="s">
        <v>214</v>
      </c>
      <c r="F2873">
        <v>193</v>
      </c>
      <c r="G2873">
        <v>5.7</v>
      </c>
      <c r="H2873" t="s">
        <v>19</v>
      </c>
    </row>
    <row r="2874" spans="1:8" x14ac:dyDescent="0.25">
      <c r="A2874" t="str">
        <f t="shared" si="44"/>
        <v>C25deaths2015AllEthMale</v>
      </c>
      <c r="B2874">
        <v>2015</v>
      </c>
      <c r="C2874" t="s">
        <v>216</v>
      </c>
      <c r="D2874" t="s">
        <v>211</v>
      </c>
      <c r="E2874" t="s">
        <v>214</v>
      </c>
      <c r="F2874">
        <v>238</v>
      </c>
      <c r="G2874">
        <v>6.7</v>
      </c>
      <c r="H2874" t="s">
        <v>22</v>
      </c>
    </row>
    <row r="2875" spans="1:8" x14ac:dyDescent="0.25">
      <c r="A2875" t="str">
        <f t="shared" si="44"/>
        <v>C33-C34deaths2015AllEthMale</v>
      </c>
      <c r="B2875">
        <v>2015</v>
      </c>
      <c r="C2875" t="s">
        <v>216</v>
      </c>
      <c r="D2875" t="s">
        <v>211</v>
      </c>
      <c r="E2875" t="s">
        <v>214</v>
      </c>
      <c r="F2875">
        <v>953</v>
      </c>
      <c r="G2875">
        <v>26.3</v>
      </c>
      <c r="H2875" t="s">
        <v>176</v>
      </c>
    </row>
    <row r="2876" spans="1:8" x14ac:dyDescent="0.25">
      <c r="A2876" t="str">
        <f t="shared" si="44"/>
        <v>C43deaths2015AllEthMale</v>
      </c>
      <c r="B2876">
        <v>2015</v>
      </c>
      <c r="C2876" t="s">
        <v>216</v>
      </c>
      <c r="D2876" t="s">
        <v>211</v>
      </c>
      <c r="E2876" t="s">
        <v>214</v>
      </c>
      <c r="F2876">
        <v>255</v>
      </c>
      <c r="G2876">
        <v>7.2</v>
      </c>
      <c r="H2876" t="s">
        <v>26</v>
      </c>
    </row>
    <row r="2877" spans="1:8" x14ac:dyDescent="0.25">
      <c r="A2877" t="str">
        <f t="shared" si="44"/>
        <v>C50deaths2015AllEthMale</v>
      </c>
      <c r="B2877">
        <v>2015</v>
      </c>
      <c r="C2877" t="s">
        <v>216</v>
      </c>
      <c r="D2877" t="s">
        <v>211</v>
      </c>
      <c r="E2877" t="s">
        <v>214</v>
      </c>
      <c r="F2877">
        <v>5</v>
      </c>
      <c r="G2877">
        <v>0.1</v>
      </c>
      <c r="H2877" t="s">
        <v>180</v>
      </c>
    </row>
    <row r="2878" spans="1:8" x14ac:dyDescent="0.25">
      <c r="A2878" t="str">
        <f t="shared" si="44"/>
        <v>C61deaths2015AllEthMale</v>
      </c>
      <c r="B2878">
        <v>2015</v>
      </c>
      <c r="C2878" t="s">
        <v>216</v>
      </c>
      <c r="D2878" t="s">
        <v>211</v>
      </c>
      <c r="E2878" t="s">
        <v>214</v>
      </c>
      <c r="F2878">
        <v>647</v>
      </c>
      <c r="G2878">
        <v>16.2</v>
      </c>
      <c r="H2878" t="s">
        <v>48</v>
      </c>
    </row>
    <row r="2879" spans="1:8" x14ac:dyDescent="0.25">
      <c r="A2879" t="str">
        <f t="shared" si="44"/>
        <v>C62deaths2015AllEthMale</v>
      </c>
      <c r="B2879">
        <v>2015</v>
      </c>
      <c r="C2879" t="s">
        <v>216</v>
      </c>
      <c r="D2879" t="s">
        <v>211</v>
      </c>
      <c r="E2879" t="s">
        <v>214</v>
      </c>
      <c r="F2879">
        <v>10</v>
      </c>
      <c r="G2879">
        <v>0.4</v>
      </c>
      <c r="H2879" t="s">
        <v>51</v>
      </c>
    </row>
    <row r="2880" spans="1:8" x14ac:dyDescent="0.25">
      <c r="A2880" t="str">
        <f t="shared" si="44"/>
        <v>C64-C66, C68deaths2015AllEthMale</v>
      </c>
      <c r="B2880">
        <v>2015</v>
      </c>
      <c r="C2880" t="s">
        <v>216</v>
      </c>
      <c r="D2880" t="s">
        <v>211</v>
      </c>
      <c r="E2880" t="s">
        <v>214</v>
      </c>
      <c r="F2880">
        <v>147</v>
      </c>
      <c r="G2880">
        <v>4.2</v>
      </c>
      <c r="H2880" t="s">
        <v>177</v>
      </c>
    </row>
    <row r="2881" spans="1:8" x14ac:dyDescent="0.25">
      <c r="A2881" t="str">
        <f t="shared" si="44"/>
        <v>C67deaths2015AllEthMale</v>
      </c>
      <c r="B2881">
        <v>2015</v>
      </c>
      <c r="C2881" t="s">
        <v>216</v>
      </c>
      <c r="D2881" t="s">
        <v>211</v>
      </c>
      <c r="E2881" t="s">
        <v>214</v>
      </c>
      <c r="F2881">
        <v>169</v>
      </c>
      <c r="G2881">
        <v>4.4000000000000004</v>
      </c>
      <c r="H2881" t="s">
        <v>55</v>
      </c>
    </row>
    <row r="2882" spans="1:8" x14ac:dyDescent="0.25">
      <c r="A2882" t="str">
        <f t="shared" ref="A2882:A2945" si="45">H2882&amp;C2882&amp;B2882&amp;D2882&amp;E2882</f>
        <v>C71deaths2015AllEthMale</v>
      </c>
      <c r="B2882">
        <v>2015</v>
      </c>
      <c r="C2882" t="s">
        <v>216</v>
      </c>
      <c r="D2882" t="s">
        <v>211</v>
      </c>
      <c r="E2882" t="s">
        <v>214</v>
      </c>
      <c r="F2882">
        <v>137</v>
      </c>
      <c r="G2882">
        <v>4.3</v>
      </c>
      <c r="H2882" t="s">
        <v>58</v>
      </c>
    </row>
    <row r="2883" spans="1:8" x14ac:dyDescent="0.25">
      <c r="A2883" t="str">
        <f t="shared" si="45"/>
        <v>C73deaths2015AllEthMale</v>
      </c>
      <c r="B2883">
        <v>2015</v>
      </c>
      <c r="C2883" t="s">
        <v>216</v>
      </c>
      <c r="D2883" t="s">
        <v>211</v>
      </c>
      <c r="E2883" t="s">
        <v>214</v>
      </c>
      <c r="F2883">
        <v>18</v>
      </c>
      <c r="G2883">
        <v>0.5</v>
      </c>
      <c r="H2883" t="s">
        <v>60</v>
      </c>
    </row>
    <row r="2884" spans="1:8" x14ac:dyDescent="0.25">
      <c r="A2884" t="str">
        <f t="shared" si="45"/>
        <v>C81deaths2015AllEthMale</v>
      </c>
      <c r="B2884">
        <v>2015</v>
      </c>
      <c r="C2884" t="s">
        <v>216</v>
      </c>
      <c r="D2884" t="s">
        <v>211</v>
      </c>
      <c r="E2884" t="s">
        <v>214</v>
      </c>
      <c r="F2884">
        <v>9</v>
      </c>
      <c r="G2884">
        <v>0.3</v>
      </c>
      <c r="H2884" t="s">
        <v>62</v>
      </c>
    </row>
    <row r="2885" spans="1:8" x14ac:dyDescent="0.25">
      <c r="A2885" t="str">
        <f t="shared" si="45"/>
        <v>C82-C86, C96deaths2015AllEthMale</v>
      </c>
      <c r="B2885">
        <v>2015</v>
      </c>
      <c r="C2885" t="s">
        <v>216</v>
      </c>
      <c r="D2885" t="s">
        <v>211</v>
      </c>
      <c r="E2885" t="s">
        <v>214</v>
      </c>
      <c r="F2885">
        <v>161</v>
      </c>
      <c r="G2885">
        <v>4.5</v>
      </c>
      <c r="H2885" t="s">
        <v>178</v>
      </c>
    </row>
    <row r="2886" spans="1:8" x14ac:dyDescent="0.25">
      <c r="A2886" t="str">
        <f t="shared" si="45"/>
        <v>C90deaths2015AllEthMale</v>
      </c>
      <c r="B2886">
        <v>2015</v>
      </c>
      <c r="C2886" t="s">
        <v>216</v>
      </c>
      <c r="D2886" t="s">
        <v>211</v>
      </c>
      <c r="E2886" t="s">
        <v>214</v>
      </c>
      <c r="F2886">
        <v>106</v>
      </c>
      <c r="G2886">
        <v>2.8</v>
      </c>
      <c r="H2886" t="s">
        <v>65</v>
      </c>
    </row>
    <row r="2887" spans="1:8" x14ac:dyDescent="0.25">
      <c r="A2887" t="str">
        <f t="shared" si="45"/>
        <v>C91-C95deaths2015AllEthMale</v>
      </c>
      <c r="B2887">
        <v>2015</v>
      </c>
      <c r="C2887" t="s">
        <v>216</v>
      </c>
      <c r="D2887" t="s">
        <v>211</v>
      </c>
      <c r="E2887" t="s">
        <v>214</v>
      </c>
      <c r="F2887">
        <v>208</v>
      </c>
      <c r="G2887">
        <v>5.9</v>
      </c>
      <c r="H2887" t="s">
        <v>179</v>
      </c>
    </row>
    <row r="2888" spans="1:8" x14ac:dyDescent="0.25">
      <c r="A2888" t="str">
        <f t="shared" si="45"/>
        <v>C00-C14deaths2016AllEthAllSex</v>
      </c>
      <c r="B2888">
        <v>2016</v>
      </c>
      <c r="C2888" t="s">
        <v>216</v>
      </c>
      <c r="D2888" t="s">
        <v>211</v>
      </c>
      <c r="E2888" t="s">
        <v>212</v>
      </c>
      <c r="F2888">
        <v>142</v>
      </c>
      <c r="G2888">
        <v>1.8</v>
      </c>
      <c r="H2888" t="s">
        <v>174</v>
      </c>
    </row>
    <row r="2889" spans="1:8" x14ac:dyDescent="0.25">
      <c r="A2889" t="str">
        <f t="shared" si="45"/>
        <v>C00-C96, D45-D47deaths2016AllEthAllSex</v>
      </c>
      <c r="B2889">
        <v>2016</v>
      </c>
      <c r="C2889" t="s">
        <v>216</v>
      </c>
      <c r="D2889" t="s">
        <v>211</v>
      </c>
      <c r="E2889" t="s">
        <v>212</v>
      </c>
      <c r="F2889">
        <v>9517</v>
      </c>
      <c r="G2889">
        <v>117.9</v>
      </c>
      <c r="H2889" t="s">
        <v>173</v>
      </c>
    </row>
    <row r="2890" spans="1:8" x14ac:dyDescent="0.25">
      <c r="A2890" t="str">
        <f t="shared" si="45"/>
        <v>C15deaths2016AllEthAllSex</v>
      </c>
      <c r="B2890">
        <v>2016</v>
      </c>
      <c r="C2890" t="s">
        <v>216</v>
      </c>
      <c r="D2890" t="s">
        <v>211</v>
      </c>
      <c r="E2890" t="s">
        <v>212</v>
      </c>
      <c r="F2890">
        <v>215</v>
      </c>
      <c r="G2890">
        <v>2.6</v>
      </c>
      <c r="H2890" t="s">
        <v>14</v>
      </c>
    </row>
    <row r="2891" spans="1:8" x14ac:dyDescent="0.25">
      <c r="A2891" t="str">
        <f t="shared" si="45"/>
        <v>C16deaths2016AllEthAllSex</v>
      </c>
      <c r="B2891">
        <v>2016</v>
      </c>
      <c r="C2891" t="s">
        <v>216</v>
      </c>
      <c r="D2891" t="s">
        <v>211</v>
      </c>
      <c r="E2891" t="s">
        <v>212</v>
      </c>
      <c r="F2891">
        <v>313</v>
      </c>
      <c r="G2891">
        <v>4</v>
      </c>
      <c r="H2891" t="s">
        <v>16</v>
      </c>
    </row>
    <row r="2892" spans="1:8" x14ac:dyDescent="0.25">
      <c r="A2892" t="str">
        <f t="shared" si="45"/>
        <v>C18-C21deaths2016AllEthAllSex</v>
      </c>
      <c r="B2892">
        <v>2016</v>
      </c>
      <c r="C2892" t="s">
        <v>216</v>
      </c>
      <c r="D2892" t="s">
        <v>211</v>
      </c>
      <c r="E2892" t="s">
        <v>212</v>
      </c>
      <c r="F2892">
        <v>1292</v>
      </c>
      <c r="G2892">
        <v>15.3</v>
      </c>
      <c r="H2892" t="s">
        <v>175</v>
      </c>
    </row>
    <row r="2893" spans="1:8" x14ac:dyDescent="0.25">
      <c r="A2893" t="str">
        <f t="shared" si="45"/>
        <v>C22deaths2016AllEthAllSex</v>
      </c>
      <c r="B2893">
        <v>2016</v>
      </c>
      <c r="C2893" t="s">
        <v>216</v>
      </c>
      <c r="D2893" t="s">
        <v>211</v>
      </c>
      <c r="E2893" t="s">
        <v>212</v>
      </c>
      <c r="F2893">
        <v>264</v>
      </c>
      <c r="G2893">
        <v>3.4</v>
      </c>
      <c r="H2893" t="s">
        <v>19</v>
      </c>
    </row>
    <row r="2894" spans="1:8" x14ac:dyDescent="0.25">
      <c r="A2894" t="str">
        <f t="shared" si="45"/>
        <v>C25deaths2016AllEthAllSex</v>
      </c>
      <c r="B2894">
        <v>2016</v>
      </c>
      <c r="C2894" t="s">
        <v>216</v>
      </c>
      <c r="D2894" t="s">
        <v>211</v>
      </c>
      <c r="E2894" t="s">
        <v>212</v>
      </c>
      <c r="F2894">
        <v>522</v>
      </c>
      <c r="G2894">
        <v>6.5</v>
      </c>
      <c r="H2894" t="s">
        <v>22</v>
      </c>
    </row>
    <row r="2895" spans="1:8" x14ac:dyDescent="0.25">
      <c r="A2895" t="str">
        <f t="shared" si="45"/>
        <v>C33-C34deaths2016AllEthAllSex</v>
      </c>
      <c r="B2895">
        <v>2016</v>
      </c>
      <c r="C2895" t="s">
        <v>216</v>
      </c>
      <c r="D2895" t="s">
        <v>211</v>
      </c>
      <c r="E2895" t="s">
        <v>212</v>
      </c>
      <c r="F2895">
        <v>1758</v>
      </c>
      <c r="G2895">
        <v>22.2</v>
      </c>
      <c r="H2895" t="s">
        <v>176</v>
      </c>
    </row>
    <row r="2896" spans="1:8" x14ac:dyDescent="0.25">
      <c r="A2896" t="str">
        <f t="shared" si="45"/>
        <v>C43deaths2016AllEthAllSex</v>
      </c>
      <c r="B2896">
        <v>2016</v>
      </c>
      <c r="C2896" t="s">
        <v>216</v>
      </c>
      <c r="D2896" t="s">
        <v>211</v>
      </c>
      <c r="E2896" t="s">
        <v>212</v>
      </c>
      <c r="F2896">
        <v>363</v>
      </c>
      <c r="G2896">
        <v>4.5</v>
      </c>
      <c r="H2896" t="s">
        <v>26</v>
      </c>
    </row>
    <row r="2897" spans="1:8" x14ac:dyDescent="0.25">
      <c r="A2897" t="str">
        <f t="shared" si="45"/>
        <v>C50deaths2016AllEthAllSex</v>
      </c>
      <c r="B2897">
        <v>2016</v>
      </c>
      <c r="C2897" t="s">
        <v>216</v>
      </c>
      <c r="D2897" t="s">
        <v>211</v>
      </c>
      <c r="E2897" t="s">
        <v>212</v>
      </c>
      <c r="F2897">
        <v>674</v>
      </c>
      <c r="G2897">
        <v>9.1999999999999993</v>
      </c>
      <c r="H2897" t="s">
        <v>180</v>
      </c>
    </row>
    <row r="2898" spans="1:8" x14ac:dyDescent="0.25">
      <c r="A2898" t="str">
        <f t="shared" si="45"/>
        <v>C51deaths2016AllEthAllSex</v>
      </c>
      <c r="B2898">
        <v>2016</v>
      </c>
      <c r="C2898" t="s">
        <v>216</v>
      </c>
      <c r="D2898" t="s">
        <v>211</v>
      </c>
      <c r="E2898" t="s">
        <v>212</v>
      </c>
      <c r="F2898">
        <v>20</v>
      </c>
      <c r="G2898">
        <v>0.2</v>
      </c>
      <c r="H2898" t="s">
        <v>43</v>
      </c>
    </row>
    <row r="2899" spans="1:8" x14ac:dyDescent="0.25">
      <c r="A2899" t="str">
        <f t="shared" si="45"/>
        <v>C53deaths2016AllEthAllSex</v>
      </c>
      <c r="B2899">
        <v>2016</v>
      </c>
      <c r="C2899" t="s">
        <v>216</v>
      </c>
      <c r="D2899" t="s">
        <v>211</v>
      </c>
      <c r="E2899" t="s">
        <v>212</v>
      </c>
      <c r="F2899">
        <v>55</v>
      </c>
      <c r="G2899">
        <v>0.8</v>
      </c>
      <c r="H2899" t="s">
        <v>38</v>
      </c>
    </row>
    <row r="2900" spans="1:8" x14ac:dyDescent="0.25">
      <c r="A2900" t="str">
        <f t="shared" si="45"/>
        <v>C54-C55deaths2016AllEthAllSex</v>
      </c>
      <c r="B2900">
        <v>2016</v>
      </c>
      <c r="C2900" t="s">
        <v>216</v>
      </c>
      <c r="D2900" t="s">
        <v>211</v>
      </c>
      <c r="E2900" t="s">
        <v>212</v>
      </c>
      <c r="F2900">
        <v>132</v>
      </c>
      <c r="G2900">
        <v>1.7</v>
      </c>
      <c r="H2900" t="s">
        <v>181</v>
      </c>
    </row>
    <row r="2901" spans="1:8" x14ac:dyDescent="0.25">
      <c r="A2901" t="str">
        <f t="shared" si="45"/>
        <v>C56-C57deaths2016AllEthAllSex</v>
      </c>
      <c r="B2901">
        <v>2016</v>
      </c>
      <c r="C2901" t="s">
        <v>216</v>
      </c>
      <c r="D2901" t="s">
        <v>211</v>
      </c>
      <c r="E2901" t="s">
        <v>212</v>
      </c>
      <c r="F2901">
        <v>228</v>
      </c>
      <c r="G2901">
        <v>3</v>
      </c>
      <c r="H2901" t="s">
        <v>182</v>
      </c>
    </row>
    <row r="2902" spans="1:8" x14ac:dyDescent="0.25">
      <c r="A2902" t="str">
        <f t="shared" si="45"/>
        <v>C61deaths2016AllEthAllSex</v>
      </c>
      <c r="B2902">
        <v>2016</v>
      </c>
      <c r="C2902" t="s">
        <v>216</v>
      </c>
      <c r="D2902" t="s">
        <v>211</v>
      </c>
      <c r="E2902" t="s">
        <v>212</v>
      </c>
      <c r="F2902">
        <v>590</v>
      </c>
      <c r="G2902">
        <v>6.3</v>
      </c>
      <c r="H2902" t="s">
        <v>48</v>
      </c>
    </row>
    <row r="2903" spans="1:8" x14ac:dyDescent="0.25">
      <c r="A2903" t="str">
        <f t="shared" si="45"/>
        <v>C62deaths2016AllEthAllSex</v>
      </c>
      <c r="B2903">
        <v>2016</v>
      </c>
      <c r="C2903" t="s">
        <v>216</v>
      </c>
      <c r="D2903" t="s">
        <v>211</v>
      </c>
      <c r="E2903" t="s">
        <v>212</v>
      </c>
      <c r="F2903">
        <v>7</v>
      </c>
      <c r="G2903">
        <v>0.2</v>
      </c>
      <c r="H2903" t="s">
        <v>51</v>
      </c>
    </row>
    <row r="2904" spans="1:8" x14ac:dyDescent="0.25">
      <c r="A2904" t="str">
        <f t="shared" si="45"/>
        <v>C64-C66, C68deaths2016AllEthAllSex</v>
      </c>
      <c r="B2904">
        <v>2016</v>
      </c>
      <c r="C2904" t="s">
        <v>216</v>
      </c>
      <c r="D2904" t="s">
        <v>211</v>
      </c>
      <c r="E2904" t="s">
        <v>212</v>
      </c>
      <c r="F2904">
        <v>233</v>
      </c>
      <c r="G2904">
        <v>2.9</v>
      </c>
      <c r="H2904" t="s">
        <v>177</v>
      </c>
    </row>
    <row r="2905" spans="1:8" x14ac:dyDescent="0.25">
      <c r="A2905" t="str">
        <f t="shared" si="45"/>
        <v>C67deaths2016AllEthAllSex</v>
      </c>
      <c r="B2905">
        <v>2016</v>
      </c>
      <c r="C2905" t="s">
        <v>216</v>
      </c>
      <c r="D2905" t="s">
        <v>211</v>
      </c>
      <c r="E2905" t="s">
        <v>212</v>
      </c>
      <c r="F2905">
        <v>224</v>
      </c>
      <c r="G2905">
        <v>2.5</v>
      </c>
      <c r="H2905" t="s">
        <v>55</v>
      </c>
    </row>
    <row r="2906" spans="1:8" x14ac:dyDescent="0.25">
      <c r="A2906" t="str">
        <f t="shared" si="45"/>
        <v>C71deaths2016AllEthAllSex</v>
      </c>
      <c r="B2906">
        <v>2016</v>
      </c>
      <c r="C2906" t="s">
        <v>216</v>
      </c>
      <c r="D2906" t="s">
        <v>211</v>
      </c>
      <c r="E2906" t="s">
        <v>212</v>
      </c>
      <c r="F2906">
        <v>273</v>
      </c>
      <c r="G2906">
        <v>4.2</v>
      </c>
      <c r="H2906" t="s">
        <v>58</v>
      </c>
    </row>
    <row r="2907" spans="1:8" x14ac:dyDescent="0.25">
      <c r="A2907" t="str">
        <f t="shared" si="45"/>
        <v>C73deaths2016AllEthAllSex</v>
      </c>
      <c r="B2907">
        <v>2016</v>
      </c>
      <c r="C2907" t="s">
        <v>216</v>
      </c>
      <c r="D2907" t="s">
        <v>211</v>
      </c>
      <c r="E2907" t="s">
        <v>212</v>
      </c>
      <c r="F2907">
        <v>28</v>
      </c>
      <c r="G2907">
        <v>0.4</v>
      </c>
      <c r="H2907" t="s">
        <v>60</v>
      </c>
    </row>
    <row r="2908" spans="1:8" x14ac:dyDescent="0.25">
      <c r="A2908" t="str">
        <f t="shared" si="45"/>
        <v>C81deaths2016AllEthAllSex</v>
      </c>
      <c r="B2908">
        <v>2016</v>
      </c>
      <c r="C2908" t="s">
        <v>216</v>
      </c>
      <c r="D2908" t="s">
        <v>211</v>
      </c>
      <c r="E2908" t="s">
        <v>212</v>
      </c>
      <c r="F2908">
        <v>10</v>
      </c>
      <c r="G2908">
        <v>0.1</v>
      </c>
      <c r="H2908" t="s">
        <v>62</v>
      </c>
    </row>
    <row r="2909" spans="1:8" x14ac:dyDescent="0.25">
      <c r="A2909" t="str">
        <f t="shared" si="45"/>
        <v>C82-C86, C96deaths2016AllEthAllSex</v>
      </c>
      <c r="B2909">
        <v>2016</v>
      </c>
      <c r="C2909" t="s">
        <v>216</v>
      </c>
      <c r="D2909" t="s">
        <v>211</v>
      </c>
      <c r="E2909" t="s">
        <v>212</v>
      </c>
      <c r="F2909">
        <v>316</v>
      </c>
      <c r="G2909">
        <v>3.8</v>
      </c>
      <c r="H2909" t="s">
        <v>178</v>
      </c>
    </row>
    <row r="2910" spans="1:8" x14ac:dyDescent="0.25">
      <c r="A2910" t="str">
        <f t="shared" si="45"/>
        <v>C90deaths2016AllEthAllSex</v>
      </c>
      <c r="B2910">
        <v>2016</v>
      </c>
      <c r="C2910" t="s">
        <v>216</v>
      </c>
      <c r="D2910" t="s">
        <v>211</v>
      </c>
      <c r="E2910" t="s">
        <v>212</v>
      </c>
      <c r="F2910">
        <v>205</v>
      </c>
      <c r="G2910">
        <v>2.4</v>
      </c>
      <c r="H2910" t="s">
        <v>65</v>
      </c>
    </row>
    <row r="2911" spans="1:8" x14ac:dyDescent="0.25">
      <c r="A2911" t="str">
        <f t="shared" si="45"/>
        <v>C91-C95deaths2016AllEthAllSex</v>
      </c>
      <c r="B2911">
        <v>2016</v>
      </c>
      <c r="C2911" t="s">
        <v>216</v>
      </c>
      <c r="D2911" t="s">
        <v>211</v>
      </c>
      <c r="E2911" t="s">
        <v>212</v>
      </c>
      <c r="F2911">
        <v>333</v>
      </c>
      <c r="G2911">
        <v>4.2</v>
      </c>
      <c r="H2911" t="s">
        <v>179</v>
      </c>
    </row>
    <row r="2912" spans="1:8" x14ac:dyDescent="0.25">
      <c r="A2912" t="str">
        <f t="shared" si="45"/>
        <v>C00-C14deaths2016AllEthFemale</v>
      </c>
      <c r="B2912">
        <v>2016</v>
      </c>
      <c r="C2912" t="s">
        <v>216</v>
      </c>
      <c r="D2912" t="s">
        <v>211</v>
      </c>
      <c r="E2912" t="s">
        <v>213</v>
      </c>
      <c r="F2912">
        <v>46</v>
      </c>
      <c r="G2912">
        <v>1</v>
      </c>
      <c r="H2912" t="s">
        <v>174</v>
      </c>
    </row>
    <row r="2913" spans="1:8" x14ac:dyDescent="0.25">
      <c r="A2913" t="str">
        <f t="shared" si="45"/>
        <v>C00-C96, D45-D47deaths2016AllEthFemale</v>
      </c>
      <c r="B2913">
        <v>2016</v>
      </c>
      <c r="C2913" t="s">
        <v>216</v>
      </c>
      <c r="D2913" t="s">
        <v>211</v>
      </c>
      <c r="E2913" t="s">
        <v>213</v>
      </c>
      <c r="F2913">
        <v>4495</v>
      </c>
      <c r="G2913">
        <v>105.1</v>
      </c>
      <c r="H2913" t="s">
        <v>173</v>
      </c>
    </row>
    <row r="2914" spans="1:8" x14ac:dyDescent="0.25">
      <c r="A2914" t="str">
        <f t="shared" si="45"/>
        <v>C15deaths2016AllEthFemale</v>
      </c>
      <c r="B2914">
        <v>2016</v>
      </c>
      <c r="C2914" t="s">
        <v>216</v>
      </c>
      <c r="D2914" t="s">
        <v>211</v>
      </c>
      <c r="E2914" t="s">
        <v>213</v>
      </c>
      <c r="F2914">
        <v>70</v>
      </c>
      <c r="G2914">
        <v>1.5</v>
      </c>
      <c r="H2914" t="s">
        <v>14</v>
      </c>
    </row>
    <row r="2915" spans="1:8" x14ac:dyDescent="0.25">
      <c r="A2915" t="str">
        <f t="shared" si="45"/>
        <v>C16deaths2016AllEthFemale</v>
      </c>
      <c r="B2915">
        <v>2016</v>
      </c>
      <c r="C2915" t="s">
        <v>216</v>
      </c>
      <c r="D2915" t="s">
        <v>211</v>
      </c>
      <c r="E2915" t="s">
        <v>213</v>
      </c>
      <c r="F2915">
        <v>134</v>
      </c>
      <c r="G2915">
        <v>3.2</v>
      </c>
      <c r="H2915" t="s">
        <v>16</v>
      </c>
    </row>
    <row r="2916" spans="1:8" x14ac:dyDescent="0.25">
      <c r="A2916" t="str">
        <f t="shared" si="45"/>
        <v>C18-C21deaths2016AllEthFemale</v>
      </c>
      <c r="B2916">
        <v>2016</v>
      </c>
      <c r="C2916" t="s">
        <v>216</v>
      </c>
      <c r="D2916" t="s">
        <v>211</v>
      </c>
      <c r="E2916" t="s">
        <v>213</v>
      </c>
      <c r="F2916">
        <v>637</v>
      </c>
      <c r="G2916">
        <v>13.4</v>
      </c>
      <c r="H2916" t="s">
        <v>175</v>
      </c>
    </row>
    <row r="2917" spans="1:8" x14ac:dyDescent="0.25">
      <c r="A2917" t="str">
        <f t="shared" si="45"/>
        <v>C22deaths2016AllEthFemale</v>
      </c>
      <c r="B2917">
        <v>2016</v>
      </c>
      <c r="C2917" t="s">
        <v>216</v>
      </c>
      <c r="D2917" t="s">
        <v>211</v>
      </c>
      <c r="E2917" t="s">
        <v>213</v>
      </c>
      <c r="F2917">
        <v>79</v>
      </c>
      <c r="G2917">
        <v>1.7</v>
      </c>
      <c r="H2917" t="s">
        <v>19</v>
      </c>
    </row>
    <row r="2918" spans="1:8" x14ac:dyDescent="0.25">
      <c r="A2918" t="str">
        <f t="shared" si="45"/>
        <v>C25deaths2016AllEthFemale</v>
      </c>
      <c r="B2918">
        <v>2016</v>
      </c>
      <c r="C2918" t="s">
        <v>216</v>
      </c>
      <c r="D2918" t="s">
        <v>211</v>
      </c>
      <c r="E2918" t="s">
        <v>213</v>
      </c>
      <c r="F2918">
        <v>266</v>
      </c>
      <c r="G2918">
        <v>6.1</v>
      </c>
      <c r="H2918" t="s">
        <v>22</v>
      </c>
    </row>
    <row r="2919" spans="1:8" x14ac:dyDescent="0.25">
      <c r="A2919" t="str">
        <f t="shared" si="45"/>
        <v>C33-C34deaths2016AllEthFemale</v>
      </c>
      <c r="B2919">
        <v>2016</v>
      </c>
      <c r="C2919" t="s">
        <v>216</v>
      </c>
      <c r="D2919" t="s">
        <v>211</v>
      </c>
      <c r="E2919" t="s">
        <v>213</v>
      </c>
      <c r="F2919">
        <v>819</v>
      </c>
      <c r="G2919">
        <v>19.899999999999999</v>
      </c>
      <c r="H2919" t="s">
        <v>176</v>
      </c>
    </row>
    <row r="2920" spans="1:8" x14ac:dyDescent="0.25">
      <c r="A2920" t="str">
        <f t="shared" si="45"/>
        <v>C43deaths2016AllEthFemale</v>
      </c>
      <c r="B2920">
        <v>2016</v>
      </c>
      <c r="C2920" t="s">
        <v>216</v>
      </c>
      <c r="D2920" t="s">
        <v>211</v>
      </c>
      <c r="E2920" t="s">
        <v>213</v>
      </c>
      <c r="F2920">
        <v>120</v>
      </c>
      <c r="G2920">
        <v>2.8</v>
      </c>
      <c r="H2920" t="s">
        <v>26</v>
      </c>
    </row>
    <row r="2921" spans="1:8" x14ac:dyDescent="0.25">
      <c r="A2921" t="str">
        <f t="shared" si="45"/>
        <v>C50deaths2016AllEthFemale</v>
      </c>
      <c r="B2921">
        <v>2016</v>
      </c>
      <c r="C2921" t="s">
        <v>216</v>
      </c>
      <c r="D2921" t="s">
        <v>211</v>
      </c>
      <c r="E2921" t="s">
        <v>213</v>
      </c>
      <c r="F2921">
        <v>668</v>
      </c>
      <c r="G2921">
        <v>17.3</v>
      </c>
      <c r="H2921" t="s">
        <v>180</v>
      </c>
    </row>
    <row r="2922" spans="1:8" x14ac:dyDescent="0.25">
      <c r="A2922" t="str">
        <f t="shared" si="45"/>
        <v>C51deaths2016AllEthFemale</v>
      </c>
      <c r="B2922">
        <v>2016</v>
      </c>
      <c r="C2922" t="s">
        <v>216</v>
      </c>
      <c r="D2922" t="s">
        <v>211</v>
      </c>
      <c r="E2922" t="s">
        <v>213</v>
      </c>
      <c r="F2922">
        <v>20</v>
      </c>
      <c r="G2922">
        <v>0.4</v>
      </c>
      <c r="H2922" t="s">
        <v>43</v>
      </c>
    </row>
    <row r="2923" spans="1:8" x14ac:dyDescent="0.25">
      <c r="A2923" t="str">
        <f t="shared" si="45"/>
        <v>C53deaths2016AllEthFemale</v>
      </c>
      <c r="B2923">
        <v>2016</v>
      </c>
      <c r="C2923" t="s">
        <v>216</v>
      </c>
      <c r="D2923" t="s">
        <v>211</v>
      </c>
      <c r="E2923" t="s">
        <v>213</v>
      </c>
      <c r="F2923">
        <v>55</v>
      </c>
      <c r="G2923">
        <v>1.6</v>
      </c>
      <c r="H2923" t="s">
        <v>38</v>
      </c>
    </row>
    <row r="2924" spans="1:8" x14ac:dyDescent="0.25">
      <c r="A2924" t="str">
        <f t="shared" si="45"/>
        <v>C54-C55deaths2016AllEthFemale</v>
      </c>
      <c r="B2924">
        <v>2016</v>
      </c>
      <c r="C2924" t="s">
        <v>216</v>
      </c>
      <c r="D2924" t="s">
        <v>211</v>
      </c>
      <c r="E2924" t="s">
        <v>213</v>
      </c>
      <c r="F2924">
        <v>132</v>
      </c>
      <c r="G2924">
        <v>3.2</v>
      </c>
      <c r="H2924" t="s">
        <v>181</v>
      </c>
    </row>
    <row r="2925" spans="1:8" x14ac:dyDescent="0.25">
      <c r="A2925" t="str">
        <f t="shared" si="45"/>
        <v>C56-C57deaths2016AllEthFemale</v>
      </c>
      <c r="B2925">
        <v>2016</v>
      </c>
      <c r="C2925" t="s">
        <v>216</v>
      </c>
      <c r="D2925" t="s">
        <v>211</v>
      </c>
      <c r="E2925" t="s">
        <v>213</v>
      </c>
      <c r="F2925">
        <v>228</v>
      </c>
      <c r="G2925">
        <v>5.6</v>
      </c>
      <c r="H2925" t="s">
        <v>182</v>
      </c>
    </row>
    <row r="2926" spans="1:8" x14ac:dyDescent="0.25">
      <c r="A2926" t="str">
        <f t="shared" si="45"/>
        <v>C64-C66, C68deaths2016AllEthFemale</v>
      </c>
      <c r="B2926">
        <v>2016</v>
      </c>
      <c r="C2926" t="s">
        <v>216</v>
      </c>
      <c r="D2926" t="s">
        <v>211</v>
      </c>
      <c r="E2926" t="s">
        <v>213</v>
      </c>
      <c r="F2926">
        <v>77</v>
      </c>
      <c r="G2926">
        <v>1.7</v>
      </c>
      <c r="H2926" t="s">
        <v>177</v>
      </c>
    </row>
    <row r="2927" spans="1:8" x14ac:dyDescent="0.25">
      <c r="A2927" t="str">
        <f t="shared" si="45"/>
        <v>C67deaths2016AllEthFemale</v>
      </c>
      <c r="B2927">
        <v>2016</v>
      </c>
      <c r="C2927" t="s">
        <v>216</v>
      </c>
      <c r="D2927" t="s">
        <v>211</v>
      </c>
      <c r="E2927" t="s">
        <v>213</v>
      </c>
      <c r="F2927">
        <v>69</v>
      </c>
      <c r="G2927">
        <v>1.4</v>
      </c>
      <c r="H2927" t="s">
        <v>55</v>
      </c>
    </row>
    <row r="2928" spans="1:8" x14ac:dyDescent="0.25">
      <c r="A2928" t="str">
        <f t="shared" si="45"/>
        <v>C71deaths2016AllEthFemale</v>
      </c>
      <c r="B2928">
        <v>2016</v>
      </c>
      <c r="C2928" t="s">
        <v>216</v>
      </c>
      <c r="D2928" t="s">
        <v>211</v>
      </c>
      <c r="E2928" t="s">
        <v>213</v>
      </c>
      <c r="F2928">
        <v>98</v>
      </c>
      <c r="G2928">
        <v>2.9</v>
      </c>
      <c r="H2928" t="s">
        <v>58</v>
      </c>
    </row>
    <row r="2929" spans="1:8" x14ac:dyDescent="0.25">
      <c r="A2929" t="str">
        <f t="shared" si="45"/>
        <v>C73deaths2016AllEthFemale</v>
      </c>
      <c r="B2929">
        <v>2016</v>
      </c>
      <c r="C2929" t="s">
        <v>216</v>
      </c>
      <c r="D2929" t="s">
        <v>211</v>
      </c>
      <c r="E2929" t="s">
        <v>213</v>
      </c>
      <c r="F2929">
        <v>16</v>
      </c>
      <c r="G2929">
        <v>0.3</v>
      </c>
      <c r="H2929" t="s">
        <v>60</v>
      </c>
    </row>
    <row r="2930" spans="1:8" x14ac:dyDescent="0.25">
      <c r="A2930" t="str">
        <f t="shared" si="45"/>
        <v>C81deaths2016AllEthFemale</v>
      </c>
      <c r="B2930">
        <v>2016</v>
      </c>
      <c r="C2930" t="s">
        <v>216</v>
      </c>
      <c r="D2930" t="s">
        <v>211</v>
      </c>
      <c r="E2930" t="s">
        <v>213</v>
      </c>
      <c r="F2930">
        <v>3</v>
      </c>
      <c r="G2930">
        <v>0.1</v>
      </c>
      <c r="H2930" t="s">
        <v>62</v>
      </c>
    </row>
    <row r="2931" spans="1:8" x14ac:dyDescent="0.25">
      <c r="A2931" t="str">
        <f t="shared" si="45"/>
        <v>C82-C86, C96deaths2016AllEthFemale</v>
      </c>
      <c r="B2931">
        <v>2016</v>
      </c>
      <c r="C2931" t="s">
        <v>216</v>
      </c>
      <c r="D2931" t="s">
        <v>211</v>
      </c>
      <c r="E2931" t="s">
        <v>213</v>
      </c>
      <c r="F2931">
        <v>136</v>
      </c>
      <c r="G2931">
        <v>3.1</v>
      </c>
      <c r="H2931" t="s">
        <v>178</v>
      </c>
    </row>
    <row r="2932" spans="1:8" x14ac:dyDescent="0.25">
      <c r="A2932" t="str">
        <f t="shared" si="45"/>
        <v>C90deaths2016AllEthFemale</v>
      </c>
      <c r="B2932">
        <v>2016</v>
      </c>
      <c r="C2932" t="s">
        <v>216</v>
      </c>
      <c r="D2932" t="s">
        <v>211</v>
      </c>
      <c r="E2932" t="s">
        <v>213</v>
      </c>
      <c r="F2932">
        <v>86</v>
      </c>
      <c r="G2932">
        <v>1.8</v>
      </c>
      <c r="H2932" t="s">
        <v>65</v>
      </c>
    </row>
    <row r="2933" spans="1:8" x14ac:dyDescent="0.25">
      <c r="A2933" t="str">
        <f t="shared" si="45"/>
        <v>C91-C95deaths2016AllEthFemale</v>
      </c>
      <c r="B2933">
        <v>2016</v>
      </c>
      <c r="C2933" t="s">
        <v>216</v>
      </c>
      <c r="D2933" t="s">
        <v>211</v>
      </c>
      <c r="E2933" t="s">
        <v>213</v>
      </c>
      <c r="F2933">
        <v>118</v>
      </c>
      <c r="G2933">
        <v>2.7</v>
      </c>
      <c r="H2933" t="s">
        <v>179</v>
      </c>
    </row>
    <row r="2934" spans="1:8" x14ac:dyDescent="0.25">
      <c r="A2934" t="str">
        <f t="shared" si="45"/>
        <v>C00-C14deaths2016AllEthMale</v>
      </c>
      <c r="B2934">
        <v>2016</v>
      </c>
      <c r="C2934" t="s">
        <v>216</v>
      </c>
      <c r="D2934" t="s">
        <v>211</v>
      </c>
      <c r="E2934" t="s">
        <v>214</v>
      </c>
      <c r="F2934">
        <v>96</v>
      </c>
      <c r="G2934">
        <v>2.7</v>
      </c>
      <c r="H2934" t="s">
        <v>174</v>
      </c>
    </row>
    <row r="2935" spans="1:8" x14ac:dyDescent="0.25">
      <c r="A2935" t="str">
        <f t="shared" si="45"/>
        <v>C00-C96, D45-D47deaths2016AllEthMale</v>
      </c>
      <c r="B2935">
        <v>2016</v>
      </c>
      <c r="C2935" t="s">
        <v>216</v>
      </c>
      <c r="D2935" t="s">
        <v>211</v>
      </c>
      <c r="E2935" t="s">
        <v>214</v>
      </c>
      <c r="F2935">
        <v>5022</v>
      </c>
      <c r="G2935">
        <v>134</v>
      </c>
      <c r="H2935" t="s">
        <v>173</v>
      </c>
    </row>
    <row r="2936" spans="1:8" x14ac:dyDescent="0.25">
      <c r="A2936" t="str">
        <f t="shared" si="45"/>
        <v>C15deaths2016AllEthMale</v>
      </c>
      <c r="B2936">
        <v>2016</v>
      </c>
      <c r="C2936" t="s">
        <v>216</v>
      </c>
      <c r="D2936" t="s">
        <v>211</v>
      </c>
      <c r="E2936" t="s">
        <v>214</v>
      </c>
      <c r="F2936">
        <v>145</v>
      </c>
      <c r="G2936">
        <v>3.9</v>
      </c>
      <c r="H2936" t="s">
        <v>14</v>
      </c>
    </row>
    <row r="2937" spans="1:8" x14ac:dyDescent="0.25">
      <c r="A2937" t="str">
        <f t="shared" si="45"/>
        <v>C16deaths2016AllEthMale</v>
      </c>
      <c r="B2937">
        <v>2016</v>
      </c>
      <c r="C2937" t="s">
        <v>216</v>
      </c>
      <c r="D2937" t="s">
        <v>211</v>
      </c>
      <c r="E2937" t="s">
        <v>214</v>
      </c>
      <c r="F2937">
        <v>179</v>
      </c>
      <c r="G2937">
        <v>5</v>
      </c>
      <c r="H2937" t="s">
        <v>16</v>
      </c>
    </row>
    <row r="2938" spans="1:8" x14ac:dyDescent="0.25">
      <c r="A2938" t="str">
        <f t="shared" si="45"/>
        <v>C18-C21deaths2016AllEthMale</v>
      </c>
      <c r="B2938">
        <v>2016</v>
      </c>
      <c r="C2938" t="s">
        <v>216</v>
      </c>
      <c r="D2938" t="s">
        <v>211</v>
      </c>
      <c r="E2938" t="s">
        <v>214</v>
      </c>
      <c r="F2938">
        <v>655</v>
      </c>
      <c r="G2938">
        <v>17.5</v>
      </c>
      <c r="H2938" t="s">
        <v>175</v>
      </c>
    </row>
    <row r="2939" spans="1:8" x14ac:dyDescent="0.25">
      <c r="A2939" t="str">
        <f t="shared" si="45"/>
        <v>C22deaths2016AllEthMale</v>
      </c>
      <c r="B2939">
        <v>2016</v>
      </c>
      <c r="C2939" t="s">
        <v>216</v>
      </c>
      <c r="D2939" t="s">
        <v>211</v>
      </c>
      <c r="E2939" t="s">
        <v>214</v>
      </c>
      <c r="F2939">
        <v>185</v>
      </c>
      <c r="G2939">
        <v>5.2</v>
      </c>
      <c r="H2939" t="s">
        <v>19</v>
      </c>
    </row>
    <row r="2940" spans="1:8" x14ac:dyDescent="0.25">
      <c r="A2940" t="str">
        <f t="shared" si="45"/>
        <v>C25deaths2016AllEthMale</v>
      </c>
      <c r="B2940">
        <v>2016</v>
      </c>
      <c r="C2940" t="s">
        <v>216</v>
      </c>
      <c r="D2940" t="s">
        <v>211</v>
      </c>
      <c r="E2940" t="s">
        <v>214</v>
      </c>
      <c r="F2940">
        <v>256</v>
      </c>
      <c r="G2940">
        <v>7</v>
      </c>
      <c r="H2940" t="s">
        <v>22</v>
      </c>
    </row>
    <row r="2941" spans="1:8" x14ac:dyDescent="0.25">
      <c r="A2941" t="str">
        <f t="shared" si="45"/>
        <v>C33-C34deaths2016AllEthMale</v>
      </c>
      <c r="B2941">
        <v>2016</v>
      </c>
      <c r="C2941" t="s">
        <v>216</v>
      </c>
      <c r="D2941" t="s">
        <v>211</v>
      </c>
      <c r="E2941" t="s">
        <v>214</v>
      </c>
      <c r="F2941">
        <v>939</v>
      </c>
      <c r="G2941">
        <v>25.2</v>
      </c>
      <c r="H2941" t="s">
        <v>176</v>
      </c>
    </row>
    <row r="2942" spans="1:8" x14ac:dyDescent="0.25">
      <c r="A2942" t="str">
        <f t="shared" si="45"/>
        <v>C43deaths2016AllEthMale</v>
      </c>
      <c r="B2942">
        <v>2016</v>
      </c>
      <c r="C2942" t="s">
        <v>216</v>
      </c>
      <c r="D2942" t="s">
        <v>211</v>
      </c>
      <c r="E2942" t="s">
        <v>214</v>
      </c>
      <c r="F2942">
        <v>243</v>
      </c>
      <c r="G2942">
        <v>6.4</v>
      </c>
      <c r="H2942" t="s">
        <v>26</v>
      </c>
    </row>
    <row r="2943" spans="1:8" x14ac:dyDescent="0.25">
      <c r="A2943" t="str">
        <f t="shared" si="45"/>
        <v>C50deaths2016AllEthMale</v>
      </c>
      <c r="B2943">
        <v>2016</v>
      </c>
      <c r="C2943" t="s">
        <v>216</v>
      </c>
      <c r="D2943" t="s">
        <v>211</v>
      </c>
      <c r="E2943" t="s">
        <v>214</v>
      </c>
      <c r="F2943">
        <v>6</v>
      </c>
      <c r="G2943">
        <v>0.2</v>
      </c>
      <c r="H2943" t="s">
        <v>180</v>
      </c>
    </row>
    <row r="2944" spans="1:8" x14ac:dyDescent="0.25">
      <c r="A2944" t="str">
        <f t="shared" si="45"/>
        <v>C61deaths2016AllEthMale</v>
      </c>
      <c r="B2944">
        <v>2016</v>
      </c>
      <c r="C2944" t="s">
        <v>216</v>
      </c>
      <c r="D2944" t="s">
        <v>211</v>
      </c>
      <c r="E2944" t="s">
        <v>214</v>
      </c>
      <c r="F2944">
        <v>590</v>
      </c>
      <c r="G2944">
        <v>14.3</v>
      </c>
      <c r="H2944" t="s">
        <v>48</v>
      </c>
    </row>
    <row r="2945" spans="1:8" x14ac:dyDescent="0.25">
      <c r="A2945" t="str">
        <f t="shared" si="45"/>
        <v>C62deaths2016AllEthMale</v>
      </c>
      <c r="B2945">
        <v>2016</v>
      </c>
      <c r="C2945" t="s">
        <v>216</v>
      </c>
      <c r="D2945" t="s">
        <v>211</v>
      </c>
      <c r="E2945" t="s">
        <v>214</v>
      </c>
      <c r="F2945">
        <v>7</v>
      </c>
      <c r="G2945">
        <v>0.3</v>
      </c>
      <c r="H2945" t="s">
        <v>51</v>
      </c>
    </row>
    <row r="2946" spans="1:8" x14ac:dyDescent="0.25">
      <c r="A2946" t="str">
        <f t="shared" ref="A2946:A3009" si="46">H2946&amp;C2946&amp;B2946&amp;D2946&amp;E2946</f>
        <v>C64-C66, C68deaths2016AllEthMale</v>
      </c>
      <c r="B2946">
        <v>2016</v>
      </c>
      <c r="C2946" t="s">
        <v>216</v>
      </c>
      <c r="D2946" t="s">
        <v>211</v>
      </c>
      <c r="E2946" t="s">
        <v>214</v>
      </c>
      <c r="F2946">
        <v>156</v>
      </c>
      <c r="G2946">
        <v>4.3</v>
      </c>
      <c r="H2946" t="s">
        <v>177</v>
      </c>
    </row>
    <row r="2947" spans="1:8" x14ac:dyDescent="0.25">
      <c r="A2947" t="str">
        <f t="shared" si="46"/>
        <v>C67deaths2016AllEthMale</v>
      </c>
      <c r="B2947">
        <v>2016</v>
      </c>
      <c r="C2947" t="s">
        <v>216</v>
      </c>
      <c r="D2947" t="s">
        <v>211</v>
      </c>
      <c r="E2947" t="s">
        <v>214</v>
      </c>
      <c r="F2947">
        <v>155</v>
      </c>
      <c r="G2947">
        <v>3.9</v>
      </c>
      <c r="H2947" t="s">
        <v>55</v>
      </c>
    </row>
    <row r="2948" spans="1:8" x14ac:dyDescent="0.25">
      <c r="A2948" t="str">
        <f t="shared" si="46"/>
        <v>C71deaths2016AllEthMale</v>
      </c>
      <c r="B2948">
        <v>2016</v>
      </c>
      <c r="C2948" t="s">
        <v>216</v>
      </c>
      <c r="D2948" t="s">
        <v>211</v>
      </c>
      <c r="E2948" t="s">
        <v>214</v>
      </c>
      <c r="F2948">
        <v>175</v>
      </c>
      <c r="G2948">
        <v>5.6</v>
      </c>
      <c r="H2948" t="s">
        <v>58</v>
      </c>
    </row>
    <row r="2949" spans="1:8" x14ac:dyDescent="0.25">
      <c r="A2949" t="str">
        <f t="shared" si="46"/>
        <v>C73deaths2016AllEthMale</v>
      </c>
      <c r="B2949">
        <v>2016</v>
      </c>
      <c r="C2949" t="s">
        <v>216</v>
      </c>
      <c r="D2949" t="s">
        <v>211</v>
      </c>
      <c r="E2949" t="s">
        <v>214</v>
      </c>
      <c r="F2949">
        <v>12</v>
      </c>
      <c r="G2949">
        <v>0.4</v>
      </c>
      <c r="H2949" t="s">
        <v>60</v>
      </c>
    </row>
    <row r="2950" spans="1:8" x14ac:dyDescent="0.25">
      <c r="A2950" t="str">
        <f t="shared" si="46"/>
        <v>C81deaths2016AllEthMale</v>
      </c>
      <c r="B2950">
        <v>2016</v>
      </c>
      <c r="C2950" t="s">
        <v>216</v>
      </c>
      <c r="D2950" t="s">
        <v>211</v>
      </c>
      <c r="E2950" t="s">
        <v>214</v>
      </c>
      <c r="F2950">
        <v>7</v>
      </c>
      <c r="G2950">
        <v>0.2</v>
      </c>
      <c r="H2950" t="s">
        <v>62</v>
      </c>
    </row>
    <row r="2951" spans="1:8" x14ac:dyDescent="0.25">
      <c r="A2951" t="str">
        <f t="shared" si="46"/>
        <v>C82-C86, C96deaths2016AllEthMale</v>
      </c>
      <c r="B2951">
        <v>2016</v>
      </c>
      <c r="C2951" t="s">
        <v>216</v>
      </c>
      <c r="D2951" t="s">
        <v>211</v>
      </c>
      <c r="E2951" t="s">
        <v>214</v>
      </c>
      <c r="F2951">
        <v>180</v>
      </c>
      <c r="G2951">
        <v>4.7</v>
      </c>
      <c r="H2951" t="s">
        <v>178</v>
      </c>
    </row>
    <row r="2952" spans="1:8" x14ac:dyDescent="0.25">
      <c r="A2952" t="str">
        <f t="shared" si="46"/>
        <v>C90deaths2016AllEthMale</v>
      </c>
      <c r="B2952">
        <v>2016</v>
      </c>
      <c r="C2952" t="s">
        <v>216</v>
      </c>
      <c r="D2952" t="s">
        <v>211</v>
      </c>
      <c r="E2952" t="s">
        <v>214</v>
      </c>
      <c r="F2952">
        <v>119</v>
      </c>
      <c r="G2952">
        <v>3.1</v>
      </c>
      <c r="H2952" t="s">
        <v>65</v>
      </c>
    </row>
    <row r="2953" spans="1:8" x14ac:dyDescent="0.25">
      <c r="A2953" t="str">
        <f t="shared" si="46"/>
        <v>C91-C95deaths2016AllEthMale</v>
      </c>
      <c r="B2953">
        <v>2016</v>
      </c>
      <c r="C2953" t="s">
        <v>216</v>
      </c>
      <c r="D2953" t="s">
        <v>211</v>
      </c>
      <c r="E2953" t="s">
        <v>214</v>
      </c>
      <c r="F2953">
        <v>215</v>
      </c>
      <c r="G2953">
        <v>5.9</v>
      </c>
      <c r="H2953" t="s">
        <v>179</v>
      </c>
    </row>
    <row r="2954" spans="1:8" x14ac:dyDescent="0.25">
      <c r="A2954" t="str">
        <f t="shared" si="46"/>
        <v>C00-C14deaths2017AllEthAllSex</v>
      </c>
      <c r="B2954">
        <v>2017</v>
      </c>
      <c r="C2954" t="s">
        <v>216</v>
      </c>
      <c r="D2954" t="s">
        <v>211</v>
      </c>
      <c r="E2954" t="s">
        <v>212</v>
      </c>
      <c r="F2954">
        <v>140</v>
      </c>
      <c r="G2954">
        <v>1.8</v>
      </c>
      <c r="H2954" t="s">
        <v>174</v>
      </c>
    </row>
    <row r="2955" spans="1:8" x14ac:dyDescent="0.25">
      <c r="A2955" t="str">
        <f t="shared" si="46"/>
        <v>C00-C96, D45-D47deaths2017AllEthAllSex</v>
      </c>
      <c r="B2955">
        <v>2017</v>
      </c>
      <c r="C2955" t="s">
        <v>216</v>
      </c>
      <c r="D2955" t="s">
        <v>211</v>
      </c>
      <c r="E2955" t="s">
        <v>212</v>
      </c>
      <c r="F2955">
        <v>9638</v>
      </c>
      <c r="G2955">
        <v>115.5</v>
      </c>
      <c r="H2955" t="s">
        <v>173</v>
      </c>
    </row>
    <row r="2956" spans="1:8" x14ac:dyDescent="0.25">
      <c r="A2956" t="str">
        <f t="shared" si="46"/>
        <v>C15deaths2017AllEthAllSex</v>
      </c>
      <c r="B2956">
        <v>2017</v>
      </c>
      <c r="C2956" t="s">
        <v>216</v>
      </c>
      <c r="D2956" t="s">
        <v>211</v>
      </c>
      <c r="E2956" t="s">
        <v>212</v>
      </c>
      <c r="F2956">
        <v>237</v>
      </c>
      <c r="G2956">
        <v>2.8</v>
      </c>
      <c r="H2956" t="s">
        <v>14</v>
      </c>
    </row>
    <row r="2957" spans="1:8" x14ac:dyDescent="0.25">
      <c r="A2957" t="str">
        <f t="shared" si="46"/>
        <v>C16deaths2017AllEthAllSex</v>
      </c>
      <c r="B2957">
        <v>2017</v>
      </c>
      <c r="C2957" t="s">
        <v>216</v>
      </c>
      <c r="D2957" t="s">
        <v>211</v>
      </c>
      <c r="E2957" t="s">
        <v>212</v>
      </c>
      <c r="F2957">
        <v>288</v>
      </c>
      <c r="G2957">
        <v>3.6</v>
      </c>
      <c r="H2957" t="s">
        <v>16</v>
      </c>
    </row>
    <row r="2958" spans="1:8" x14ac:dyDescent="0.25">
      <c r="A2958" t="str">
        <f t="shared" si="46"/>
        <v>C18-C21deaths2017AllEthAllSex</v>
      </c>
      <c r="B2958">
        <v>2017</v>
      </c>
      <c r="C2958" t="s">
        <v>216</v>
      </c>
      <c r="D2958" t="s">
        <v>211</v>
      </c>
      <c r="E2958" t="s">
        <v>212</v>
      </c>
      <c r="F2958">
        <v>1229</v>
      </c>
      <c r="G2958">
        <v>14.3</v>
      </c>
      <c r="H2958" t="s">
        <v>175</v>
      </c>
    </row>
    <row r="2959" spans="1:8" x14ac:dyDescent="0.25">
      <c r="A2959" t="str">
        <f t="shared" si="46"/>
        <v>C22deaths2017AllEthAllSex</v>
      </c>
      <c r="B2959">
        <v>2017</v>
      </c>
      <c r="C2959" t="s">
        <v>216</v>
      </c>
      <c r="D2959" t="s">
        <v>211</v>
      </c>
      <c r="E2959" t="s">
        <v>212</v>
      </c>
      <c r="F2959">
        <v>288</v>
      </c>
      <c r="G2959">
        <v>3.7</v>
      </c>
      <c r="H2959" t="s">
        <v>19</v>
      </c>
    </row>
    <row r="2960" spans="1:8" x14ac:dyDescent="0.25">
      <c r="A2960" t="str">
        <f t="shared" si="46"/>
        <v>C25deaths2017AllEthAllSex</v>
      </c>
      <c r="B2960">
        <v>2017</v>
      </c>
      <c r="C2960" t="s">
        <v>216</v>
      </c>
      <c r="D2960" t="s">
        <v>211</v>
      </c>
      <c r="E2960" t="s">
        <v>212</v>
      </c>
      <c r="F2960">
        <v>542</v>
      </c>
      <c r="G2960">
        <v>6.6</v>
      </c>
      <c r="H2960" t="s">
        <v>22</v>
      </c>
    </row>
    <row r="2961" spans="1:8" x14ac:dyDescent="0.25">
      <c r="A2961" t="str">
        <f t="shared" si="46"/>
        <v>C33-C34deaths2017AllEthAllSex</v>
      </c>
      <c r="B2961">
        <v>2017</v>
      </c>
      <c r="C2961" t="s">
        <v>216</v>
      </c>
      <c r="D2961" t="s">
        <v>211</v>
      </c>
      <c r="E2961" t="s">
        <v>212</v>
      </c>
      <c r="F2961">
        <v>1781</v>
      </c>
      <c r="G2961">
        <v>21.8</v>
      </c>
      <c r="H2961" t="s">
        <v>176</v>
      </c>
    </row>
    <row r="2962" spans="1:8" x14ac:dyDescent="0.25">
      <c r="A2962" t="str">
        <f t="shared" si="46"/>
        <v>C43deaths2017AllEthAllSex</v>
      </c>
      <c r="B2962">
        <v>2017</v>
      </c>
      <c r="C2962" t="s">
        <v>216</v>
      </c>
      <c r="D2962" t="s">
        <v>211</v>
      </c>
      <c r="E2962" t="s">
        <v>212</v>
      </c>
      <c r="F2962">
        <v>310</v>
      </c>
      <c r="G2962">
        <v>3.7</v>
      </c>
      <c r="H2962" t="s">
        <v>26</v>
      </c>
    </row>
    <row r="2963" spans="1:8" x14ac:dyDescent="0.25">
      <c r="A2963" t="str">
        <f t="shared" si="46"/>
        <v>C50deaths2017AllEthAllSex</v>
      </c>
      <c r="B2963">
        <v>2017</v>
      </c>
      <c r="C2963" t="s">
        <v>216</v>
      </c>
      <c r="D2963" t="s">
        <v>211</v>
      </c>
      <c r="E2963" t="s">
        <v>212</v>
      </c>
      <c r="F2963">
        <v>680</v>
      </c>
      <c r="G2963">
        <v>9</v>
      </c>
      <c r="H2963" t="s">
        <v>180</v>
      </c>
    </row>
    <row r="2964" spans="1:8" x14ac:dyDescent="0.25">
      <c r="A2964" t="str">
        <f t="shared" si="46"/>
        <v>C51deaths2017AllEthAllSex</v>
      </c>
      <c r="B2964">
        <v>2017</v>
      </c>
      <c r="C2964" t="s">
        <v>216</v>
      </c>
      <c r="D2964" t="s">
        <v>211</v>
      </c>
      <c r="E2964" t="s">
        <v>212</v>
      </c>
      <c r="F2964">
        <v>14</v>
      </c>
      <c r="G2964">
        <v>0.2</v>
      </c>
      <c r="H2964" t="s">
        <v>43</v>
      </c>
    </row>
    <row r="2965" spans="1:8" x14ac:dyDescent="0.25">
      <c r="A2965" t="str">
        <f t="shared" si="46"/>
        <v>C53deaths2017AllEthAllSex</v>
      </c>
      <c r="B2965">
        <v>2017</v>
      </c>
      <c r="C2965" t="s">
        <v>216</v>
      </c>
      <c r="D2965" t="s">
        <v>211</v>
      </c>
      <c r="E2965" t="s">
        <v>212</v>
      </c>
      <c r="F2965">
        <v>45</v>
      </c>
      <c r="G2965">
        <v>0.7</v>
      </c>
      <c r="H2965" t="s">
        <v>38</v>
      </c>
    </row>
    <row r="2966" spans="1:8" x14ac:dyDescent="0.25">
      <c r="A2966" t="str">
        <f t="shared" si="46"/>
        <v>C54-C55deaths2017AllEthAllSex</v>
      </c>
      <c r="B2966">
        <v>2017</v>
      </c>
      <c r="C2966" t="s">
        <v>216</v>
      </c>
      <c r="D2966" t="s">
        <v>211</v>
      </c>
      <c r="E2966" t="s">
        <v>212</v>
      </c>
      <c r="F2966">
        <v>135</v>
      </c>
      <c r="G2966">
        <v>1.7</v>
      </c>
      <c r="H2966" t="s">
        <v>181</v>
      </c>
    </row>
    <row r="2967" spans="1:8" x14ac:dyDescent="0.25">
      <c r="A2967" t="str">
        <f t="shared" si="46"/>
        <v>C56-C57deaths2017AllEthAllSex</v>
      </c>
      <c r="B2967">
        <v>2017</v>
      </c>
      <c r="C2967" t="s">
        <v>216</v>
      </c>
      <c r="D2967" t="s">
        <v>211</v>
      </c>
      <c r="E2967" t="s">
        <v>212</v>
      </c>
      <c r="F2967">
        <v>223</v>
      </c>
      <c r="G2967">
        <v>2.8</v>
      </c>
      <c r="H2967" t="s">
        <v>182</v>
      </c>
    </row>
    <row r="2968" spans="1:8" x14ac:dyDescent="0.25">
      <c r="A2968" t="str">
        <f t="shared" si="46"/>
        <v>C61deaths2017AllEthAllSex</v>
      </c>
      <c r="B2968">
        <v>2017</v>
      </c>
      <c r="C2968" t="s">
        <v>216</v>
      </c>
      <c r="D2968" t="s">
        <v>211</v>
      </c>
      <c r="E2968" t="s">
        <v>212</v>
      </c>
      <c r="F2968">
        <v>695</v>
      </c>
      <c r="G2968">
        <v>7.2</v>
      </c>
      <c r="H2968" t="s">
        <v>48</v>
      </c>
    </row>
    <row r="2969" spans="1:8" x14ac:dyDescent="0.25">
      <c r="A2969" t="str">
        <f t="shared" si="46"/>
        <v>C62deaths2017AllEthAllSex</v>
      </c>
      <c r="B2969">
        <v>2017</v>
      </c>
      <c r="C2969" t="s">
        <v>216</v>
      </c>
      <c r="D2969" t="s">
        <v>211</v>
      </c>
      <c r="E2969" t="s">
        <v>212</v>
      </c>
      <c r="F2969">
        <v>8</v>
      </c>
      <c r="G2969">
        <v>0.2</v>
      </c>
      <c r="H2969" t="s">
        <v>51</v>
      </c>
    </row>
    <row r="2970" spans="1:8" x14ac:dyDescent="0.25">
      <c r="A2970" t="str">
        <f t="shared" si="46"/>
        <v>C64-C66, C68deaths2017AllEthAllSex</v>
      </c>
      <c r="B2970">
        <v>2017</v>
      </c>
      <c r="C2970" t="s">
        <v>216</v>
      </c>
      <c r="D2970" t="s">
        <v>211</v>
      </c>
      <c r="E2970" t="s">
        <v>212</v>
      </c>
      <c r="F2970">
        <v>243</v>
      </c>
      <c r="G2970">
        <v>2.9</v>
      </c>
      <c r="H2970" t="s">
        <v>177</v>
      </c>
    </row>
    <row r="2971" spans="1:8" x14ac:dyDescent="0.25">
      <c r="A2971" t="str">
        <f t="shared" si="46"/>
        <v>C67deaths2017AllEthAllSex</v>
      </c>
      <c r="B2971">
        <v>2017</v>
      </c>
      <c r="C2971" t="s">
        <v>216</v>
      </c>
      <c r="D2971" t="s">
        <v>211</v>
      </c>
      <c r="E2971" t="s">
        <v>212</v>
      </c>
      <c r="F2971">
        <v>248</v>
      </c>
      <c r="G2971">
        <v>2.6</v>
      </c>
      <c r="H2971" t="s">
        <v>55</v>
      </c>
    </row>
    <row r="2972" spans="1:8" x14ac:dyDescent="0.25">
      <c r="A2972" t="str">
        <f t="shared" si="46"/>
        <v>C71deaths2017AllEthAllSex</v>
      </c>
      <c r="B2972">
        <v>2017</v>
      </c>
      <c r="C2972" t="s">
        <v>216</v>
      </c>
      <c r="D2972" t="s">
        <v>211</v>
      </c>
      <c r="E2972" t="s">
        <v>212</v>
      </c>
      <c r="F2972">
        <v>266</v>
      </c>
      <c r="G2972">
        <v>3.8</v>
      </c>
      <c r="H2972" t="s">
        <v>58</v>
      </c>
    </row>
    <row r="2973" spans="1:8" x14ac:dyDescent="0.25">
      <c r="A2973" t="str">
        <f t="shared" si="46"/>
        <v>C73deaths2017AllEthAllSex</v>
      </c>
      <c r="B2973">
        <v>2017</v>
      </c>
      <c r="C2973" t="s">
        <v>216</v>
      </c>
      <c r="D2973" t="s">
        <v>211</v>
      </c>
      <c r="E2973" t="s">
        <v>212</v>
      </c>
      <c r="F2973">
        <v>24</v>
      </c>
      <c r="G2973">
        <v>0.3</v>
      </c>
      <c r="H2973" t="s">
        <v>60</v>
      </c>
    </row>
    <row r="2974" spans="1:8" x14ac:dyDescent="0.25">
      <c r="A2974" t="str">
        <f t="shared" si="46"/>
        <v>C81deaths2017AllEthAllSex</v>
      </c>
      <c r="B2974">
        <v>2017</v>
      </c>
      <c r="C2974" t="s">
        <v>216</v>
      </c>
      <c r="D2974" t="s">
        <v>211</v>
      </c>
      <c r="E2974" t="s">
        <v>212</v>
      </c>
      <c r="F2974">
        <v>14</v>
      </c>
      <c r="G2974">
        <v>0.2</v>
      </c>
      <c r="H2974" t="s">
        <v>62</v>
      </c>
    </row>
    <row r="2975" spans="1:8" x14ac:dyDescent="0.25">
      <c r="A2975" t="str">
        <f t="shared" si="46"/>
        <v>C82-C86, C96deaths2017AllEthAllSex</v>
      </c>
      <c r="B2975">
        <v>2017</v>
      </c>
      <c r="C2975" t="s">
        <v>216</v>
      </c>
      <c r="D2975" t="s">
        <v>211</v>
      </c>
      <c r="E2975" t="s">
        <v>212</v>
      </c>
      <c r="F2975">
        <v>331</v>
      </c>
      <c r="G2975">
        <v>3.9</v>
      </c>
      <c r="H2975" t="s">
        <v>178</v>
      </c>
    </row>
    <row r="2976" spans="1:8" x14ac:dyDescent="0.25">
      <c r="A2976" t="str">
        <f t="shared" si="46"/>
        <v>C90deaths2017AllEthAllSex</v>
      </c>
      <c r="B2976">
        <v>2017</v>
      </c>
      <c r="C2976" t="s">
        <v>216</v>
      </c>
      <c r="D2976" t="s">
        <v>211</v>
      </c>
      <c r="E2976" t="s">
        <v>212</v>
      </c>
      <c r="F2976">
        <v>212</v>
      </c>
      <c r="G2976">
        <v>2.5</v>
      </c>
      <c r="H2976" t="s">
        <v>65</v>
      </c>
    </row>
    <row r="2977" spans="1:8" x14ac:dyDescent="0.25">
      <c r="A2977" t="str">
        <f t="shared" si="46"/>
        <v>C91-C95deaths2017AllEthAllSex</v>
      </c>
      <c r="B2977">
        <v>2017</v>
      </c>
      <c r="C2977" t="s">
        <v>216</v>
      </c>
      <c r="D2977" t="s">
        <v>211</v>
      </c>
      <c r="E2977" t="s">
        <v>212</v>
      </c>
      <c r="F2977">
        <v>312</v>
      </c>
      <c r="G2977">
        <v>3.8</v>
      </c>
      <c r="H2977" t="s">
        <v>179</v>
      </c>
    </row>
    <row r="2978" spans="1:8" x14ac:dyDescent="0.25">
      <c r="A2978" t="str">
        <f t="shared" si="46"/>
        <v>C00-C14deaths2017AllEthFemale</v>
      </c>
      <c r="B2978">
        <v>2017</v>
      </c>
      <c r="C2978" t="s">
        <v>216</v>
      </c>
      <c r="D2978" t="s">
        <v>211</v>
      </c>
      <c r="E2978" t="s">
        <v>213</v>
      </c>
      <c r="F2978">
        <v>46</v>
      </c>
      <c r="G2978">
        <v>1</v>
      </c>
      <c r="H2978" t="s">
        <v>174</v>
      </c>
    </row>
    <row r="2979" spans="1:8" x14ac:dyDescent="0.25">
      <c r="A2979" t="str">
        <f t="shared" si="46"/>
        <v>C00-C96, D45-D47deaths2017AllEthFemale</v>
      </c>
      <c r="B2979">
        <v>2017</v>
      </c>
      <c r="C2979" t="s">
        <v>216</v>
      </c>
      <c r="D2979" t="s">
        <v>211</v>
      </c>
      <c r="E2979" t="s">
        <v>213</v>
      </c>
      <c r="F2979">
        <v>4510</v>
      </c>
      <c r="G2979">
        <v>102.5</v>
      </c>
      <c r="H2979" t="s">
        <v>173</v>
      </c>
    </row>
    <row r="2980" spans="1:8" x14ac:dyDescent="0.25">
      <c r="A2980" t="str">
        <f t="shared" si="46"/>
        <v>C15deaths2017AllEthFemale</v>
      </c>
      <c r="B2980">
        <v>2017</v>
      </c>
      <c r="C2980" t="s">
        <v>216</v>
      </c>
      <c r="D2980" t="s">
        <v>211</v>
      </c>
      <c r="E2980" t="s">
        <v>213</v>
      </c>
      <c r="F2980">
        <v>77</v>
      </c>
      <c r="G2980">
        <v>1.5</v>
      </c>
      <c r="H2980" t="s">
        <v>14</v>
      </c>
    </row>
    <row r="2981" spans="1:8" x14ac:dyDescent="0.25">
      <c r="A2981" t="str">
        <f t="shared" si="46"/>
        <v>C16deaths2017AllEthFemale</v>
      </c>
      <c r="B2981">
        <v>2017</v>
      </c>
      <c r="C2981" t="s">
        <v>216</v>
      </c>
      <c r="D2981" t="s">
        <v>211</v>
      </c>
      <c r="E2981" t="s">
        <v>213</v>
      </c>
      <c r="F2981">
        <v>92</v>
      </c>
      <c r="G2981">
        <v>2.2000000000000002</v>
      </c>
      <c r="H2981" t="s">
        <v>16</v>
      </c>
    </row>
    <row r="2982" spans="1:8" x14ac:dyDescent="0.25">
      <c r="A2982" t="str">
        <f t="shared" si="46"/>
        <v>C18-C21deaths2017AllEthFemale</v>
      </c>
      <c r="B2982">
        <v>2017</v>
      </c>
      <c r="C2982" t="s">
        <v>216</v>
      </c>
      <c r="D2982" t="s">
        <v>211</v>
      </c>
      <c r="E2982" t="s">
        <v>213</v>
      </c>
      <c r="F2982">
        <v>554</v>
      </c>
      <c r="G2982">
        <v>11.7</v>
      </c>
      <c r="H2982" t="s">
        <v>175</v>
      </c>
    </row>
    <row r="2983" spans="1:8" x14ac:dyDescent="0.25">
      <c r="A2983" t="str">
        <f t="shared" si="46"/>
        <v>C22deaths2017AllEthFemale</v>
      </c>
      <c r="B2983">
        <v>2017</v>
      </c>
      <c r="C2983" t="s">
        <v>216</v>
      </c>
      <c r="D2983" t="s">
        <v>211</v>
      </c>
      <c r="E2983" t="s">
        <v>213</v>
      </c>
      <c r="F2983">
        <v>107</v>
      </c>
      <c r="G2983">
        <v>2.4</v>
      </c>
      <c r="H2983" t="s">
        <v>19</v>
      </c>
    </row>
    <row r="2984" spans="1:8" x14ac:dyDescent="0.25">
      <c r="A2984" t="str">
        <f t="shared" si="46"/>
        <v>C25deaths2017AllEthFemale</v>
      </c>
      <c r="B2984">
        <v>2017</v>
      </c>
      <c r="C2984" t="s">
        <v>216</v>
      </c>
      <c r="D2984" t="s">
        <v>211</v>
      </c>
      <c r="E2984" t="s">
        <v>213</v>
      </c>
      <c r="F2984">
        <v>262</v>
      </c>
      <c r="G2984">
        <v>5.8</v>
      </c>
      <c r="H2984" t="s">
        <v>22</v>
      </c>
    </row>
    <row r="2985" spans="1:8" x14ac:dyDescent="0.25">
      <c r="A2985" t="str">
        <f t="shared" si="46"/>
        <v>C33-C34deaths2017AllEthFemale</v>
      </c>
      <c r="B2985">
        <v>2017</v>
      </c>
      <c r="C2985" t="s">
        <v>216</v>
      </c>
      <c r="D2985" t="s">
        <v>211</v>
      </c>
      <c r="E2985" t="s">
        <v>213</v>
      </c>
      <c r="F2985">
        <v>921</v>
      </c>
      <c r="G2985">
        <v>21.6</v>
      </c>
      <c r="H2985" t="s">
        <v>176</v>
      </c>
    </row>
    <row r="2986" spans="1:8" x14ac:dyDescent="0.25">
      <c r="A2986" t="str">
        <f t="shared" si="46"/>
        <v>C43deaths2017AllEthFemale</v>
      </c>
      <c r="B2986">
        <v>2017</v>
      </c>
      <c r="C2986" t="s">
        <v>216</v>
      </c>
      <c r="D2986" t="s">
        <v>211</v>
      </c>
      <c r="E2986" t="s">
        <v>213</v>
      </c>
      <c r="F2986">
        <v>108</v>
      </c>
      <c r="G2986">
        <v>2.4</v>
      </c>
      <c r="H2986" t="s">
        <v>26</v>
      </c>
    </row>
    <row r="2987" spans="1:8" x14ac:dyDescent="0.25">
      <c r="A2987" t="str">
        <f t="shared" si="46"/>
        <v>C50deaths2017AllEthFemale</v>
      </c>
      <c r="B2987">
        <v>2017</v>
      </c>
      <c r="C2987" t="s">
        <v>216</v>
      </c>
      <c r="D2987" t="s">
        <v>211</v>
      </c>
      <c r="E2987" t="s">
        <v>213</v>
      </c>
      <c r="F2987">
        <v>672</v>
      </c>
      <c r="G2987">
        <v>16.899999999999999</v>
      </c>
      <c r="H2987" t="s">
        <v>180</v>
      </c>
    </row>
    <row r="2988" spans="1:8" x14ac:dyDescent="0.25">
      <c r="A2988" t="str">
        <f t="shared" si="46"/>
        <v>C51deaths2017AllEthFemale</v>
      </c>
      <c r="B2988">
        <v>2017</v>
      </c>
      <c r="C2988" t="s">
        <v>216</v>
      </c>
      <c r="D2988" t="s">
        <v>211</v>
      </c>
      <c r="E2988" t="s">
        <v>213</v>
      </c>
      <c r="F2988">
        <v>14</v>
      </c>
      <c r="G2988">
        <v>0.3</v>
      </c>
      <c r="H2988" t="s">
        <v>43</v>
      </c>
    </row>
    <row r="2989" spans="1:8" x14ac:dyDescent="0.25">
      <c r="A2989" t="str">
        <f t="shared" si="46"/>
        <v>C53deaths2017AllEthFemale</v>
      </c>
      <c r="B2989">
        <v>2017</v>
      </c>
      <c r="C2989" t="s">
        <v>216</v>
      </c>
      <c r="D2989" t="s">
        <v>211</v>
      </c>
      <c r="E2989" t="s">
        <v>213</v>
      </c>
      <c r="F2989">
        <v>45</v>
      </c>
      <c r="G2989">
        <v>1.4</v>
      </c>
      <c r="H2989" t="s">
        <v>38</v>
      </c>
    </row>
    <row r="2990" spans="1:8" x14ac:dyDescent="0.25">
      <c r="A2990" t="str">
        <f t="shared" si="46"/>
        <v>C54-C55deaths2017AllEthFemale</v>
      </c>
      <c r="B2990">
        <v>2017</v>
      </c>
      <c r="C2990" t="s">
        <v>216</v>
      </c>
      <c r="D2990" t="s">
        <v>211</v>
      </c>
      <c r="E2990" t="s">
        <v>213</v>
      </c>
      <c r="F2990">
        <v>135</v>
      </c>
      <c r="G2990">
        <v>3.1</v>
      </c>
      <c r="H2990" t="s">
        <v>181</v>
      </c>
    </row>
    <row r="2991" spans="1:8" x14ac:dyDescent="0.25">
      <c r="A2991" t="str">
        <f t="shared" si="46"/>
        <v>C56-C57deaths2017AllEthFemale</v>
      </c>
      <c r="B2991">
        <v>2017</v>
      </c>
      <c r="C2991" t="s">
        <v>216</v>
      </c>
      <c r="D2991" t="s">
        <v>211</v>
      </c>
      <c r="E2991" t="s">
        <v>213</v>
      </c>
      <c r="F2991">
        <v>223</v>
      </c>
      <c r="G2991">
        <v>5.2</v>
      </c>
      <c r="H2991" t="s">
        <v>182</v>
      </c>
    </row>
    <row r="2992" spans="1:8" x14ac:dyDescent="0.25">
      <c r="A2992" t="str">
        <f t="shared" si="46"/>
        <v>C64-C66, C68deaths2017AllEthFemale</v>
      </c>
      <c r="B2992">
        <v>2017</v>
      </c>
      <c r="C2992" t="s">
        <v>216</v>
      </c>
      <c r="D2992" t="s">
        <v>211</v>
      </c>
      <c r="E2992" t="s">
        <v>213</v>
      </c>
      <c r="F2992">
        <v>84</v>
      </c>
      <c r="G2992">
        <v>1.8</v>
      </c>
      <c r="H2992" t="s">
        <v>177</v>
      </c>
    </row>
    <row r="2993" spans="1:8" x14ac:dyDescent="0.25">
      <c r="A2993" t="str">
        <f t="shared" si="46"/>
        <v>C67deaths2017AllEthFemale</v>
      </c>
      <c r="B2993">
        <v>2017</v>
      </c>
      <c r="C2993" t="s">
        <v>216</v>
      </c>
      <c r="D2993" t="s">
        <v>211</v>
      </c>
      <c r="E2993" t="s">
        <v>213</v>
      </c>
      <c r="F2993">
        <v>59</v>
      </c>
      <c r="G2993">
        <v>1.1000000000000001</v>
      </c>
      <c r="H2993" t="s">
        <v>55</v>
      </c>
    </row>
    <row r="2994" spans="1:8" x14ac:dyDescent="0.25">
      <c r="A2994" t="str">
        <f t="shared" si="46"/>
        <v>C71deaths2017AllEthFemale</v>
      </c>
      <c r="B2994">
        <v>2017</v>
      </c>
      <c r="C2994" t="s">
        <v>216</v>
      </c>
      <c r="D2994" t="s">
        <v>211</v>
      </c>
      <c r="E2994" t="s">
        <v>213</v>
      </c>
      <c r="F2994">
        <v>116</v>
      </c>
      <c r="G2994">
        <v>3.2</v>
      </c>
      <c r="H2994" t="s">
        <v>58</v>
      </c>
    </row>
    <row r="2995" spans="1:8" x14ac:dyDescent="0.25">
      <c r="A2995" t="str">
        <f t="shared" si="46"/>
        <v>C73deaths2017AllEthFemale</v>
      </c>
      <c r="B2995">
        <v>2017</v>
      </c>
      <c r="C2995" t="s">
        <v>216</v>
      </c>
      <c r="D2995" t="s">
        <v>211</v>
      </c>
      <c r="E2995" t="s">
        <v>213</v>
      </c>
      <c r="F2995">
        <v>11</v>
      </c>
      <c r="G2995">
        <v>0.2</v>
      </c>
      <c r="H2995" t="s">
        <v>60</v>
      </c>
    </row>
    <row r="2996" spans="1:8" x14ac:dyDescent="0.25">
      <c r="A2996" t="str">
        <f t="shared" si="46"/>
        <v>C81deaths2017AllEthFemale</v>
      </c>
      <c r="B2996">
        <v>2017</v>
      </c>
      <c r="C2996" t="s">
        <v>216</v>
      </c>
      <c r="D2996" t="s">
        <v>211</v>
      </c>
      <c r="E2996" t="s">
        <v>213</v>
      </c>
      <c r="F2996">
        <v>6</v>
      </c>
      <c r="G2996">
        <v>0.2</v>
      </c>
      <c r="H2996" t="s">
        <v>62</v>
      </c>
    </row>
    <row r="2997" spans="1:8" x14ac:dyDescent="0.25">
      <c r="A2997" t="str">
        <f t="shared" si="46"/>
        <v>C82-C86, C96deaths2017AllEthFemale</v>
      </c>
      <c r="B2997">
        <v>2017</v>
      </c>
      <c r="C2997" t="s">
        <v>216</v>
      </c>
      <c r="D2997" t="s">
        <v>211</v>
      </c>
      <c r="E2997" t="s">
        <v>213</v>
      </c>
      <c r="F2997">
        <v>158</v>
      </c>
      <c r="G2997">
        <v>3.3</v>
      </c>
      <c r="H2997" t="s">
        <v>178</v>
      </c>
    </row>
    <row r="2998" spans="1:8" x14ac:dyDescent="0.25">
      <c r="A2998" t="str">
        <f t="shared" si="46"/>
        <v>C90deaths2017AllEthFemale</v>
      </c>
      <c r="B2998">
        <v>2017</v>
      </c>
      <c r="C2998" t="s">
        <v>216</v>
      </c>
      <c r="D2998" t="s">
        <v>211</v>
      </c>
      <c r="E2998" t="s">
        <v>213</v>
      </c>
      <c r="F2998">
        <v>87</v>
      </c>
      <c r="G2998">
        <v>1.9</v>
      </c>
      <c r="H2998" t="s">
        <v>65</v>
      </c>
    </row>
    <row r="2999" spans="1:8" x14ac:dyDescent="0.25">
      <c r="A2999" t="str">
        <f t="shared" si="46"/>
        <v>C91-C95deaths2017AllEthFemale</v>
      </c>
      <c r="B2999">
        <v>2017</v>
      </c>
      <c r="C2999" t="s">
        <v>216</v>
      </c>
      <c r="D2999" t="s">
        <v>211</v>
      </c>
      <c r="E2999" t="s">
        <v>213</v>
      </c>
      <c r="F2999">
        <v>119</v>
      </c>
      <c r="G2999">
        <v>2.7</v>
      </c>
      <c r="H2999" t="s">
        <v>179</v>
      </c>
    </row>
    <row r="3000" spans="1:8" x14ac:dyDescent="0.25">
      <c r="A3000" t="str">
        <f t="shared" si="46"/>
        <v>C00-C14deaths2017AllEthMale</v>
      </c>
      <c r="B3000">
        <v>2017</v>
      </c>
      <c r="C3000" t="s">
        <v>216</v>
      </c>
      <c r="D3000" t="s">
        <v>211</v>
      </c>
      <c r="E3000" t="s">
        <v>214</v>
      </c>
      <c r="F3000">
        <v>94</v>
      </c>
      <c r="G3000">
        <v>2.6</v>
      </c>
      <c r="H3000" t="s">
        <v>174</v>
      </c>
    </row>
    <row r="3001" spans="1:8" x14ac:dyDescent="0.25">
      <c r="A3001" t="str">
        <f t="shared" si="46"/>
        <v>C00-C96, D45-D47deaths2017AllEthMale</v>
      </c>
      <c r="B3001">
        <v>2017</v>
      </c>
      <c r="C3001" t="s">
        <v>216</v>
      </c>
      <c r="D3001" t="s">
        <v>211</v>
      </c>
      <c r="E3001" t="s">
        <v>214</v>
      </c>
      <c r="F3001">
        <v>5128</v>
      </c>
      <c r="G3001">
        <v>132.1</v>
      </c>
      <c r="H3001" t="s">
        <v>173</v>
      </c>
    </row>
    <row r="3002" spans="1:8" x14ac:dyDescent="0.25">
      <c r="A3002" t="str">
        <f t="shared" si="46"/>
        <v>C15deaths2017AllEthMale</v>
      </c>
      <c r="B3002">
        <v>2017</v>
      </c>
      <c r="C3002" t="s">
        <v>216</v>
      </c>
      <c r="D3002" t="s">
        <v>211</v>
      </c>
      <c r="E3002" t="s">
        <v>214</v>
      </c>
      <c r="F3002">
        <v>160</v>
      </c>
      <c r="G3002">
        <v>4.2</v>
      </c>
      <c r="H3002" t="s">
        <v>14</v>
      </c>
    </row>
    <row r="3003" spans="1:8" x14ac:dyDescent="0.25">
      <c r="A3003" t="str">
        <f t="shared" si="46"/>
        <v>C16deaths2017AllEthMale</v>
      </c>
      <c r="B3003">
        <v>2017</v>
      </c>
      <c r="C3003" t="s">
        <v>216</v>
      </c>
      <c r="D3003" t="s">
        <v>211</v>
      </c>
      <c r="E3003" t="s">
        <v>214</v>
      </c>
      <c r="F3003">
        <v>196</v>
      </c>
      <c r="G3003">
        <v>5.2</v>
      </c>
      <c r="H3003" t="s">
        <v>16</v>
      </c>
    </row>
    <row r="3004" spans="1:8" x14ac:dyDescent="0.25">
      <c r="A3004" t="str">
        <f t="shared" si="46"/>
        <v>C18-C21deaths2017AllEthMale</v>
      </c>
      <c r="B3004">
        <v>2017</v>
      </c>
      <c r="C3004" t="s">
        <v>216</v>
      </c>
      <c r="D3004" t="s">
        <v>211</v>
      </c>
      <c r="E3004" t="s">
        <v>214</v>
      </c>
      <c r="F3004">
        <v>675</v>
      </c>
      <c r="G3004">
        <v>17.399999999999999</v>
      </c>
      <c r="H3004" t="s">
        <v>175</v>
      </c>
    </row>
    <row r="3005" spans="1:8" x14ac:dyDescent="0.25">
      <c r="A3005" t="str">
        <f t="shared" si="46"/>
        <v>C22deaths2017AllEthMale</v>
      </c>
      <c r="B3005">
        <v>2017</v>
      </c>
      <c r="C3005" t="s">
        <v>216</v>
      </c>
      <c r="D3005" t="s">
        <v>211</v>
      </c>
      <c r="E3005" t="s">
        <v>214</v>
      </c>
      <c r="F3005">
        <v>181</v>
      </c>
      <c r="G3005">
        <v>5.0999999999999996</v>
      </c>
      <c r="H3005" t="s">
        <v>19</v>
      </c>
    </row>
    <row r="3006" spans="1:8" x14ac:dyDescent="0.25">
      <c r="A3006" t="str">
        <f t="shared" si="46"/>
        <v>C25deaths2017AllEthMale</v>
      </c>
      <c r="B3006">
        <v>2017</v>
      </c>
      <c r="C3006" t="s">
        <v>216</v>
      </c>
      <c r="D3006" t="s">
        <v>211</v>
      </c>
      <c r="E3006" t="s">
        <v>214</v>
      </c>
      <c r="F3006">
        <v>280</v>
      </c>
      <c r="G3006">
        <v>7.4</v>
      </c>
      <c r="H3006" t="s">
        <v>22</v>
      </c>
    </row>
    <row r="3007" spans="1:8" x14ac:dyDescent="0.25">
      <c r="A3007" t="str">
        <f t="shared" si="46"/>
        <v>C33-C34deaths2017AllEthMale</v>
      </c>
      <c r="B3007">
        <v>2017</v>
      </c>
      <c r="C3007" t="s">
        <v>216</v>
      </c>
      <c r="D3007" t="s">
        <v>211</v>
      </c>
      <c r="E3007" t="s">
        <v>214</v>
      </c>
      <c r="F3007">
        <v>860</v>
      </c>
      <c r="G3007">
        <v>22.3</v>
      </c>
      <c r="H3007" t="s">
        <v>176</v>
      </c>
    </row>
    <row r="3008" spans="1:8" x14ac:dyDescent="0.25">
      <c r="A3008" t="str">
        <f t="shared" si="46"/>
        <v>C43deaths2017AllEthMale</v>
      </c>
      <c r="B3008">
        <v>2017</v>
      </c>
      <c r="C3008" t="s">
        <v>216</v>
      </c>
      <c r="D3008" t="s">
        <v>211</v>
      </c>
      <c r="E3008" t="s">
        <v>214</v>
      </c>
      <c r="F3008">
        <v>202</v>
      </c>
      <c r="G3008">
        <v>5.3</v>
      </c>
      <c r="H3008" t="s">
        <v>26</v>
      </c>
    </row>
    <row r="3009" spans="1:8" x14ac:dyDescent="0.25">
      <c r="A3009" t="str">
        <f t="shared" si="46"/>
        <v>C50deaths2017AllEthMale</v>
      </c>
      <c r="B3009">
        <v>2017</v>
      </c>
      <c r="C3009" t="s">
        <v>216</v>
      </c>
      <c r="D3009" t="s">
        <v>211</v>
      </c>
      <c r="E3009" t="s">
        <v>214</v>
      </c>
      <c r="F3009">
        <v>8</v>
      </c>
      <c r="G3009">
        <v>0.2</v>
      </c>
      <c r="H3009" t="s">
        <v>180</v>
      </c>
    </row>
    <row r="3010" spans="1:8" x14ac:dyDescent="0.25">
      <c r="A3010" t="str">
        <f t="shared" ref="A3010:A3073" si="47">H3010&amp;C3010&amp;B3010&amp;D3010&amp;E3010</f>
        <v>C61deaths2017AllEthMale</v>
      </c>
      <c r="B3010">
        <v>2017</v>
      </c>
      <c r="C3010" t="s">
        <v>216</v>
      </c>
      <c r="D3010" t="s">
        <v>211</v>
      </c>
      <c r="E3010" t="s">
        <v>214</v>
      </c>
      <c r="F3010">
        <v>695</v>
      </c>
      <c r="G3010">
        <v>16.3</v>
      </c>
      <c r="H3010" t="s">
        <v>48</v>
      </c>
    </row>
    <row r="3011" spans="1:8" x14ac:dyDescent="0.25">
      <c r="A3011" t="str">
        <f t="shared" si="47"/>
        <v>C62deaths2017AllEthMale</v>
      </c>
      <c r="B3011">
        <v>2017</v>
      </c>
      <c r="C3011" t="s">
        <v>216</v>
      </c>
      <c r="D3011" t="s">
        <v>211</v>
      </c>
      <c r="E3011" t="s">
        <v>214</v>
      </c>
      <c r="F3011">
        <v>8</v>
      </c>
      <c r="G3011">
        <v>0.3</v>
      </c>
      <c r="H3011" t="s">
        <v>51</v>
      </c>
    </row>
    <row r="3012" spans="1:8" x14ac:dyDescent="0.25">
      <c r="A3012" t="str">
        <f t="shared" si="47"/>
        <v>C64-C66, C68deaths2017AllEthMale</v>
      </c>
      <c r="B3012">
        <v>2017</v>
      </c>
      <c r="C3012" t="s">
        <v>216</v>
      </c>
      <c r="D3012" t="s">
        <v>211</v>
      </c>
      <c r="E3012" t="s">
        <v>214</v>
      </c>
      <c r="F3012">
        <v>159</v>
      </c>
      <c r="G3012">
        <v>4.2</v>
      </c>
      <c r="H3012" t="s">
        <v>177</v>
      </c>
    </row>
    <row r="3013" spans="1:8" x14ac:dyDescent="0.25">
      <c r="A3013" t="str">
        <f t="shared" si="47"/>
        <v>C67deaths2017AllEthMale</v>
      </c>
      <c r="B3013">
        <v>2017</v>
      </c>
      <c r="C3013" t="s">
        <v>216</v>
      </c>
      <c r="D3013" t="s">
        <v>211</v>
      </c>
      <c r="E3013" t="s">
        <v>214</v>
      </c>
      <c r="F3013">
        <v>189</v>
      </c>
      <c r="G3013">
        <v>4.5</v>
      </c>
      <c r="H3013" t="s">
        <v>55</v>
      </c>
    </row>
    <row r="3014" spans="1:8" x14ac:dyDescent="0.25">
      <c r="A3014" t="str">
        <f t="shared" si="47"/>
        <v>C71deaths2017AllEthMale</v>
      </c>
      <c r="B3014">
        <v>2017</v>
      </c>
      <c r="C3014" t="s">
        <v>216</v>
      </c>
      <c r="D3014" t="s">
        <v>211</v>
      </c>
      <c r="E3014" t="s">
        <v>214</v>
      </c>
      <c r="F3014">
        <v>150</v>
      </c>
      <c r="G3014">
        <v>4.4000000000000004</v>
      </c>
      <c r="H3014" t="s">
        <v>58</v>
      </c>
    </row>
    <row r="3015" spans="1:8" x14ac:dyDescent="0.25">
      <c r="A3015" t="str">
        <f t="shared" si="47"/>
        <v>C73deaths2017AllEthMale</v>
      </c>
      <c r="B3015">
        <v>2017</v>
      </c>
      <c r="C3015" t="s">
        <v>216</v>
      </c>
      <c r="D3015" t="s">
        <v>211</v>
      </c>
      <c r="E3015" t="s">
        <v>214</v>
      </c>
      <c r="F3015">
        <v>13</v>
      </c>
      <c r="G3015">
        <v>0.4</v>
      </c>
      <c r="H3015" t="s">
        <v>60</v>
      </c>
    </row>
    <row r="3016" spans="1:8" x14ac:dyDescent="0.25">
      <c r="A3016" t="str">
        <f t="shared" si="47"/>
        <v>C81deaths2017AllEthMale</v>
      </c>
      <c r="B3016">
        <v>2017</v>
      </c>
      <c r="C3016" t="s">
        <v>216</v>
      </c>
      <c r="D3016" t="s">
        <v>211</v>
      </c>
      <c r="E3016" t="s">
        <v>214</v>
      </c>
      <c r="F3016">
        <v>8</v>
      </c>
      <c r="G3016">
        <v>0.3</v>
      </c>
      <c r="H3016" t="s">
        <v>62</v>
      </c>
    </row>
    <row r="3017" spans="1:8" x14ac:dyDescent="0.25">
      <c r="A3017" t="str">
        <f t="shared" si="47"/>
        <v>C82-C86, C96deaths2017AllEthMale</v>
      </c>
      <c r="B3017">
        <v>2017</v>
      </c>
      <c r="C3017" t="s">
        <v>216</v>
      </c>
      <c r="D3017" t="s">
        <v>211</v>
      </c>
      <c r="E3017" t="s">
        <v>214</v>
      </c>
      <c r="F3017">
        <v>173</v>
      </c>
      <c r="G3017">
        <v>4.5</v>
      </c>
      <c r="H3017" t="s">
        <v>178</v>
      </c>
    </row>
    <row r="3018" spans="1:8" x14ac:dyDescent="0.25">
      <c r="A3018" t="str">
        <f t="shared" si="47"/>
        <v>C90deaths2017AllEthMale</v>
      </c>
      <c r="B3018">
        <v>2017</v>
      </c>
      <c r="C3018" t="s">
        <v>216</v>
      </c>
      <c r="D3018" t="s">
        <v>211</v>
      </c>
      <c r="E3018" t="s">
        <v>214</v>
      </c>
      <c r="F3018">
        <v>125</v>
      </c>
      <c r="G3018">
        <v>3.2</v>
      </c>
      <c r="H3018" t="s">
        <v>65</v>
      </c>
    </row>
    <row r="3019" spans="1:8" x14ac:dyDescent="0.25">
      <c r="A3019" t="str">
        <f t="shared" si="47"/>
        <v>C91-C95deaths2017AllEthMale</v>
      </c>
      <c r="B3019">
        <v>2017</v>
      </c>
      <c r="C3019" t="s">
        <v>216</v>
      </c>
      <c r="D3019" t="s">
        <v>211</v>
      </c>
      <c r="E3019" t="s">
        <v>214</v>
      </c>
      <c r="F3019">
        <v>193</v>
      </c>
      <c r="G3019">
        <v>5.0999999999999996</v>
      </c>
      <c r="H3019" t="s">
        <v>179</v>
      </c>
    </row>
    <row r="3020" spans="1:8" x14ac:dyDescent="0.25">
      <c r="A3020" t="str">
        <f t="shared" si="47"/>
        <v>C00-C14deaths2018AllEthAllSex</v>
      </c>
      <c r="B3020">
        <v>2018</v>
      </c>
      <c r="C3020" t="s">
        <v>216</v>
      </c>
      <c r="D3020" t="s">
        <v>211</v>
      </c>
      <c r="E3020" t="s">
        <v>212</v>
      </c>
      <c r="F3020">
        <v>166</v>
      </c>
      <c r="G3020">
        <v>2</v>
      </c>
      <c r="H3020" t="s">
        <v>174</v>
      </c>
    </row>
    <row r="3021" spans="1:8" x14ac:dyDescent="0.25">
      <c r="A3021" t="str">
        <f t="shared" si="47"/>
        <v>C00-C96, D45-D47deaths2018AllEthAllSex</v>
      </c>
      <c r="B3021">
        <v>2018</v>
      </c>
      <c r="C3021" t="s">
        <v>216</v>
      </c>
      <c r="D3021" t="s">
        <v>211</v>
      </c>
      <c r="E3021" t="s">
        <v>212</v>
      </c>
      <c r="F3021">
        <v>9818</v>
      </c>
      <c r="G3021">
        <v>114</v>
      </c>
      <c r="H3021" t="s">
        <v>173</v>
      </c>
    </row>
    <row r="3022" spans="1:8" x14ac:dyDescent="0.25">
      <c r="A3022" t="str">
        <f t="shared" si="47"/>
        <v>C15deaths2018AllEthAllSex</v>
      </c>
      <c r="B3022">
        <v>2018</v>
      </c>
      <c r="C3022" t="s">
        <v>216</v>
      </c>
      <c r="D3022" t="s">
        <v>211</v>
      </c>
      <c r="E3022" t="s">
        <v>212</v>
      </c>
      <c r="F3022">
        <v>251</v>
      </c>
      <c r="G3022">
        <v>2.9</v>
      </c>
      <c r="H3022" t="s">
        <v>14</v>
      </c>
    </row>
    <row r="3023" spans="1:8" x14ac:dyDescent="0.25">
      <c r="A3023" t="str">
        <f t="shared" si="47"/>
        <v>C16deaths2018AllEthAllSex</v>
      </c>
      <c r="B3023">
        <v>2018</v>
      </c>
      <c r="C3023" t="s">
        <v>216</v>
      </c>
      <c r="D3023" t="s">
        <v>211</v>
      </c>
      <c r="E3023" t="s">
        <v>212</v>
      </c>
      <c r="F3023">
        <v>274</v>
      </c>
      <c r="G3023">
        <v>3.3</v>
      </c>
      <c r="H3023" t="s">
        <v>16</v>
      </c>
    </row>
    <row r="3024" spans="1:8" x14ac:dyDescent="0.25">
      <c r="A3024" t="str">
        <f t="shared" si="47"/>
        <v>C18-C21deaths2018AllEthAllSex</v>
      </c>
      <c r="B3024">
        <v>2018</v>
      </c>
      <c r="C3024" t="s">
        <v>216</v>
      </c>
      <c r="D3024" t="s">
        <v>211</v>
      </c>
      <c r="E3024" t="s">
        <v>212</v>
      </c>
      <c r="F3024">
        <v>1248</v>
      </c>
      <c r="G3024">
        <v>14.3</v>
      </c>
      <c r="H3024" t="s">
        <v>175</v>
      </c>
    </row>
    <row r="3025" spans="1:8" x14ac:dyDescent="0.25">
      <c r="A3025" t="str">
        <f t="shared" si="47"/>
        <v>C22deaths2018AllEthAllSex</v>
      </c>
      <c r="B3025">
        <v>2018</v>
      </c>
      <c r="C3025" t="s">
        <v>216</v>
      </c>
      <c r="D3025" t="s">
        <v>211</v>
      </c>
      <c r="E3025" t="s">
        <v>212</v>
      </c>
      <c r="F3025">
        <v>281</v>
      </c>
      <c r="G3025">
        <v>3.4</v>
      </c>
      <c r="H3025" t="s">
        <v>19</v>
      </c>
    </row>
    <row r="3026" spans="1:8" x14ac:dyDescent="0.25">
      <c r="A3026" t="str">
        <f t="shared" si="47"/>
        <v>C25deaths2018AllEthAllSex</v>
      </c>
      <c r="B3026">
        <v>2018</v>
      </c>
      <c r="C3026" t="s">
        <v>216</v>
      </c>
      <c r="D3026" t="s">
        <v>211</v>
      </c>
      <c r="E3026" t="s">
        <v>212</v>
      </c>
      <c r="F3026">
        <v>537</v>
      </c>
      <c r="G3026">
        <v>6.3</v>
      </c>
      <c r="H3026" t="s">
        <v>22</v>
      </c>
    </row>
    <row r="3027" spans="1:8" x14ac:dyDescent="0.25">
      <c r="A3027" t="str">
        <f t="shared" si="47"/>
        <v>C33-C34deaths2018AllEthAllSex</v>
      </c>
      <c r="B3027">
        <v>2018</v>
      </c>
      <c r="C3027" t="s">
        <v>216</v>
      </c>
      <c r="D3027" t="s">
        <v>211</v>
      </c>
      <c r="E3027" t="s">
        <v>212</v>
      </c>
      <c r="F3027">
        <v>1788</v>
      </c>
      <c r="G3027">
        <v>21</v>
      </c>
      <c r="H3027" t="s">
        <v>176</v>
      </c>
    </row>
    <row r="3028" spans="1:8" x14ac:dyDescent="0.25">
      <c r="A3028" t="str">
        <f t="shared" si="47"/>
        <v>C43deaths2018AllEthAllSex</v>
      </c>
      <c r="B3028">
        <v>2018</v>
      </c>
      <c r="C3028" t="s">
        <v>216</v>
      </c>
      <c r="D3028" t="s">
        <v>211</v>
      </c>
      <c r="E3028" t="s">
        <v>212</v>
      </c>
      <c r="F3028">
        <v>296</v>
      </c>
      <c r="G3028">
        <v>3.3</v>
      </c>
      <c r="H3028" t="s">
        <v>26</v>
      </c>
    </row>
    <row r="3029" spans="1:8" x14ac:dyDescent="0.25">
      <c r="A3029" t="str">
        <f t="shared" si="47"/>
        <v>C50deaths2018AllEthAllSex</v>
      </c>
      <c r="B3029">
        <v>2018</v>
      </c>
      <c r="C3029" t="s">
        <v>216</v>
      </c>
      <c r="D3029" t="s">
        <v>211</v>
      </c>
      <c r="E3029" t="s">
        <v>212</v>
      </c>
      <c r="F3029">
        <v>689</v>
      </c>
      <c r="G3029">
        <v>8.6999999999999993</v>
      </c>
      <c r="H3029" t="s">
        <v>180</v>
      </c>
    </row>
    <row r="3030" spans="1:8" x14ac:dyDescent="0.25">
      <c r="A3030" t="str">
        <f t="shared" si="47"/>
        <v>C51deaths2018AllEthAllSex</v>
      </c>
      <c r="B3030">
        <v>2018</v>
      </c>
      <c r="C3030" t="s">
        <v>216</v>
      </c>
      <c r="D3030" t="s">
        <v>211</v>
      </c>
      <c r="E3030" t="s">
        <v>212</v>
      </c>
      <c r="F3030">
        <v>9</v>
      </c>
      <c r="G3030">
        <v>0.1</v>
      </c>
      <c r="H3030" t="s">
        <v>43</v>
      </c>
    </row>
    <row r="3031" spans="1:8" x14ac:dyDescent="0.25">
      <c r="A3031" t="str">
        <f t="shared" si="47"/>
        <v>C53deaths2018AllEthAllSex</v>
      </c>
      <c r="B3031">
        <v>2018</v>
      </c>
      <c r="C3031" t="s">
        <v>216</v>
      </c>
      <c r="D3031" t="s">
        <v>211</v>
      </c>
      <c r="E3031" t="s">
        <v>212</v>
      </c>
      <c r="F3031">
        <v>60</v>
      </c>
      <c r="G3031">
        <v>0.9</v>
      </c>
      <c r="H3031" t="s">
        <v>38</v>
      </c>
    </row>
    <row r="3032" spans="1:8" x14ac:dyDescent="0.25">
      <c r="A3032" t="str">
        <f t="shared" si="47"/>
        <v>C54-C55deaths2018AllEthAllSex</v>
      </c>
      <c r="B3032">
        <v>2018</v>
      </c>
      <c r="C3032" t="s">
        <v>216</v>
      </c>
      <c r="D3032" t="s">
        <v>211</v>
      </c>
      <c r="E3032" t="s">
        <v>212</v>
      </c>
      <c r="F3032">
        <v>134</v>
      </c>
      <c r="G3032">
        <v>1.7</v>
      </c>
      <c r="H3032" t="s">
        <v>181</v>
      </c>
    </row>
    <row r="3033" spans="1:8" x14ac:dyDescent="0.25">
      <c r="A3033" t="str">
        <f t="shared" si="47"/>
        <v>C56-C57deaths2018AllEthAllSex</v>
      </c>
      <c r="B3033">
        <v>2018</v>
      </c>
      <c r="C3033" t="s">
        <v>216</v>
      </c>
      <c r="D3033" t="s">
        <v>211</v>
      </c>
      <c r="E3033" t="s">
        <v>212</v>
      </c>
      <c r="F3033">
        <v>249</v>
      </c>
      <c r="G3033">
        <v>3</v>
      </c>
      <c r="H3033" t="s">
        <v>182</v>
      </c>
    </row>
    <row r="3034" spans="1:8" x14ac:dyDescent="0.25">
      <c r="A3034" t="str">
        <f t="shared" si="47"/>
        <v>C61deaths2018AllEthAllSex</v>
      </c>
      <c r="B3034">
        <v>2018</v>
      </c>
      <c r="C3034" t="s">
        <v>216</v>
      </c>
      <c r="D3034" t="s">
        <v>211</v>
      </c>
      <c r="E3034" t="s">
        <v>212</v>
      </c>
      <c r="F3034">
        <v>701</v>
      </c>
      <c r="G3034">
        <v>7</v>
      </c>
      <c r="H3034" t="s">
        <v>48</v>
      </c>
    </row>
    <row r="3035" spans="1:8" x14ac:dyDescent="0.25">
      <c r="A3035" t="str">
        <f t="shared" si="47"/>
        <v>C62deaths2018AllEthAllSex</v>
      </c>
      <c r="B3035">
        <v>2018</v>
      </c>
      <c r="C3035" t="s">
        <v>216</v>
      </c>
      <c r="D3035" t="s">
        <v>211</v>
      </c>
      <c r="E3035" t="s">
        <v>212</v>
      </c>
      <c r="F3035">
        <v>8</v>
      </c>
      <c r="G3035">
        <v>0.2</v>
      </c>
      <c r="H3035" t="s">
        <v>51</v>
      </c>
    </row>
    <row r="3036" spans="1:8" x14ac:dyDescent="0.25">
      <c r="A3036" t="str">
        <f t="shared" si="47"/>
        <v>C64-C66, C68deaths2018AllEthAllSex</v>
      </c>
      <c r="B3036">
        <v>2018</v>
      </c>
      <c r="C3036" t="s">
        <v>216</v>
      </c>
      <c r="D3036" t="s">
        <v>211</v>
      </c>
      <c r="E3036" t="s">
        <v>212</v>
      </c>
      <c r="F3036">
        <v>258</v>
      </c>
      <c r="G3036">
        <v>3</v>
      </c>
      <c r="H3036" t="s">
        <v>177</v>
      </c>
    </row>
    <row r="3037" spans="1:8" x14ac:dyDescent="0.25">
      <c r="A3037" t="str">
        <f t="shared" si="47"/>
        <v>C67deaths2018AllEthAllSex</v>
      </c>
      <c r="B3037">
        <v>2018</v>
      </c>
      <c r="C3037" t="s">
        <v>216</v>
      </c>
      <c r="D3037" t="s">
        <v>211</v>
      </c>
      <c r="E3037" t="s">
        <v>212</v>
      </c>
      <c r="F3037">
        <v>231</v>
      </c>
      <c r="G3037">
        <v>2.5</v>
      </c>
      <c r="H3037" t="s">
        <v>55</v>
      </c>
    </row>
    <row r="3038" spans="1:8" x14ac:dyDescent="0.25">
      <c r="A3038" t="str">
        <f t="shared" si="47"/>
        <v>C71deaths2018AllEthAllSex</v>
      </c>
      <c r="B3038">
        <v>2018</v>
      </c>
      <c r="C3038" t="s">
        <v>216</v>
      </c>
      <c r="D3038" t="s">
        <v>211</v>
      </c>
      <c r="E3038" t="s">
        <v>212</v>
      </c>
      <c r="F3038">
        <v>315</v>
      </c>
      <c r="G3038">
        <v>4.5</v>
      </c>
      <c r="H3038" t="s">
        <v>58</v>
      </c>
    </row>
    <row r="3039" spans="1:8" x14ac:dyDescent="0.25">
      <c r="A3039" t="str">
        <f t="shared" si="47"/>
        <v>C73deaths2018AllEthAllSex</v>
      </c>
      <c r="B3039">
        <v>2018</v>
      </c>
      <c r="C3039" t="s">
        <v>216</v>
      </c>
      <c r="D3039" t="s">
        <v>211</v>
      </c>
      <c r="E3039" t="s">
        <v>212</v>
      </c>
      <c r="F3039">
        <v>29</v>
      </c>
      <c r="G3039">
        <v>0.3</v>
      </c>
      <c r="H3039" t="s">
        <v>60</v>
      </c>
    </row>
    <row r="3040" spans="1:8" x14ac:dyDescent="0.25">
      <c r="A3040" t="str">
        <f t="shared" si="47"/>
        <v>C81deaths2018AllEthAllSex</v>
      </c>
      <c r="B3040">
        <v>2018</v>
      </c>
      <c r="C3040" t="s">
        <v>216</v>
      </c>
      <c r="D3040" t="s">
        <v>211</v>
      </c>
      <c r="E3040" t="s">
        <v>212</v>
      </c>
      <c r="F3040">
        <v>24</v>
      </c>
      <c r="G3040">
        <v>0.3</v>
      </c>
      <c r="H3040" t="s">
        <v>62</v>
      </c>
    </row>
    <row r="3041" spans="1:8" x14ac:dyDescent="0.25">
      <c r="A3041" t="str">
        <f t="shared" si="47"/>
        <v>C82-C86, C96deaths2018AllEthAllSex</v>
      </c>
      <c r="B3041">
        <v>2018</v>
      </c>
      <c r="C3041" t="s">
        <v>216</v>
      </c>
      <c r="D3041" t="s">
        <v>211</v>
      </c>
      <c r="E3041" t="s">
        <v>212</v>
      </c>
      <c r="F3041">
        <v>328</v>
      </c>
      <c r="G3041">
        <v>3.8</v>
      </c>
      <c r="H3041" t="s">
        <v>178</v>
      </c>
    </row>
    <row r="3042" spans="1:8" x14ac:dyDescent="0.25">
      <c r="A3042" t="str">
        <f t="shared" si="47"/>
        <v>C90deaths2018AllEthAllSex</v>
      </c>
      <c r="B3042">
        <v>2018</v>
      </c>
      <c r="C3042" t="s">
        <v>216</v>
      </c>
      <c r="D3042" t="s">
        <v>211</v>
      </c>
      <c r="E3042" t="s">
        <v>212</v>
      </c>
      <c r="F3042">
        <v>208</v>
      </c>
      <c r="G3042">
        <v>2.2999999999999998</v>
      </c>
      <c r="H3042" t="s">
        <v>65</v>
      </c>
    </row>
    <row r="3043" spans="1:8" x14ac:dyDescent="0.25">
      <c r="A3043" t="str">
        <f t="shared" si="47"/>
        <v>C91-C95deaths2018AllEthAllSex</v>
      </c>
      <c r="B3043">
        <v>2018</v>
      </c>
      <c r="C3043" t="s">
        <v>216</v>
      </c>
      <c r="D3043" t="s">
        <v>211</v>
      </c>
      <c r="E3043" t="s">
        <v>212</v>
      </c>
      <c r="F3043">
        <v>359</v>
      </c>
      <c r="G3043">
        <v>4.2</v>
      </c>
      <c r="H3043" t="s">
        <v>179</v>
      </c>
    </row>
    <row r="3044" spans="1:8" x14ac:dyDescent="0.25">
      <c r="A3044" t="str">
        <f t="shared" si="47"/>
        <v>C00-C14deaths2018AllEthFemale</v>
      </c>
      <c r="B3044">
        <v>2018</v>
      </c>
      <c r="C3044" t="s">
        <v>216</v>
      </c>
      <c r="D3044" t="s">
        <v>211</v>
      </c>
      <c r="E3044" t="s">
        <v>213</v>
      </c>
      <c r="F3044">
        <v>68</v>
      </c>
      <c r="G3044">
        <v>1.5</v>
      </c>
      <c r="H3044" t="s">
        <v>174</v>
      </c>
    </row>
    <row r="3045" spans="1:8" x14ac:dyDescent="0.25">
      <c r="A3045" t="str">
        <f t="shared" si="47"/>
        <v>C00-C96, D45-D47deaths2018AllEthFemale</v>
      </c>
      <c r="B3045">
        <v>2018</v>
      </c>
      <c r="C3045" t="s">
        <v>216</v>
      </c>
      <c r="D3045" t="s">
        <v>211</v>
      </c>
      <c r="E3045" t="s">
        <v>213</v>
      </c>
      <c r="F3045">
        <v>4632</v>
      </c>
      <c r="G3045">
        <v>102.2</v>
      </c>
      <c r="H3045" t="s">
        <v>173</v>
      </c>
    </row>
    <row r="3046" spans="1:8" x14ac:dyDescent="0.25">
      <c r="A3046" t="str">
        <f t="shared" si="47"/>
        <v>C15deaths2018AllEthFemale</v>
      </c>
      <c r="B3046">
        <v>2018</v>
      </c>
      <c r="C3046" t="s">
        <v>216</v>
      </c>
      <c r="D3046" t="s">
        <v>211</v>
      </c>
      <c r="E3046" t="s">
        <v>213</v>
      </c>
      <c r="F3046">
        <v>78</v>
      </c>
      <c r="G3046">
        <v>1.8</v>
      </c>
      <c r="H3046" t="s">
        <v>14</v>
      </c>
    </row>
    <row r="3047" spans="1:8" x14ac:dyDescent="0.25">
      <c r="A3047" t="str">
        <f t="shared" si="47"/>
        <v>C16deaths2018AllEthFemale</v>
      </c>
      <c r="B3047">
        <v>2018</v>
      </c>
      <c r="C3047" t="s">
        <v>216</v>
      </c>
      <c r="D3047" t="s">
        <v>211</v>
      </c>
      <c r="E3047" t="s">
        <v>213</v>
      </c>
      <c r="F3047">
        <v>97</v>
      </c>
      <c r="G3047">
        <v>2.2999999999999998</v>
      </c>
      <c r="H3047" t="s">
        <v>16</v>
      </c>
    </row>
    <row r="3048" spans="1:8" x14ac:dyDescent="0.25">
      <c r="A3048" t="str">
        <f t="shared" si="47"/>
        <v>C18-C21deaths2018AllEthFemale</v>
      </c>
      <c r="B3048">
        <v>2018</v>
      </c>
      <c r="C3048" t="s">
        <v>216</v>
      </c>
      <c r="D3048" t="s">
        <v>211</v>
      </c>
      <c r="E3048" t="s">
        <v>213</v>
      </c>
      <c r="F3048">
        <v>596</v>
      </c>
      <c r="G3048">
        <v>12.4</v>
      </c>
      <c r="H3048" t="s">
        <v>175</v>
      </c>
    </row>
    <row r="3049" spans="1:8" x14ac:dyDescent="0.25">
      <c r="A3049" t="str">
        <f t="shared" si="47"/>
        <v>C22deaths2018AllEthFemale</v>
      </c>
      <c r="B3049">
        <v>2018</v>
      </c>
      <c r="C3049" t="s">
        <v>216</v>
      </c>
      <c r="D3049" t="s">
        <v>211</v>
      </c>
      <c r="E3049" t="s">
        <v>213</v>
      </c>
      <c r="F3049">
        <v>85</v>
      </c>
      <c r="G3049">
        <v>1.8</v>
      </c>
      <c r="H3049" t="s">
        <v>19</v>
      </c>
    </row>
    <row r="3050" spans="1:8" x14ac:dyDescent="0.25">
      <c r="A3050" t="str">
        <f t="shared" si="47"/>
        <v>C25deaths2018AllEthFemale</v>
      </c>
      <c r="B3050">
        <v>2018</v>
      </c>
      <c r="C3050" t="s">
        <v>216</v>
      </c>
      <c r="D3050" t="s">
        <v>211</v>
      </c>
      <c r="E3050" t="s">
        <v>213</v>
      </c>
      <c r="F3050">
        <v>272</v>
      </c>
      <c r="G3050">
        <v>5.9</v>
      </c>
      <c r="H3050" t="s">
        <v>22</v>
      </c>
    </row>
    <row r="3051" spans="1:8" x14ac:dyDescent="0.25">
      <c r="A3051" t="str">
        <f t="shared" si="47"/>
        <v>C33-C34deaths2018AllEthFemale</v>
      </c>
      <c r="B3051">
        <v>2018</v>
      </c>
      <c r="C3051" t="s">
        <v>216</v>
      </c>
      <c r="D3051" t="s">
        <v>211</v>
      </c>
      <c r="E3051" t="s">
        <v>213</v>
      </c>
      <c r="F3051">
        <v>874</v>
      </c>
      <c r="G3051">
        <v>19.600000000000001</v>
      </c>
      <c r="H3051" t="s">
        <v>176</v>
      </c>
    </row>
    <row r="3052" spans="1:8" x14ac:dyDescent="0.25">
      <c r="A3052" t="str">
        <f t="shared" si="47"/>
        <v>C43deaths2018AllEthFemale</v>
      </c>
      <c r="B3052">
        <v>2018</v>
      </c>
      <c r="C3052" t="s">
        <v>216</v>
      </c>
      <c r="D3052" t="s">
        <v>211</v>
      </c>
      <c r="E3052" t="s">
        <v>213</v>
      </c>
      <c r="F3052">
        <v>104</v>
      </c>
      <c r="G3052">
        <v>2.1</v>
      </c>
      <c r="H3052" t="s">
        <v>26</v>
      </c>
    </row>
    <row r="3053" spans="1:8" x14ac:dyDescent="0.25">
      <c r="A3053" t="str">
        <f t="shared" si="47"/>
        <v>C50deaths2018AllEthFemale</v>
      </c>
      <c r="B3053">
        <v>2018</v>
      </c>
      <c r="C3053" t="s">
        <v>216</v>
      </c>
      <c r="D3053" t="s">
        <v>211</v>
      </c>
      <c r="E3053" t="s">
        <v>213</v>
      </c>
      <c r="F3053">
        <v>685</v>
      </c>
      <c r="G3053">
        <v>16.3</v>
      </c>
      <c r="H3053" t="s">
        <v>180</v>
      </c>
    </row>
    <row r="3054" spans="1:8" x14ac:dyDescent="0.25">
      <c r="A3054" t="str">
        <f t="shared" si="47"/>
        <v>C51deaths2018AllEthFemale</v>
      </c>
      <c r="B3054">
        <v>2018</v>
      </c>
      <c r="C3054" t="s">
        <v>216</v>
      </c>
      <c r="D3054" t="s">
        <v>211</v>
      </c>
      <c r="E3054" t="s">
        <v>213</v>
      </c>
      <c r="F3054">
        <v>9</v>
      </c>
      <c r="G3054">
        <v>0.2</v>
      </c>
      <c r="H3054" t="s">
        <v>43</v>
      </c>
    </row>
    <row r="3055" spans="1:8" x14ac:dyDescent="0.25">
      <c r="A3055" t="str">
        <f t="shared" si="47"/>
        <v>C53deaths2018AllEthFemale</v>
      </c>
      <c r="B3055">
        <v>2018</v>
      </c>
      <c r="C3055" t="s">
        <v>216</v>
      </c>
      <c r="D3055" t="s">
        <v>211</v>
      </c>
      <c r="E3055" t="s">
        <v>213</v>
      </c>
      <c r="F3055">
        <v>60</v>
      </c>
      <c r="G3055">
        <v>1.7</v>
      </c>
      <c r="H3055" t="s">
        <v>38</v>
      </c>
    </row>
    <row r="3056" spans="1:8" x14ac:dyDescent="0.25">
      <c r="A3056" t="str">
        <f t="shared" si="47"/>
        <v>C54-C55deaths2018AllEthFemale</v>
      </c>
      <c r="B3056">
        <v>2018</v>
      </c>
      <c r="C3056" t="s">
        <v>216</v>
      </c>
      <c r="D3056" t="s">
        <v>211</v>
      </c>
      <c r="E3056" t="s">
        <v>213</v>
      </c>
      <c r="F3056">
        <v>134</v>
      </c>
      <c r="G3056">
        <v>3.2</v>
      </c>
      <c r="H3056" t="s">
        <v>181</v>
      </c>
    </row>
    <row r="3057" spans="1:8" x14ac:dyDescent="0.25">
      <c r="A3057" t="str">
        <f t="shared" si="47"/>
        <v>C56-C57deaths2018AllEthFemale</v>
      </c>
      <c r="B3057">
        <v>2018</v>
      </c>
      <c r="C3057" t="s">
        <v>216</v>
      </c>
      <c r="D3057" t="s">
        <v>211</v>
      </c>
      <c r="E3057" t="s">
        <v>213</v>
      </c>
      <c r="F3057">
        <v>249</v>
      </c>
      <c r="G3057">
        <v>5.6</v>
      </c>
      <c r="H3057" t="s">
        <v>182</v>
      </c>
    </row>
    <row r="3058" spans="1:8" x14ac:dyDescent="0.25">
      <c r="A3058" t="str">
        <f t="shared" si="47"/>
        <v>C64-C66, C68deaths2018AllEthFemale</v>
      </c>
      <c r="B3058">
        <v>2018</v>
      </c>
      <c r="C3058" t="s">
        <v>216</v>
      </c>
      <c r="D3058" t="s">
        <v>211</v>
      </c>
      <c r="E3058" t="s">
        <v>213</v>
      </c>
      <c r="F3058">
        <v>88</v>
      </c>
      <c r="G3058">
        <v>1.9</v>
      </c>
      <c r="H3058" t="s">
        <v>177</v>
      </c>
    </row>
    <row r="3059" spans="1:8" x14ac:dyDescent="0.25">
      <c r="A3059" t="str">
        <f t="shared" si="47"/>
        <v>C67deaths2018AllEthFemale</v>
      </c>
      <c r="B3059">
        <v>2018</v>
      </c>
      <c r="C3059" t="s">
        <v>216</v>
      </c>
      <c r="D3059" t="s">
        <v>211</v>
      </c>
      <c r="E3059" t="s">
        <v>213</v>
      </c>
      <c r="F3059">
        <v>77</v>
      </c>
      <c r="G3059">
        <v>1.5</v>
      </c>
      <c r="H3059" t="s">
        <v>55</v>
      </c>
    </row>
    <row r="3060" spans="1:8" x14ac:dyDescent="0.25">
      <c r="A3060" t="str">
        <f t="shared" si="47"/>
        <v>C71deaths2018AllEthFemale</v>
      </c>
      <c r="B3060">
        <v>2018</v>
      </c>
      <c r="C3060" t="s">
        <v>216</v>
      </c>
      <c r="D3060" t="s">
        <v>211</v>
      </c>
      <c r="E3060" t="s">
        <v>213</v>
      </c>
      <c r="F3060">
        <v>137</v>
      </c>
      <c r="G3060">
        <v>3.7</v>
      </c>
      <c r="H3060" t="s">
        <v>58</v>
      </c>
    </row>
    <row r="3061" spans="1:8" x14ac:dyDescent="0.25">
      <c r="A3061" t="str">
        <f t="shared" si="47"/>
        <v>C73deaths2018AllEthFemale</v>
      </c>
      <c r="B3061">
        <v>2018</v>
      </c>
      <c r="C3061" t="s">
        <v>216</v>
      </c>
      <c r="D3061" t="s">
        <v>211</v>
      </c>
      <c r="E3061" t="s">
        <v>213</v>
      </c>
      <c r="F3061">
        <v>21</v>
      </c>
      <c r="G3061">
        <v>0.5</v>
      </c>
      <c r="H3061" t="s">
        <v>60</v>
      </c>
    </row>
    <row r="3062" spans="1:8" x14ac:dyDescent="0.25">
      <c r="A3062" t="str">
        <f t="shared" si="47"/>
        <v>C81deaths2018AllEthFemale</v>
      </c>
      <c r="B3062">
        <v>2018</v>
      </c>
      <c r="C3062" t="s">
        <v>216</v>
      </c>
      <c r="D3062" t="s">
        <v>211</v>
      </c>
      <c r="E3062" t="s">
        <v>213</v>
      </c>
      <c r="F3062">
        <v>12</v>
      </c>
      <c r="G3062">
        <v>0.4</v>
      </c>
      <c r="H3062" t="s">
        <v>62</v>
      </c>
    </row>
    <row r="3063" spans="1:8" x14ac:dyDescent="0.25">
      <c r="A3063" t="str">
        <f t="shared" si="47"/>
        <v>C82-C86, C96deaths2018AllEthFemale</v>
      </c>
      <c r="B3063">
        <v>2018</v>
      </c>
      <c r="C3063" t="s">
        <v>216</v>
      </c>
      <c r="D3063" t="s">
        <v>211</v>
      </c>
      <c r="E3063" t="s">
        <v>213</v>
      </c>
      <c r="F3063">
        <v>150</v>
      </c>
      <c r="G3063">
        <v>3.1</v>
      </c>
      <c r="H3063" t="s">
        <v>178</v>
      </c>
    </row>
    <row r="3064" spans="1:8" x14ac:dyDescent="0.25">
      <c r="A3064" t="str">
        <f t="shared" si="47"/>
        <v>C90deaths2018AllEthFemale</v>
      </c>
      <c r="B3064">
        <v>2018</v>
      </c>
      <c r="C3064" t="s">
        <v>216</v>
      </c>
      <c r="D3064" t="s">
        <v>211</v>
      </c>
      <c r="E3064" t="s">
        <v>213</v>
      </c>
      <c r="F3064">
        <v>85</v>
      </c>
      <c r="G3064">
        <v>1.8</v>
      </c>
      <c r="H3064" t="s">
        <v>65</v>
      </c>
    </row>
    <row r="3065" spans="1:8" x14ac:dyDescent="0.25">
      <c r="A3065" t="str">
        <f t="shared" si="47"/>
        <v>C91-C95deaths2018AllEthFemale</v>
      </c>
      <c r="B3065">
        <v>2018</v>
      </c>
      <c r="C3065" t="s">
        <v>216</v>
      </c>
      <c r="D3065" t="s">
        <v>211</v>
      </c>
      <c r="E3065" t="s">
        <v>213</v>
      </c>
      <c r="F3065">
        <v>144</v>
      </c>
      <c r="G3065">
        <v>3</v>
      </c>
      <c r="H3065" t="s">
        <v>179</v>
      </c>
    </row>
    <row r="3066" spans="1:8" x14ac:dyDescent="0.25">
      <c r="A3066" t="str">
        <f t="shared" si="47"/>
        <v>C00-C14deaths2018AllEthMale</v>
      </c>
      <c r="B3066">
        <v>2018</v>
      </c>
      <c r="C3066" t="s">
        <v>216</v>
      </c>
      <c r="D3066" t="s">
        <v>211</v>
      </c>
      <c r="E3066" t="s">
        <v>214</v>
      </c>
      <c r="F3066">
        <v>98</v>
      </c>
      <c r="G3066">
        <v>2.5</v>
      </c>
      <c r="H3066" t="s">
        <v>174</v>
      </c>
    </row>
    <row r="3067" spans="1:8" x14ac:dyDescent="0.25">
      <c r="A3067" t="str">
        <f t="shared" si="47"/>
        <v>C00-C96, D45-D47deaths2018AllEthMale</v>
      </c>
      <c r="B3067">
        <v>2018</v>
      </c>
      <c r="C3067" t="s">
        <v>216</v>
      </c>
      <c r="D3067" t="s">
        <v>211</v>
      </c>
      <c r="E3067" t="s">
        <v>214</v>
      </c>
      <c r="F3067">
        <v>5186</v>
      </c>
      <c r="G3067">
        <v>129.19999999999999</v>
      </c>
      <c r="H3067" t="s">
        <v>173</v>
      </c>
    </row>
    <row r="3068" spans="1:8" x14ac:dyDescent="0.25">
      <c r="A3068" t="str">
        <f t="shared" si="47"/>
        <v>C15deaths2018AllEthMale</v>
      </c>
      <c r="B3068">
        <v>2018</v>
      </c>
      <c r="C3068" t="s">
        <v>216</v>
      </c>
      <c r="D3068" t="s">
        <v>211</v>
      </c>
      <c r="E3068" t="s">
        <v>214</v>
      </c>
      <c r="F3068">
        <v>173</v>
      </c>
      <c r="G3068">
        <v>4.3</v>
      </c>
      <c r="H3068" t="s">
        <v>14</v>
      </c>
    </row>
    <row r="3069" spans="1:8" x14ac:dyDescent="0.25">
      <c r="A3069" t="str">
        <f t="shared" si="47"/>
        <v>C16deaths2018AllEthMale</v>
      </c>
      <c r="B3069">
        <v>2018</v>
      </c>
      <c r="C3069" t="s">
        <v>216</v>
      </c>
      <c r="D3069" t="s">
        <v>211</v>
      </c>
      <c r="E3069" t="s">
        <v>214</v>
      </c>
      <c r="F3069">
        <v>177</v>
      </c>
      <c r="G3069">
        <v>4.5999999999999996</v>
      </c>
      <c r="H3069" t="s">
        <v>16</v>
      </c>
    </row>
    <row r="3070" spans="1:8" x14ac:dyDescent="0.25">
      <c r="A3070" t="str">
        <f t="shared" si="47"/>
        <v>C18-C21deaths2018AllEthMale</v>
      </c>
      <c r="B3070">
        <v>2018</v>
      </c>
      <c r="C3070" t="s">
        <v>216</v>
      </c>
      <c r="D3070" t="s">
        <v>211</v>
      </c>
      <c r="E3070" t="s">
        <v>214</v>
      </c>
      <c r="F3070">
        <v>652</v>
      </c>
      <c r="G3070">
        <v>16.5</v>
      </c>
      <c r="H3070" t="s">
        <v>175</v>
      </c>
    </row>
    <row r="3071" spans="1:8" x14ac:dyDescent="0.25">
      <c r="A3071" t="str">
        <f t="shared" si="47"/>
        <v>C22deaths2018AllEthMale</v>
      </c>
      <c r="B3071">
        <v>2018</v>
      </c>
      <c r="C3071" t="s">
        <v>216</v>
      </c>
      <c r="D3071" t="s">
        <v>211</v>
      </c>
      <c r="E3071" t="s">
        <v>214</v>
      </c>
      <c r="F3071">
        <v>196</v>
      </c>
      <c r="G3071">
        <v>5.2</v>
      </c>
      <c r="H3071" t="s">
        <v>19</v>
      </c>
    </row>
    <row r="3072" spans="1:8" x14ac:dyDescent="0.25">
      <c r="A3072" t="str">
        <f t="shared" si="47"/>
        <v>C25deaths2018AllEthMale</v>
      </c>
      <c r="B3072">
        <v>2018</v>
      </c>
      <c r="C3072" t="s">
        <v>216</v>
      </c>
      <c r="D3072" t="s">
        <v>211</v>
      </c>
      <c r="E3072" t="s">
        <v>214</v>
      </c>
      <c r="F3072">
        <v>265</v>
      </c>
      <c r="G3072">
        <v>6.8</v>
      </c>
      <c r="H3072" t="s">
        <v>22</v>
      </c>
    </row>
    <row r="3073" spans="1:8" x14ac:dyDescent="0.25">
      <c r="A3073" t="str">
        <f t="shared" si="47"/>
        <v>C33-C34deaths2018AllEthMale</v>
      </c>
      <c r="B3073">
        <v>2018</v>
      </c>
      <c r="C3073" t="s">
        <v>216</v>
      </c>
      <c r="D3073" t="s">
        <v>211</v>
      </c>
      <c r="E3073" t="s">
        <v>214</v>
      </c>
      <c r="F3073">
        <v>914</v>
      </c>
      <c r="G3073">
        <v>22.8</v>
      </c>
      <c r="H3073" t="s">
        <v>176</v>
      </c>
    </row>
    <row r="3074" spans="1:8" x14ac:dyDescent="0.25">
      <c r="A3074" t="str">
        <f t="shared" ref="A3074:A3137" si="48">H3074&amp;C3074&amp;B3074&amp;D3074&amp;E3074</f>
        <v>C43deaths2018AllEthMale</v>
      </c>
      <c r="B3074">
        <v>2018</v>
      </c>
      <c r="C3074" t="s">
        <v>216</v>
      </c>
      <c r="D3074" t="s">
        <v>211</v>
      </c>
      <c r="E3074" t="s">
        <v>214</v>
      </c>
      <c r="F3074">
        <v>192</v>
      </c>
      <c r="G3074">
        <v>4.8</v>
      </c>
      <c r="H3074" t="s">
        <v>26</v>
      </c>
    </row>
    <row r="3075" spans="1:8" x14ac:dyDescent="0.25">
      <c r="A3075" t="str">
        <f t="shared" si="48"/>
        <v>C50deaths2018AllEthMale</v>
      </c>
      <c r="B3075">
        <v>2018</v>
      </c>
      <c r="C3075" t="s">
        <v>216</v>
      </c>
      <c r="D3075" t="s">
        <v>211</v>
      </c>
      <c r="E3075" t="s">
        <v>214</v>
      </c>
      <c r="F3075">
        <v>4</v>
      </c>
      <c r="G3075">
        <v>0.1</v>
      </c>
      <c r="H3075" t="s">
        <v>180</v>
      </c>
    </row>
    <row r="3076" spans="1:8" x14ac:dyDescent="0.25">
      <c r="A3076" t="str">
        <f t="shared" si="48"/>
        <v>C61deaths2018AllEthMale</v>
      </c>
      <c r="B3076">
        <v>2018</v>
      </c>
      <c r="C3076" t="s">
        <v>216</v>
      </c>
      <c r="D3076" t="s">
        <v>211</v>
      </c>
      <c r="E3076" t="s">
        <v>214</v>
      </c>
      <c r="F3076">
        <v>701</v>
      </c>
      <c r="G3076">
        <v>15.9</v>
      </c>
      <c r="H3076" t="s">
        <v>48</v>
      </c>
    </row>
    <row r="3077" spans="1:8" x14ac:dyDescent="0.25">
      <c r="A3077" t="str">
        <f t="shared" si="48"/>
        <v>C62deaths2018AllEthMale</v>
      </c>
      <c r="B3077">
        <v>2018</v>
      </c>
      <c r="C3077" t="s">
        <v>216</v>
      </c>
      <c r="D3077" t="s">
        <v>211</v>
      </c>
      <c r="E3077" t="s">
        <v>214</v>
      </c>
      <c r="F3077">
        <v>8</v>
      </c>
      <c r="G3077">
        <v>0.3</v>
      </c>
      <c r="H3077" t="s">
        <v>51</v>
      </c>
    </row>
    <row r="3078" spans="1:8" x14ac:dyDescent="0.25">
      <c r="A3078" t="str">
        <f t="shared" si="48"/>
        <v>C64-C66, C68deaths2018AllEthMale</v>
      </c>
      <c r="B3078">
        <v>2018</v>
      </c>
      <c r="C3078" t="s">
        <v>216</v>
      </c>
      <c r="D3078" t="s">
        <v>211</v>
      </c>
      <c r="E3078" t="s">
        <v>214</v>
      </c>
      <c r="F3078">
        <v>170</v>
      </c>
      <c r="G3078">
        <v>4.4000000000000004</v>
      </c>
      <c r="H3078" t="s">
        <v>177</v>
      </c>
    </row>
    <row r="3079" spans="1:8" x14ac:dyDescent="0.25">
      <c r="A3079" t="str">
        <f t="shared" si="48"/>
        <v>C67deaths2018AllEthMale</v>
      </c>
      <c r="B3079">
        <v>2018</v>
      </c>
      <c r="C3079" t="s">
        <v>216</v>
      </c>
      <c r="D3079" t="s">
        <v>211</v>
      </c>
      <c r="E3079" t="s">
        <v>214</v>
      </c>
      <c r="F3079">
        <v>154</v>
      </c>
      <c r="G3079">
        <v>3.6</v>
      </c>
      <c r="H3079" t="s">
        <v>55</v>
      </c>
    </row>
    <row r="3080" spans="1:8" x14ac:dyDescent="0.25">
      <c r="A3080" t="str">
        <f t="shared" si="48"/>
        <v>C71deaths2018AllEthMale</v>
      </c>
      <c r="B3080">
        <v>2018</v>
      </c>
      <c r="C3080" t="s">
        <v>216</v>
      </c>
      <c r="D3080" t="s">
        <v>211</v>
      </c>
      <c r="E3080" t="s">
        <v>214</v>
      </c>
      <c r="F3080">
        <v>178</v>
      </c>
      <c r="G3080">
        <v>5.3</v>
      </c>
      <c r="H3080" t="s">
        <v>58</v>
      </c>
    </row>
    <row r="3081" spans="1:8" x14ac:dyDescent="0.25">
      <c r="A3081" t="str">
        <f t="shared" si="48"/>
        <v>C73deaths2018AllEthMale</v>
      </c>
      <c r="B3081">
        <v>2018</v>
      </c>
      <c r="C3081" t="s">
        <v>216</v>
      </c>
      <c r="D3081" t="s">
        <v>211</v>
      </c>
      <c r="E3081" t="s">
        <v>214</v>
      </c>
      <c r="F3081">
        <v>8</v>
      </c>
      <c r="G3081">
        <v>0.2</v>
      </c>
      <c r="H3081" t="s">
        <v>60</v>
      </c>
    </row>
    <row r="3082" spans="1:8" x14ac:dyDescent="0.25">
      <c r="A3082" t="str">
        <f t="shared" si="48"/>
        <v>C81deaths2018AllEthMale</v>
      </c>
      <c r="B3082">
        <v>2018</v>
      </c>
      <c r="C3082" t="s">
        <v>216</v>
      </c>
      <c r="D3082" t="s">
        <v>211</v>
      </c>
      <c r="E3082" t="s">
        <v>214</v>
      </c>
      <c r="F3082">
        <v>12</v>
      </c>
      <c r="G3082">
        <v>0.3</v>
      </c>
      <c r="H3082" t="s">
        <v>62</v>
      </c>
    </row>
    <row r="3083" spans="1:8" x14ac:dyDescent="0.25">
      <c r="A3083" t="str">
        <f t="shared" si="48"/>
        <v>C82-C86, C96deaths2018AllEthMale</v>
      </c>
      <c r="B3083">
        <v>2018</v>
      </c>
      <c r="C3083" t="s">
        <v>216</v>
      </c>
      <c r="D3083" t="s">
        <v>211</v>
      </c>
      <c r="E3083" t="s">
        <v>214</v>
      </c>
      <c r="F3083">
        <v>178</v>
      </c>
      <c r="G3083">
        <v>4.5</v>
      </c>
      <c r="H3083" t="s">
        <v>178</v>
      </c>
    </row>
    <row r="3084" spans="1:8" x14ac:dyDescent="0.25">
      <c r="A3084" t="str">
        <f t="shared" si="48"/>
        <v>C90deaths2018AllEthMale</v>
      </c>
      <c r="B3084">
        <v>2018</v>
      </c>
      <c r="C3084" t="s">
        <v>216</v>
      </c>
      <c r="D3084" t="s">
        <v>211</v>
      </c>
      <c r="E3084" t="s">
        <v>214</v>
      </c>
      <c r="F3084">
        <v>123</v>
      </c>
      <c r="G3084">
        <v>3</v>
      </c>
      <c r="H3084" t="s">
        <v>65</v>
      </c>
    </row>
    <row r="3085" spans="1:8" x14ac:dyDescent="0.25">
      <c r="A3085" t="str">
        <f t="shared" si="48"/>
        <v>C91-C95deaths2018AllEthMale</v>
      </c>
      <c r="B3085">
        <v>2018</v>
      </c>
      <c r="C3085" t="s">
        <v>216</v>
      </c>
      <c r="D3085" t="s">
        <v>211</v>
      </c>
      <c r="E3085" t="s">
        <v>214</v>
      </c>
      <c r="F3085">
        <v>215</v>
      </c>
      <c r="G3085">
        <v>5.5</v>
      </c>
      <c r="H3085" t="s">
        <v>179</v>
      </c>
    </row>
    <row r="3086" spans="1:8" x14ac:dyDescent="0.25">
      <c r="A3086" t="str">
        <f t="shared" si="48"/>
        <v/>
      </c>
    </row>
    <row r="3087" spans="1:8" x14ac:dyDescent="0.25">
      <c r="A3087" t="str">
        <f t="shared" si="48"/>
        <v/>
      </c>
    </row>
    <row r="3088" spans="1:8" x14ac:dyDescent="0.25">
      <c r="A3088" t="str">
        <f t="shared" si="48"/>
        <v/>
      </c>
    </row>
    <row r="3089" spans="1:1" x14ac:dyDescent="0.25">
      <c r="A3089" t="str">
        <f t="shared" si="48"/>
        <v/>
      </c>
    </row>
    <row r="3090" spans="1:1" x14ac:dyDescent="0.25">
      <c r="A3090" t="str">
        <f t="shared" si="48"/>
        <v/>
      </c>
    </row>
    <row r="3091" spans="1:1" x14ac:dyDescent="0.25">
      <c r="A3091" t="str">
        <f t="shared" si="48"/>
        <v/>
      </c>
    </row>
    <row r="3092" spans="1:1" x14ac:dyDescent="0.25">
      <c r="A3092" t="str">
        <f t="shared" si="48"/>
        <v/>
      </c>
    </row>
    <row r="3093" spans="1:1" x14ac:dyDescent="0.25">
      <c r="A3093" t="str">
        <f t="shared" si="48"/>
        <v/>
      </c>
    </row>
    <row r="3094" spans="1:1" x14ac:dyDescent="0.25">
      <c r="A3094" t="str">
        <f t="shared" si="48"/>
        <v/>
      </c>
    </row>
    <row r="3095" spans="1:1" x14ac:dyDescent="0.25">
      <c r="A3095" t="str">
        <f t="shared" si="48"/>
        <v/>
      </c>
    </row>
    <row r="3096" spans="1:1" x14ac:dyDescent="0.25">
      <c r="A3096" t="str">
        <f t="shared" si="48"/>
        <v/>
      </c>
    </row>
    <row r="3097" spans="1:1" x14ac:dyDescent="0.25">
      <c r="A3097" t="str">
        <f t="shared" si="48"/>
        <v/>
      </c>
    </row>
    <row r="3098" spans="1:1" x14ac:dyDescent="0.25">
      <c r="A3098" t="str">
        <f t="shared" si="48"/>
        <v/>
      </c>
    </row>
    <row r="3099" spans="1:1" x14ac:dyDescent="0.25">
      <c r="A3099" t="str">
        <f t="shared" si="48"/>
        <v/>
      </c>
    </row>
    <row r="3100" spans="1:1" x14ac:dyDescent="0.25">
      <c r="A3100" t="str">
        <f t="shared" si="48"/>
        <v/>
      </c>
    </row>
    <row r="3101" spans="1:1" x14ac:dyDescent="0.25">
      <c r="A3101" t="str">
        <f t="shared" si="48"/>
        <v/>
      </c>
    </row>
    <row r="3102" spans="1:1" x14ac:dyDescent="0.25">
      <c r="A3102" t="str">
        <f t="shared" si="48"/>
        <v/>
      </c>
    </row>
    <row r="3103" spans="1:1" x14ac:dyDescent="0.25">
      <c r="A3103" t="str">
        <f t="shared" si="48"/>
        <v/>
      </c>
    </row>
    <row r="3104" spans="1:1" x14ac:dyDescent="0.25">
      <c r="A3104" t="str">
        <f t="shared" si="48"/>
        <v/>
      </c>
    </row>
    <row r="3105" spans="1:1" x14ac:dyDescent="0.25">
      <c r="A3105" t="str">
        <f t="shared" si="48"/>
        <v/>
      </c>
    </row>
    <row r="3106" spans="1:1" x14ac:dyDescent="0.25">
      <c r="A3106" t="str">
        <f t="shared" si="48"/>
        <v/>
      </c>
    </row>
    <row r="3107" spans="1:1" x14ac:dyDescent="0.25">
      <c r="A3107" t="str">
        <f t="shared" si="48"/>
        <v/>
      </c>
    </row>
    <row r="3108" spans="1:1" x14ac:dyDescent="0.25">
      <c r="A3108" t="str">
        <f t="shared" si="48"/>
        <v/>
      </c>
    </row>
    <row r="3109" spans="1:1" x14ac:dyDescent="0.25">
      <c r="A3109" t="str">
        <f t="shared" si="48"/>
        <v/>
      </c>
    </row>
    <row r="3110" spans="1:1" x14ac:dyDescent="0.25">
      <c r="A3110" t="str">
        <f t="shared" si="48"/>
        <v/>
      </c>
    </row>
    <row r="3111" spans="1:1" x14ac:dyDescent="0.25">
      <c r="A3111" t="str">
        <f t="shared" si="48"/>
        <v/>
      </c>
    </row>
    <row r="3112" spans="1:1" x14ac:dyDescent="0.25">
      <c r="A3112" t="str">
        <f t="shared" si="48"/>
        <v/>
      </c>
    </row>
    <row r="3113" spans="1:1" x14ac:dyDescent="0.25">
      <c r="A3113" t="str">
        <f t="shared" si="48"/>
        <v/>
      </c>
    </row>
    <row r="3114" spans="1:1" x14ac:dyDescent="0.25">
      <c r="A3114" t="str">
        <f t="shared" si="48"/>
        <v/>
      </c>
    </row>
    <row r="3115" spans="1:1" x14ac:dyDescent="0.25">
      <c r="A3115" t="str">
        <f t="shared" si="48"/>
        <v/>
      </c>
    </row>
    <row r="3116" spans="1:1" x14ac:dyDescent="0.25">
      <c r="A3116" t="str">
        <f t="shared" si="48"/>
        <v/>
      </c>
    </row>
    <row r="3117" spans="1:1" x14ac:dyDescent="0.25">
      <c r="A3117" t="str">
        <f t="shared" si="48"/>
        <v/>
      </c>
    </row>
    <row r="3118" spans="1:1" x14ac:dyDescent="0.25">
      <c r="A3118" t="str">
        <f t="shared" si="48"/>
        <v/>
      </c>
    </row>
    <row r="3119" spans="1:1" x14ac:dyDescent="0.25">
      <c r="A3119" t="str">
        <f t="shared" si="48"/>
        <v/>
      </c>
    </row>
    <row r="3120" spans="1:1" x14ac:dyDescent="0.25">
      <c r="A3120" t="str">
        <f t="shared" si="48"/>
        <v/>
      </c>
    </row>
    <row r="3121" spans="1:1" x14ac:dyDescent="0.25">
      <c r="A3121" t="str">
        <f t="shared" si="48"/>
        <v/>
      </c>
    </row>
    <row r="3122" spans="1:1" x14ac:dyDescent="0.25">
      <c r="A3122" t="str">
        <f t="shared" si="48"/>
        <v/>
      </c>
    </row>
    <row r="3123" spans="1:1" x14ac:dyDescent="0.25">
      <c r="A3123" t="str">
        <f t="shared" si="48"/>
        <v/>
      </c>
    </row>
    <row r="3124" spans="1:1" x14ac:dyDescent="0.25">
      <c r="A3124" t="str">
        <f t="shared" si="48"/>
        <v/>
      </c>
    </row>
    <row r="3125" spans="1:1" x14ac:dyDescent="0.25">
      <c r="A3125" t="str">
        <f t="shared" si="48"/>
        <v/>
      </c>
    </row>
    <row r="3126" spans="1:1" x14ac:dyDescent="0.25">
      <c r="A3126" t="str">
        <f t="shared" si="48"/>
        <v/>
      </c>
    </row>
    <row r="3127" spans="1:1" x14ac:dyDescent="0.25">
      <c r="A3127" t="str">
        <f t="shared" si="48"/>
        <v/>
      </c>
    </row>
    <row r="3128" spans="1:1" x14ac:dyDescent="0.25">
      <c r="A3128" t="str">
        <f t="shared" si="48"/>
        <v/>
      </c>
    </row>
    <row r="3129" spans="1:1" x14ac:dyDescent="0.25">
      <c r="A3129" t="str">
        <f t="shared" si="48"/>
        <v/>
      </c>
    </row>
    <row r="3130" spans="1:1" x14ac:dyDescent="0.25">
      <c r="A3130" t="str">
        <f t="shared" si="48"/>
        <v/>
      </c>
    </row>
    <row r="3131" spans="1:1" x14ac:dyDescent="0.25">
      <c r="A3131" t="str">
        <f t="shared" si="48"/>
        <v/>
      </c>
    </row>
    <row r="3132" spans="1:1" x14ac:dyDescent="0.25">
      <c r="A3132" t="str">
        <f t="shared" si="48"/>
        <v/>
      </c>
    </row>
    <row r="3133" spans="1:1" x14ac:dyDescent="0.25">
      <c r="A3133" t="str">
        <f t="shared" si="48"/>
        <v/>
      </c>
    </row>
    <row r="3134" spans="1:1" x14ac:dyDescent="0.25">
      <c r="A3134" t="str">
        <f t="shared" si="48"/>
        <v/>
      </c>
    </row>
    <row r="3135" spans="1:1" x14ac:dyDescent="0.25">
      <c r="A3135" t="str">
        <f t="shared" si="48"/>
        <v/>
      </c>
    </row>
    <row r="3136" spans="1:1" x14ac:dyDescent="0.25">
      <c r="A3136" t="str">
        <f t="shared" si="48"/>
        <v/>
      </c>
    </row>
    <row r="3137" spans="1:1" x14ac:dyDescent="0.25">
      <c r="A3137" t="str">
        <f t="shared" si="48"/>
        <v/>
      </c>
    </row>
    <row r="3138" spans="1:1" x14ac:dyDescent="0.25">
      <c r="A3138" t="str">
        <f t="shared" ref="A3138:A3201" si="49">H3138&amp;C3138&amp;B3138&amp;D3138&amp;E3138</f>
        <v/>
      </c>
    </row>
    <row r="3139" spans="1:1" x14ac:dyDescent="0.25">
      <c r="A3139" t="str">
        <f t="shared" si="49"/>
        <v/>
      </c>
    </row>
    <row r="3140" spans="1:1" x14ac:dyDescent="0.25">
      <c r="A3140" t="str">
        <f t="shared" si="49"/>
        <v/>
      </c>
    </row>
    <row r="3141" spans="1:1" x14ac:dyDescent="0.25">
      <c r="A3141" t="str">
        <f t="shared" si="49"/>
        <v/>
      </c>
    </row>
    <row r="3142" spans="1:1" x14ac:dyDescent="0.25">
      <c r="A3142" t="str">
        <f t="shared" si="49"/>
        <v/>
      </c>
    </row>
    <row r="3143" spans="1:1" x14ac:dyDescent="0.25">
      <c r="A3143" t="str">
        <f t="shared" si="49"/>
        <v/>
      </c>
    </row>
    <row r="3144" spans="1:1" x14ac:dyDescent="0.25">
      <c r="A3144" t="str">
        <f t="shared" si="49"/>
        <v/>
      </c>
    </row>
    <row r="3145" spans="1:1" x14ac:dyDescent="0.25">
      <c r="A3145" t="str">
        <f t="shared" si="49"/>
        <v/>
      </c>
    </row>
    <row r="3146" spans="1:1" x14ac:dyDescent="0.25">
      <c r="A3146" t="str">
        <f t="shared" si="49"/>
        <v/>
      </c>
    </row>
    <row r="3147" spans="1:1" x14ac:dyDescent="0.25">
      <c r="A3147" t="str">
        <f t="shared" si="49"/>
        <v/>
      </c>
    </row>
    <row r="3148" spans="1:1" x14ac:dyDescent="0.25">
      <c r="A3148" t="str">
        <f t="shared" si="49"/>
        <v/>
      </c>
    </row>
    <row r="3149" spans="1:1" x14ac:dyDescent="0.25">
      <c r="A3149" t="str">
        <f t="shared" si="49"/>
        <v/>
      </c>
    </row>
    <row r="3150" spans="1:1" x14ac:dyDescent="0.25">
      <c r="A3150" t="str">
        <f t="shared" si="49"/>
        <v/>
      </c>
    </row>
    <row r="3151" spans="1:1" x14ac:dyDescent="0.25">
      <c r="A3151" t="str">
        <f t="shared" si="49"/>
        <v/>
      </c>
    </row>
    <row r="3152" spans="1:1" x14ac:dyDescent="0.25">
      <c r="A3152" t="str">
        <f t="shared" si="49"/>
        <v/>
      </c>
    </row>
    <row r="3153" spans="1:1" x14ac:dyDescent="0.25">
      <c r="A3153" t="str">
        <f t="shared" si="49"/>
        <v/>
      </c>
    </row>
    <row r="3154" spans="1:1" x14ac:dyDescent="0.25">
      <c r="A3154" t="str">
        <f t="shared" si="49"/>
        <v/>
      </c>
    </row>
    <row r="3155" spans="1:1" x14ac:dyDescent="0.25">
      <c r="A3155" t="str">
        <f t="shared" si="49"/>
        <v/>
      </c>
    </row>
    <row r="3156" spans="1:1" x14ac:dyDescent="0.25">
      <c r="A3156" t="str">
        <f t="shared" si="49"/>
        <v/>
      </c>
    </row>
    <row r="3157" spans="1:1" x14ac:dyDescent="0.25">
      <c r="A3157" t="str">
        <f t="shared" si="49"/>
        <v/>
      </c>
    </row>
    <row r="3158" spans="1:1" x14ac:dyDescent="0.25">
      <c r="A3158" t="str">
        <f t="shared" si="49"/>
        <v/>
      </c>
    </row>
    <row r="3159" spans="1:1" x14ac:dyDescent="0.25">
      <c r="A3159" t="str">
        <f t="shared" si="49"/>
        <v/>
      </c>
    </row>
    <row r="3160" spans="1:1" x14ac:dyDescent="0.25">
      <c r="A3160" t="str">
        <f t="shared" si="49"/>
        <v/>
      </c>
    </row>
    <row r="3161" spans="1:1" x14ac:dyDescent="0.25">
      <c r="A3161" t="str">
        <f t="shared" si="49"/>
        <v/>
      </c>
    </row>
    <row r="3162" spans="1:1" x14ac:dyDescent="0.25">
      <c r="A3162" t="str">
        <f t="shared" si="49"/>
        <v/>
      </c>
    </row>
    <row r="3163" spans="1:1" x14ac:dyDescent="0.25">
      <c r="A3163" t="str">
        <f t="shared" si="49"/>
        <v/>
      </c>
    </row>
    <row r="3164" spans="1:1" x14ac:dyDescent="0.25">
      <c r="A3164" t="str">
        <f t="shared" si="49"/>
        <v/>
      </c>
    </row>
    <row r="3165" spans="1:1" x14ac:dyDescent="0.25">
      <c r="A3165" t="str">
        <f t="shared" si="49"/>
        <v/>
      </c>
    </row>
    <row r="3166" spans="1:1" x14ac:dyDescent="0.25">
      <c r="A3166" t="str">
        <f t="shared" si="49"/>
        <v/>
      </c>
    </row>
    <row r="3167" spans="1:1" x14ac:dyDescent="0.25">
      <c r="A3167" t="str">
        <f t="shared" si="49"/>
        <v/>
      </c>
    </row>
    <row r="3168" spans="1:1" x14ac:dyDescent="0.25">
      <c r="A3168" t="str">
        <f t="shared" si="49"/>
        <v/>
      </c>
    </row>
    <row r="3169" spans="1:1" x14ac:dyDescent="0.25">
      <c r="A3169" t="str">
        <f t="shared" si="49"/>
        <v/>
      </c>
    </row>
    <row r="3170" spans="1:1" x14ac:dyDescent="0.25">
      <c r="A3170" t="str">
        <f t="shared" si="49"/>
        <v/>
      </c>
    </row>
    <row r="3171" spans="1:1" x14ac:dyDescent="0.25">
      <c r="A3171" t="str">
        <f t="shared" si="49"/>
        <v/>
      </c>
    </row>
    <row r="3172" spans="1:1" x14ac:dyDescent="0.25">
      <c r="A3172" t="str">
        <f t="shared" si="49"/>
        <v/>
      </c>
    </row>
    <row r="3173" spans="1:1" x14ac:dyDescent="0.25">
      <c r="A3173" t="str">
        <f t="shared" si="49"/>
        <v/>
      </c>
    </row>
    <row r="3174" spans="1:1" x14ac:dyDescent="0.25">
      <c r="A3174" t="str">
        <f t="shared" si="49"/>
        <v/>
      </c>
    </row>
    <row r="3175" spans="1:1" x14ac:dyDescent="0.25">
      <c r="A3175" t="str">
        <f t="shared" si="49"/>
        <v/>
      </c>
    </row>
    <row r="3176" spans="1:1" x14ac:dyDescent="0.25">
      <c r="A3176" t="str">
        <f t="shared" si="49"/>
        <v/>
      </c>
    </row>
    <row r="3177" spans="1:1" x14ac:dyDescent="0.25">
      <c r="A3177" t="str">
        <f t="shared" si="49"/>
        <v/>
      </c>
    </row>
    <row r="3178" spans="1:1" x14ac:dyDescent="0.25">
      <c r="A3178" t="str">
        <f t="shared" si="49"/>
        <v/>
      </c>
    </row>
    <row r="3179" spans="1:1" x14ac:dyDescent="0.25">
      <c r="A3179" t="str">
        <f t="shared" si="49"/>
        <v/>
      </c>
    </row>
    <row r="3180" spans="1:1" x14ac:dyDescent="0.25">
      <c r="A3180" t="str">
        <f t="shared" si="49"/>
        <v/>
      </c>
    </row>
    <row r="3181" spans="1:1" x14ac:dyDescent="0.25">
      <c r="A3181" t="str">
        <f t="shared" si="49"/>
        <v/>
      </c>
    </row>
    <row r="3182" spans="1:1" x14ac:dyDescent="0.25">
      <c r="A3182" t="str">
        <f t="shared" si="49"/>
        <v/>
      </c>
    </row>
    <row r="3183" spans="1:1" x14ac:dyDescent="0.25">
      <c r="A3183" t="str">
        <f t="shared" si="49"/>
        <v/>
      </c>
    </row>
    <row r="3184" spans="1:1" x14ac:dyDescent="0.25">
      <c r="A3184" t="str">
        <f t="shared" si="49"/>
        <v/>
      </c>
    </row>
    <row r="3185" spans="1:1" x14ac:dyDescent="0.25">
      <c r="A3185" t="str">
        <f t="shared" si="49"/>
        <v/>
      </c>
    </row>
    <row r="3186" spans="1:1" x14ac:dyDescent="0.25">
      <c r="A3186" t="str">
        <f t="shared" si="49"/>
        <v/>
      </c>
    </row>
    <row r="3187" spans="1:1" x14ac:dyDescent="0.25">
      <c r="A3187" t="str">
        <f t="shared" si="49"/>
        <v/>
      </c>
    </row>
    <row r="3188" spans="1:1" x14ac:dyDescent="0.25">
      <c r="A3188" t="str">
        <f t="shared" si="49"/>
        <v/>
      </c>
    </row>
    <row r="3189" spans="1:1" x14ac:dyDescent="0.25">
      <c r="A3189" t="str">
        <f t="shared" si="49"/>
        <v/>
      </c>
    </row>
    <row r="3190" spans="1:1" x14ac:dyDescent="0.25">
      <c r="A3190" t="str">
        <f t="shared" si="49"/>
        <v/>
      </c>
    </row>
    <row r="3191" spans="1:1" x14ac:dyDescent="0.25">
      <c r="A3191" t="str">
        <f t="shared" si="49"/>
        <v/>
      </c>
    </row>
    <row r="3192" spans="1:1" x14ac:dyDescent="0.25">
      <c r="A3192" t="str">
        <f t="shared" si="49"/>
        <v/>
      </c>
    </row>
    <row r="3193" spans="1:1" x14ac:dyDescent="0.25">
      <c r="A3193" t="str">
        <f t="shared" si="49"/>
        <v/>
      </c>
    </row>
    <row r="3194" spans="1:1" x14ac:dyDescent="0.25">
      <c r="A3194" t="str">
        <f t="shared" si="49"/>
        <v/>
      </c>
    </row>
    <row r="3195" spans="1:1" x14ac:dyDescent="0.25">
      <c r="A3195" t="str">
        <f t="shared" si="49"/>
        <v/>
      </c>
    </row>
    <row r="3196" spans="1:1" x14ac:dyDescent="0.25">
      <c r="A3196" t="str">
        <f t="shared" si="49"/>
        <v/>
      </c>
    </row>
    <row r="3197" spans="1:1" x14ac:dyDescent="0.25">
      <c r="A3197" t="str">
        <f t="shared" si="49"/>
        <v/>
      </c>
    </row>
    <row r="3198" spans="1:1" x14ac:dyDescent="0.25">
      <c r="A3198" t="str">
        <f t="shared" si="49"/>
        <v/>
      </c>
    </row>
    <row r="3199" spans="1:1" x14ac:dyDescent="0.25">
      <c r="A3199" t="str">
        <f t="shared" si="49"/>
        <v/>
      </c>
    </row>
    <row r="3200" spans="1:1" x14ac:dyDescent="0.25">
      <c r="A3200" t="str">
        <f t="shared" si="49"/>
        <v/>
      </c>
    </row>
    <row r="3201" spans="1:1" x14ac:dyDescent="0.25">
      <c r="A3201" t="str">
        <f t="shared" si="49"/>
        <v/>
      </c>
    </row>
    <row r="3202" spans="1:1" x14ac:dyDescent="0.25">
      <c r="A3202" t="str">
        <f t="shared" ref="A3202:A3265" si="50">H3202&amp;C3202&amp;B3202&amp;D3202&amp;E3202</f>
        <v/>
      </c>
    </row>
    <row r="3203" spans="1:1" x14ac:dyDescent="0.25">
      <c r="A3203" t="str">
        <f t="shared" si="50"/>
        <v/>
      </c>
    </row>
    <row r="3204" spans="1:1" x14ac:dyDescent="0.25">
      <c r="A3204" t="str">
        <f t="shared" si="50"/>
        <v/>
      </c>
    </row>
    <row r="3205" spans="1:1" x14ac:dyDescent="0.25">
      <c r="A3205" t="str">
        <f t="shared" si="50"/>
        <v/>
      </c>
    </row>
    <row r="3206" spans="1:1" x14ac:dyDescent="0.25">
      <c r="A3206" t="str">
        <f t="shared" si="50"/>
        <v/>
      </c>
    </row>
    <row r="3207" spans="1:1" x14ac:dyDescent="0.25">
      <c r="A3207" t="str">
        <f t="shared" si="50"/>
        <v/>
      </c>
    </row>
    <row r="3208" spans="1:1" x14ac:dyDescent="0.25">
      <c r="A3208" t="str">
        <f t="shared" si="50"/>
        <v/>
      </c>
    </row>
    <row r="3209" spans="1:1" x14ac:dyDescent="0.25">
      <c r="A3209" t="str">
        <f t="shared" si="50"/>
        <v/>
      </c>
    </row>
    <row r="3210" spans="1:1" x14ac:dyDescent="0.25">
      <c r="A3210" t="str">
        <f t="shared" si="50"/>
        <v/>
      </c>
    </row>
    <row r="3211" spans="1:1" x14ac:dyDescent="0.25">
      <c r="A3211" t="str">
        <f t="shared" si="50"/>
        <v/>
      </c>
    </row>
    <row r="3212" spans="1:1" x14ac:dyDescent="0.25">
      <c r="A3212" t="str">
        <f t="shared" si="50"/>
        <v/>
      </c>
    </row>
    <row r="3213" spans="1:1" x14ac:dyDescent="0.25">
      <c r="A3213" t="str">
        <f t="shared" si="50"/>
        <v/>
      </c>
    </row>
    <row r="3214" spans="1:1" x14ac:dyDescent="0.25">
      <c r="A3214" t="str">
        <f t="shared" si="50"/>
        <v/>
      </c>
    </row>
    <row r="3215" spans="1:1" x14ac:dyDescent="0.25">
      <c r="A3215" t="str">
        <f t="shared" si="50"/>
        <v/>
      </c>
    </row>
    <row r="3216" spans="1:1" x14ac:dyDescent="0.25">
      <c r="A3216" t="str">
        <f t="shared" si="50"/>
        <v/>
      </c>
    </row>
    <row r="3217" spans="1:1" x14ac:dyDescent="0.25">
      <c r="A3217" t="str">
        <f t="shared" si="50"/>
        <v/>
      </c>
    </row>
    <row r="3218" spans="1:1" x14ac:dyDescent="0.25">
      <c r="A3218" t="str">
        <f t="shared" si="50"/>
        <v/>
      </c>
    </row>
    <row r="3219" spans="1:1" x14ac:dyDescent="0.25">
      <c r="A3219" t="str">
        <f t="shared" si="50"/>
        <v/>
      </c>
    </row>
    <row r="3220" spans="1:1" x14ac:dyDescent="0.25">
      <c r="A3220" t="str">
        <f t="shared" si="50"/>
        <v/>
      </c>
    </row>
    <row r="3221" spans="1:1" x14ac:dyDescent="0.25">
      <c r="A3221" t="str">
        <f t="shared" si="50"/>
        <v/>
      </c>
    </row>
    <row r="3222" spans="1:1" x14ac:dyDescent="0.25">
      <c r="A3222" t="str">
        <f t="shared" si="50"/>
        <v/>
      </c>
    </row>
    <row r="3223" spans="1:1" x14ac:dyDescent="0.25">
      <c r="A3223" t="str">
        <f t="shared" si="50"/>
        <v/>
      </c>
    </row>
    <row r="3224" spans="1:1" x14ac:dyDescent="0.25">
      <c r="A3224" t="str">
        <f t="shared" si="50"/>
        <v/>
      </c>
    </row>
    <row r="3225" spans="1:1" x14ac:dyDescent="0.25">
      <c r="A3225" t="str">
        <f t="shared" si="50"/>
        <v/>
      </c>
    </row>
    <row r="3226" spans="1:1" x14ac:dyDescent="0.25">
      <c r="A3226" t="str">
        <f t="shared" si="50"/>
        <v/>
      </c>
    </row>
    <row r="3227" spans="1:1" x14ac:dyDescent="0.25">
      <c r="A3227" t="str">
        <f t="shared" si="50"/>
        <v/>
      </c>
    </row>
    <row r="3228" spans="1:1" x14ac:dyDescent="0.25">
      <c r="A3228" t="str">
        <f t="shared" si="50"/>
        <v/>
      </c>
    </row>
    <row r="3229" spans="1:1" x14ac:dyDescent="0.25">
      <c r="A3229" t="str">
        <f t="shared" si="50"/>
        <v/>
      </c>
    </row>
    <row r="3230" spans="1:1" x14ac:dyDescent="0.25">
      <c r="A3230" t="str">
        <f t="shared" si="50"/>
        <v/>
      </c>
    </row>
    <row r="3231" spans="1:1" x14ac:dyDescent="0.25">
      <c r="A3231" t="str">
        <f t="shared" si="50"/>
        <v/>
      </c>
    </row>
    <row r="3232" spans="1:1" x14ac:dyDescent="0.25">
      <c r="A3232" t="str">
        <f t="shared" si="50"/>
        <v/>
      </c>
    </row>
    <row r="3233" spans="1:1" x14ac:dyDescent="0.25">
      <c r="A3233" t="str">
        <f t="shared" si="50"/>
        <v/>
      </c>
    </row>
    <row r="3234" spans="1:1" x14ac:dyDescent="0.25">
      <c r="A3234" t="str">
        <f t="shared" si="50"/>
        <v/>
      </c>
    </row>
    <row r="3235" spans="1:1" x14ac:dyDescent="0.25">
      <c r="A3235" t="str">
        <f t="shared" si="50"/>
        <v/>
      </c>
    </row>
    <row r="3236" spans="1:1" x14ac:dyDescent="0.25">
      <c r="A3236" t="str">
        <f t="shared" si="50"/>
        <v/>
      </c>
    </row>
    <row r="3237" spans="1:1" x14ac:dyDescent="0.25">
      <c r="A3237" t="str">
        <f t="shared" si="50"/>
        <v/>
      </c>
    </row>
    <row r="3238" spans="1:1" x14ac:dyDescent="0.25">
      <c r="A3238" t="str">
        <f t="shared" si="50"/>
        <v/>
      </c>
    </row>
    <row r="3239" spans="1:1" x14ac:dyDescent="0.25">
      <c r="A3239" t="str">
        <f t="shared" si="50"/>
        <v/>
      </c>
    </row>
    <row r="3240" spans="1:1" x14ac:dyDescent="0.25">
      <c r="A3240" t="str">
        <f t="shared" si="50"/>
        <v/>
      </c>
    </row>
    <row r="3241" spans="1:1" x14ac:dyDescent="0.25">
      <c r="A3241" t="str">
        <f t="shared" si="50"/>
        <v/>
      </c>
    </row>
    <row r="3242" spans="1:1" x14ac:dyDescent="0.25">
      <c r="A3242" t="str">
        <f t="shared" si="50"/>
        <v/>
      </c>
    </row>
    <row r="3243" spans="1:1" x14ac:dyDescent="0.25">
      <c r="A3243" t="str">
        <f t="shared" si="50"/>
        <v/>
      </c>
    </row>
    <row r="3244" spans="1:1" x14ac:dyDescent="0.25">
      <c r="A3244" t="str">
        <f t="shared" si="50"/>
        <v/>
      </c>
    </row>
    <row r="3245" spans="1:1" x14ac:dyDescent="0.25">
      <c r="A3245" t="str">
        <f t="shared" si="50"/>
        <v/>
      </c>
    </row>
    <row r="3246" spans="1:1" x14ac:dyDescent="0.25">
      <c r="A3246" t="str">
        <f t="shared" si="50"/>
        <v/>
      </c>
    </row>
    <row r="3247" spans="1:1" x14ac:dyDescent="0.25">
      <c r="A3247" t="str">
        <f t="shared" si="50"/>
        <v/>
      </c>
    </row>
    <row r="3248" spans="1:1" x14ac:dyDescent="0.25">
      <c r="A3248" t="str">
        <f t="shared" si="50"/>
        <v/>
      </c>
    </row>
    <row r="3249" spans="1:1" x14ac:dyDescent="0.25">
      <c r="A3249" t="str">
        <f t="shared" si="50"/>
        <v/>
      </c>
    </row>
    <row r="3250" spans="1:1" x14ac:dyDescent="0.25">
      <c r="A3250" t="str">
        <f t="shared" si="50"/>
        <v/>
      </c>
    </row>
    <row r="3251" spans="1:1" x14ac:dyDescent="0.25">
      <c r="A3251" t="str">
        <f t="shared" si="50"/>
        <v/>
      </c>
    </row>
    <row r="3252" spans="1:1" x14ac:dyDescent="0.25">
      <c r="A3252" t="str">
        <f t="shared" si="50"/>
        <v/>
      </c>
    </row>
    <row r="3253" spans="1:1" x14ac:dyDescent="0.25">
      <c r="A3253" t="str">
        <f t="shared" si="50"/>
        <v/>
      </c>
    </row>
    <row r="3254" spans="1:1" x14ac:dyDescent="0.25">
      <c r="A3254" t="str">
        <f t="shared" si="50"/>
        <v/>
      </c>
    </row>
    <row r="3255" spans="1:1" x14ac:dyDescent="0.25">
      <c r="A3255" t="str">
        <f t="shared" si="50"/>
        <v/>
      </c>
    </row>
    <row r="3256" spans="1:1" x14ac:dyDescent="0.25">
      <c r="A3256" t="str">
        <f t="shared" si="50"/>
        <v/>
      </c>
    </row>
    <row r="3257" spans="1:1" x14ac:dyDescent="0.25">
      <c r="A3257" t="str">
        <f t="shared" si="50"/>
        <v/>
      </c>
    </row>
    <row r="3258" spans="1:1" x14ac:dyDescent="0.25">
      <c r="A3258" t="str">
        <f t="shared" si="50"/>
        <v/>
      </c>
    </row>
    <row r="3259" spans="1:1" x14ac:dyDescent="0.25">
      <c r="A3259" t="str">
        <f t="shared" si="50"/>
        <v/>
      </c>
    </row>
    <row r="3260" spans="1:1" x14ac:dyDescent="0.25">
      <c r="A3260" t="str">
        <f t="shared" si="50"/>
        <v/>
      </c>
    </row>
    <row r="3261" spans="1:1" x14ac:dyDescent="0.25">
      <c r="A3261" t="str">
        <f t="shared" si="50"/>
        <v/>
      </c>
    </row>
    <row r="3262" spans="1:1" x14ac:dyDescent="0.25">
      <c r="A3262" t="str">
        <f t="shared" si="50"/>
        <v/>
      </c>
    </row>
    <row r="3263" spans="1:1" x14ac:dyDescent="0.25">
      <c r="A3263" t="str">
        <f t="shared" si="50"/>
        <v/>
      </c>
    </row>
    <row r="3264" spans="1:1" x14ac:dyDescent="0.25">
      <c r="A3264" t="str">
        <f t="shared" si="50"/>
        <v/>
      </c>
    </row>
    <row r="3265" spans="1:1" x14ac:dyDescent="0.25">
      <c r="A3265" t="str">
        <f t="shared" si="50"/>
        <v/>
      </c>
    </row>
    <row r="3266" spans="1:1" x14ac:dyDescent="0.25">
      <c r="A3266" t="str">
        <f t="shared" ref="A3266:A3329" si="51">H3266&amp;C3266&amp;B3266&amp;D3266&amp;E3266</f>
        <v/>
      </c>
    </row>
    <row r="3267" spans="1:1" x14ac:dyDescent="0.25">
      <c r="A3267" t="str">
        <f t="shared" si="51"/>
        <v/>
      </c>
    </row>
    <row r="3268" spans="1:1" x14ac:dyDescent="0.25">
      <c r="A3268" t="str">
        <f t="shared" si="51"/>
        <v/>
      </c>
    </row>
    <row r="3269" spans="1:1" x14ac:dyDescent="0.25">
      <c r="A3269" t="str">
        <f t="shared" si="51"/>
        <v/>
      </c>
    </row>
    <row r="3270" spans="1:1" x14ac:dyDescent="0.25">
      <c r="A3270" t="str">
        <f t="shared" si="51"/>
        <v/>
      </c>
    </row>
    <row r="3271" spans="1:1" x14ac:dyDescent="0.25">
      <c r="A3271" t="str">
        <f t="shared" si="51"/>
        <v/>
      </c>
    </row>
    <row r="3272" spans="1:1" x14ac:dyDescent="0.25">
      <c r="A3272" t="str">
        <f t="shared" si="51"/>
        <v/>
      </c>
    </row>
    <row r="3273" spans="1:1" x14ac:dyDescent="0.25">
      <c r="A3273" t="str">
        <f t="shared" si="51"/>
        <v/>
      </c>
    </row>
    <row r="3274" spans="1:1" x14ac:dyDescent="0.25">
      <c r="A3274" t="str">
        <f t="shared" si="51"/>
        <v/>
      </c>
    </row>
    <row r="3275" spans="1:1" x14ac:dyDescent="0.25">
      <c r="A3275" t="str">
        <f t="shared" si="51"/>
        <v/>
      </c>
    </row>
    <row r="3276" spans="1:1" x14ac:dyDescent="0.25">
      <c r="A3276" t="str">
        <f t="shared" si="51"/>
        <v/>
      </c>
    </row>
    <row r="3277" spans="1:1" x14ac:dyDescent="0.25">
      <c r="A3277" t="str">
        <f t="shared" si="51"/>
        <v/>
      </c>
    </row>
    <row r="3278" spans="1:1" x14ac:dyDescent="0.25">
      <c r="A3278" t="str">
        <f t="shared" si="51"/>
        <v/>
      </c>
    </row>
    <row r="3279" spans="1:1" x14ac:dyDescent="0.25">
      <c r="A3279" t="str">
        <f t="shared" si="51"/>
        <v/>
      </c>
    </row>
    <row r="3280" spans="1:1" x14ac:dyDescent="0.25">
      <c r="A3280" t="str">
        <f t="shared" si="51"/>
        <v/>
      </c>
    </row>
    <row r="3281" spans="1:1" x14ac:dyDescent="0.25">
      <c r="A3281" t="str">
        <f t="shared" si="51"/>
        <v/>
      </c>
    </row>
    <row r="3282" spans="1:1" x14ac:dyDescent="0.25">
      <c r="A3282" t="str">
        <f t="shared" si="51"/>
        <v/>
      </c>
    </row>
    <row r="3283" spans="1:1" x14ac:dyDescent="0.25">
      <c r="A3283" t="str">
        <f t="shared" si="51"/>
        <v/>
      </c>
    </row>
    <row r="3284" spans="1:1" x14ac:dyDescent="0.25">
      <c r="A3284" t="str">
        <f t="shared" si="51"/>
        <v/>
      </c>
    </row>
    <row r="3285" spans="1:1" x14ac:dyDescent="0.25">
      <c r="A3285" t="str">
        <f t="shared" si="51"/>
        <v/>
      </c>
    </row>
    <row r="3286" spans="1:1" x14ac:dyDescent="0.25">
      <c r="A3286" t="str">
        <f t="shared" si="51"/>
        <v/>
      </c>
    </row>
    <row r="3287" spans="1:1" x14ac:dyDescent="0.25">
      <c r="A3287" t="str">
        <f t="shared" si="51"/>
        <v/>
      </c>
    </row>
    <row r="3288" spans="1:1" x14ac:dyDescent="0.25">
      <c r="A3288" t="str">
        <f t="shared" si="51"/>
        <v/>
      </c>
    </row>
    <row r="3289" spans="1:1" x14ac:dyDescent="0.25">
      <c r="A3289" t="str">
        <f t="shared" si="51"/>
        <v/>
      </c>
    </row>
    <row r="3290" spans="1:1" x14ac:dyDescent="0.25">
      <c r="A3290" t="str">
        <f t="shared" si="51"/>
        <v/>
      </c>
    </row>
    <row r="3291" spans="1:1" x14ac:dyDescent="0.25">
      <c r="A3291" t="str">
        <f t="shared" si="51"/>
        <v/>
      </c>
    </row>
    <row r="3292" spans="1:1" x14ac:dyDescent="0.25">
      <c r="A3292" t="str">
        <f t="shared" si="51"/>
        <v/>
      </c>
    </row>
    <row r="3293" spans="1:1" x14ac:dyDescent="0.25">
      <c r="A3293" t="str">
        <f t="shared" si="51"/>
        <v/>
      </c>
    </row>
    <row r="3294" spans="1:1" x14ac:dyDescent="0.25">
      <c r="A3294" t="str">
        <f t="shared" si="51"/>
        <v/>
      </c>
    </row>
    <row r="3295" spans="1:1" x14ac:dyDescent="0.25">
      <c r="A3295" t="str">
        <f t="shared" si="51"/>
        <v/>
      </c>
    </row>
    <row r="3296" spans="1:1" x14ac:dyDescent="0.25">
      <c r="A3296" t="str">
        <f t="shared" si="51"/>
        <v/>
      </c>
    </row>
    <row r="3297" spans="1:1" x14ac:dyDescent="0.25">
      <c r="A3297" t="str">
        <f t="shared" si="51"/>
        <v/>
      </c>
    </row>
    <row r="3298" spans="1:1" x14ac:dyDescent="0.25">
      <c r="A3298" t="str">
        <f t="shared" si="51"/>
        <v/>
      </c>
    </row>
    <row r="3299" spans="1:1" x14ac:dyDescent="0.25">
      <c r="A3299" t="str">
        <f t="shared" si="51"/>
        <v/>
      </c>
    </row>
    <row r="3300" spans="1:1" x14ac:dyDescent="0.25">
      <c r="A3300" t="str">
        <f t="shared" si="51"/>
        <v/>
      </c>
    </row>
    <row r="3301" spans="1:1" x14ac:dyDescent="0.25">
      <c r="A3301" t="str">
        <f t="shared" si="51"/>
        <v/>
      </c>
    </row>
    <row r="3302" spans="1:1" x14ac:dyDescent="0.25">
      <c r="A3302" t="str">
        <f t="shared" si="51"/>
        <v/>
      </c>
    </row>
    <row r="3303" spans="1:1" x14ac:dyDescent="0.25">
      <c r="A3303" t="str">
        <f t="shared" si="51"/>
        <v/>
      </c>
    </row>
    <row r="3304" spans="1:1" x14ac:dyDescent="0.25">
      <c r="A3304" t="str">
        <f t="shared" si="51"/>
        <v/>
      </c>
    </row>
    <row r="3305" spans="1:1" x14ac:dyDescent="0.25">
      <c r="A3305" t="str">
        <f t="shared" si="51"/>
        <v/>
      </c>
    </row>
    <row r="3306" spans="1:1" x14ac:dyDescent="0.25">
      <c r="A3306" t="str">
        <f t="shared" si="51"/>
        <v/>
      </c>
    </row>
    <row r="3307" spans="1:1" x14ac:dyDescent="0.25">
      <c r="A3307" t="str">
        <f t="shared" si="51"/>
        <v/>
      </c>
    </row>
    <row r="3308" spans="1:1" x14ac:dyDescent="0.25">
      <c r="A3308" t="str">
        <f t="shared" si="51"/>
        <v/>
      </c>
    </row>
    <row r="3309" spans="1:1" x14ac:dyDescent="0.25">
      <c r="A3309" t="str">
        <f t="shared" si="51"/>
        <v/>
      </c>
    </row>
    <row r="3310" spans="1:1" x14ac:dyDescent="0.25">
      <c r="A3310" t="str">
        <f t="shared" si="51"/>
        <v/>
      </c>
    </row>
    <row r="3311" spans="1:1" x14ac:dyDescent="0.25">
      <c r="A3311" t="str">
        <f t="shared" si="51"/>
        <v/>
      </c>
    </row>
    <row r="3312" spans="1:1" x14ac:dyDescent="0.25">
      <c r="A3312" t="str">
        <f t="shared" si="51"/>
        <v/>
      </c>
    </row>
    <row r="3313" spans="1:1" x14ac:dyDescent="0.25">
      <c r="A3313" t="str">
        <f t="shared" si="51"/>
        <v/>
      </c>
    </row>
    <row r="3314" spans="1:1" x14ac:dyDescent="0.25">
      <c r="A3314" t="str">
        <f t="shared" si="51"/>
        <v/>
      </c>
    </row>
    <row r="3315" spans="1:1" x14ac:dyDescent="0.25">
      <c r="A3315" t="str">
        <f t="shared" si="51"/>
        <v/>
      </c>
    </row>
    <row r="3316" spans="1:1" x14ac:dyDescent="0.25">
      <c r="A3316" t="str">
        <f t="shared" si="51"/>
        <v/>
      </c>
    </row>
    <row r="3317" spans="1:1" x14ac:dyDescent="0.25">
      <c r="A3317" t="str">
        <f t="shared" si="51"/>
        <v/>
      </c>
    </row>
    <row r="3318" spans="1:1" x14ac:dyDescent="0.25">
      <c r="A3318" t="str">
        <f t="shared" si="51"/>
        <v/>
      </c>
    </row>
    <row r="3319" spans="1:1" x14ac:dyDescent="0.25">
      <c r="A3319" t="str">
        <f t="shared" si="51"/>
        <v/>
      </c>
    </row>
    <row r="3320" spans="1:1" x14ac:dyDescent="0.25">
      <c r="A3320" t="str">
        <f t="shared" si="51"/>
        <v/>
      </c>
    </row>
    <row r="3321" spans="1:1" x14ac:dyDescent="0.25">
      <c r="A3321" t="str">
        <f t="shared" si="51"/>
        <v/>
      </c>
    </row>
    <row r="3322" spans="1:1" x14ac:dyDescent="0.25">
      <c r="A3322" t="str">
        <f t="shared" si="51"/>
        <v/>
      </c>
    </row>
    <row r="3323" spans="1:1" x14ac:dyDescent="0.25">
      <c r="A3323" t="str">
        <f t="shared" si="51"/>
        <v/>
      </c>
    </row>
    <row r="3324" spans="1:1" x14ac:dyDescent="0.25">
      <c r="A3324" t="str">
        <f t="shared" si="51"/>
        <v/>
      </c>
    </row>
    <row r="3325" spans="1:1" x14ac:dyDescent="0.25">
      <c r="A3325" t="str">
        <f t="shared" si="51"/>
        <v/>
      </c>
    </row>
    <row r="3326" spans="1:1" x14ac:dyDescent="0.25">
      <c r="A3326" t="str">
        <f t="shared" si="51"/>
        <v/>
      </c>
    </row>
    <row r="3327" spans="1:1" x14ac:dyDescent="0.25">
      <c r="A3327" t="str">
        <f t="shared" si="51"/>
        <v/>
      </c>
    </row>
    <row r="3328" spans="1:1" x14ac:dyDescent="0.25">
      <c r="A3328" t="str">
        <f t="shared" si="51"/>
        <v/>
      </c>
    </row>
    <row r="3329" spans="1:1" x14ac:dyDescent="0.25">
      <c r="A3329" t="str">
        <f t="shared" si="51"/>
        <v/>
      </c>
    </row>
    <row r="3330" spans="1:1" x14ac:dyDescent="0.25">
      <c r="A3330" t="str">
        <f t="shared" ref="A3330:A3393" si="52">H3330&amp;C3330&amp;B3330&amp;D3330&amp;E3330</f>
        <v/>
      </c>
    </row>
    <row r="3331" spans="1:1" x14ac:dyDescent="0.25">
      <c r="A3331" t="str">
        <f t="shared" si="52"/>
        <v/>
      </c>
    </row>
    <row r="3332" spans="1:1" x14ac:dyDescent="0.25">
      <c r="A3332" t="str">
        <f t="shared" si="52"/>
        <v/>
      </c>
    </row>
    <row r="3333" spans="1:1" x14ac:dyDescent="0.25">
      <c r="A3333" t="str">
        <f t="shared" si="52"/>
        <v/>
      </c>
    </row>
    <row r="3334" spans="1:1" x14ac:dyDescent="0.25">
      <c r="A3334" t="str">
        <f t="shared" si="52"/>
        <v/>
      </c>
    </row>
    <row r="3335" spans="1:1" x14ac:dyDescent="0.25">
      <c r="A3335" t="str">
        <f t="shared" si="52"/>
        <v/>
      </c>
    </row>
    <row r="3336" spans="1:1" x14ac:dyDescent="0.25">
      <c r="A3336" t="str">
        <f t="shared" si="52"/>
        <v/>
      </c>
    </row>
    <row r="3337" spans="1:1" x14ac:dyDescent="0.25">
      <c r="A3337" t="str">
        <f t="shared" si="52"/>
        <v/>
      </c>
    </row>
    <row r="3338" spans="1:1" x14ac:dyDescent="0.25">
      <c r="A3338" t="str">
        <f t="shared" si="52"/>
        <v/>
      </c>
    </row>
    <row r="3339" spans="1:1" x14ac:dyDescent="0.25">
      <c r="A3339" t="str">
        <f t="shared" si="52"/>
        <v/>
      </c>
    </row>
    <row r="3340" spans="1:1" x14ac:dyDescent="0.25">
      <c r="A3340" t="str">
        <f t="shared" si="52"/>
        <v/>
      </c>
    </row>
    <row r="3341" spans="1:1" x14ac:dyDescent="0.25">
      <c r="A3341" t="str">
        <f t="shared" si="52"/>
        <v/>
      </c>
    </row>
    <row r="3342" spans="1:1" x14ac:dyDescent="0.25">
      <c r="A3342" t="str">
        <f t="shared" si="52"/>
        <v/>
      </c>
    </row>
    <row r="3343" spans="1:1" x14ac:dyDescent="0.25">
      <c r="A3343" t="str">
        <f t="shared" si="52"/>
        <v/>
      </c>
    </row>
    <row r="3344" spans="1:1" x14ac:dyDescent="0.25">
      <c r="A3344" t="str">
        <f t="shared" si="52"/>
        <v/>
      </c>
    </row>
    <row r="3345" spans="1:1" x14ac:dyDescent="0.25">
      <c r="A3345" t="str">
        <f t="shared" si="52"/>
        <v/>
      </c>
    </row>
    <row r="3346" spans="1:1" x14ac:dyDescent="0.25">
      <c r="A3346" t="str">
        <f t="shared" si="52"/>
        <v/>
      </c>
    </row>
    <row r="3347" spans="1:1" x14ac:dyDescent="0.25">
      <c r="A3347" t="str">
        <f t="shared" si="52"/>
        <v/>
      </c>
    </row>
    <row r="3348" spans="1:1" x14ac:dyDescent="0.25">
      <c r="A3348" t="str">
        <f t="shared" si="52"/>
        <v/>
      </c>
    </row>
    <row r="3349" spans="1:1" x14ac:dyDescent="0.25">
      <c r="A3349" t="str">
        <f t="shared" si="52"/>
        <v/>
      </c>
    </row>
    <row r="3350" spans="1:1" x14ac:dyDescent="0.25">
      <c r="A3350" t="str">
        <f t="shared" si="52"/>
        <v/>
      </c>
    </row>
    <row r="3351" spans="1:1" x14ac:dyDescent="0.25">
      <c r="A3351" t="str">
        <f t="shared" si="52"/>
        <v/>
      </c>
    </row>
    <row r="3352" spans="1:1" x14ac:dyDescent="0.25">
      <c r="A3352" t="str">
        <f t="shared" si="52"/>
        <v/>
      </c>
    </row>
    <row r="3353" spans="1:1" x14ac:dyDescent="0.25">
      <c r="A3353" t="str">
        <f t="shared" si="52"/>
        <v/>
      </c>
    </row>
    <row r="3354" spans="1:1" x14ac:dyDescent="0.25">
      <c r="A3354" t="str">
        <f t="shared" si="52"/>
        <v/>
      </c>
    </row>
    <row r="3355" spans="1:1" x14ac:dyDescent="0.25">
      <c r="A3355" t="str">
        <f t="shared" si="52"/>
        <v/>
      </c>
    </row>
    <row r="3356" spans="1:1" x14ac:dyDescent="0.25">
      <c r="A3356" t="str">
        <f t="shared" si="52"/>
        <v/>
      </c>
    </row>
    <row r="3357" spans="1:1" x14ac:dyDescent="0.25">
      <c r="A3357" t="str">
        <f t="shared" si="52"/>
        <v/>
      </c>
    </row>
    <row r="3358" spans="1:1" x14ac:dyDescent="0.25">
      <c r="A3358" t="str">
        <f t="shared" si="52"/>
        <v/>
      </c>
    </row>
    <row r="3359" spans="1:1" x14ac:dyDescent="0.25">
      <c r="A3359" t="str">
        <f t="shared" si="52"/>
        <v/>
      </c>
    </row>
    <row r="3360" spans="1:1" x14ac:dyDescent="0.25">
      <c r="A3360" t="str">
        <f t="shared" si="52"/>
        <v/>
      </c>
    </row>
    <row r="3361" spans="1:1" x14ac:dyDescent="0.25">
      <c r="A3361" t="str">
        <f t="shared" si="52"/>
        <v/>
      </c>
    </row>
    <row r="3362" spans="1:1" x14ac:dyDescent="0.25">
      <c r="A3362" t="str">
        <f t="shared" si="52"/>
        <v/>
      </c>
    </row>
    <row r="3363" spans="1:1" x14ac:dyDescent="0.25">
      <c r="A3363" t="str">
        <f t="shared" si="52"/>
        <v/>
      </c>
    </row>
    <row r="3364" spans="1:1" x14ac:dyDescent="0.25">
      <c r="A3364" t="str">
        <f t="shared" si="52"/>
        <v/>
      </c>
    </row>
    <row r="3365" spans="1:1" x14ac:dyDescent="0.25">
      <c r="A3365" t="str">
        <f t="shared" si="52"/>
        <v/>
      </c>
    </row>
    <row r="3366" spans="1:1" x14ac:dyDescent="0.25">
      <c r="A3366" t="str">
        <f t="shared" si="52"/>
        <v/>
      </c>
    </row>
    <row r="3367" spans="1:1" x14ac:dyDescent="0.25">
      <c r="A3367" t="str">
        <f t="shared" si="52"/>
        <v/>
      </c>
    </row>
    <row r="3368" spans="1:1" x14ac:dyDescent="0.25">
      <c r="A3368" t="str">
        <f t="shared" si="52"/>
        <v/>
      </c>
    </row>
    <row r="3369" spans="1:1" x14ac:dyDescent="0.25">
      <c r="A3369" t="str">
        <f t="shared" si="52"/>
        <v/>
      </c>
    </row>
    <row r="3370" spans="1:1" x14ac:dyDescent="0.25">
      <c r="A3370" t="str">
        <f t="shared" si="52"/>
        <v/>
      </c>
    </row>
    <row r="3371" spans="1:1" x14ac:dyDescent="0.25">
      <c r="A3371" t="str">
        <f t="shared" si="52"/>
        <v/>
      </c>
    </row>
    <row r="3372" spans="1:1" x14ac:dyDescent="0.25">
      <c r="A3372" t="str">
        <f t="shared" si="52"/>
        <v/>
      </c>
    </row>
    <row r="3373" spans="1:1" x14ac:dyDescent="0.25">
      <c r="A3373" t="str">
        <f t="shared" si="52"/>
        <v/>
      </c>
    </row>
    <row r="3374" spans="1:1" x14ac:dyDescent="0.25">
      <c r="A3374" t="str">
        <f t="shared" si="52"/>
        <v/>
      </c>
    </row>
    <row r="3375" spans="1:1" x14ac:dyDescent="0.25">
      <c r="A3375" t="str">
        <f t="shared" si="52"/>
        <v/>
      </c>
    </row>
    <row r="3376" spans="1:1" x14ac:dyDescent="0.25">
      <c r="A3376" t="str">
        <f t="shared" si="52"/>
        <v/>
      </c>
    </row>
    <row r="3377" spans="1:1" x14ac:dyDescent="0.25">
      <c r="A3377" t="str">
        <f t="shared" si="52"/>
        <v/>
      </c>
    </row>
    <row r="3378" spans="1:1" x14ac:dyDescent="0.25">
      <c r="A3378" t="str">
        <f t="shared" si="52"/>
        <v/>
      </c>
    </row>
    <row r="3379" spans="1:1" x14ac:dyDescent="0.25">
      <c r="A3379" t="str">
        <f t="shared" si="52"/>
        <v/>
      </c>
    </row>
    <row r="3380" spans="1:1" x14ac:dyDescent="0.25">
      <c r="A3380" t="str">
        <f t="shared" si="52"/>
        <v/>
      </c>
    </row>
    <row r="3381" spans="1:1" x14ac:dyDescent="0.25">
      <c r="A3381" t="str">
        <f t="shared" si="52"/>
        <v/>
      </c>
    </row>
    <row r="3382" spans="1:1" x14ac:dyDescent="0.25">
      <c r="A3382" t="str">
        <f t="shared" si="52"/>
        <v/>
      </c>
    </row>
    <row r="3383" spans="1:1" x14ac:dyDescent="0.25">
      <c r="A3383" t="str">
        <f t="shared" si="52"/>
        <v/>
      </c>
    </row>
    <row r="3384" spans="1:1" x14ac:dyDescent="0.25">
      <c r="A3384" t="str">
        <f t="shared" si="52"/>
        <v/>
      </c>
    </row>
    <row r="3385" spans="1:1" x14ac:dyDescent="0.25">
      <c r="A3385" t="str">
        <f t="shared" si="52"/>
        <v/>
      </c>
    </row>
    <row r="3386" spans="1:1" x14ac:dyDescent="0.25">
      <c r="A3386" t="str">
        <f t="shared" si="52"/>
        <v/>
      </c>
    </row>
    <row r="3387" spans="1:1" x14ac:dyDescent="0.25">
      <c r="A3387" t="str">
        <f t="shared" si="52"/>
        <v/>
      </c>
    </row>
    <row r="3388" spans="1:1" x14ac:dyDescent="0.25">
      <c r="A3388" t="str">
        <f t="shared" si="52"/>
        <v/>
      </c>
    </row>
    <row r="3389" spans="1:1" x14ac:dyDescent="0.25">
      <c r="A3389" t="str">
        <f t="shared" si="52"/>
        <v/>
      </c>
    </row>
    <row r="3390" spans="1:1" x14ac:dyDescent="0.25">
      <c r="A3390" t="str">
        <f t="shared" si="52"/>
        <v/>
      </c>
    </row>
    <row r="3391" spans="1:1" x14ac:dyDescent="0.25">
      <c r="A3391" t="str">
        <f t="shared" si="52"/>
        <v/>
      </c>
    </row>
    <row r="3392" spans="1:1" x14ac:dyDescent="0.25">
      <c r="A3392" t="str">
        <f t="shared" si="52"/>
        <v/>
      </c>
    </row>
    <row r="3393" spans="1:1" x14ac:dyDescent="0.25">
      <c r="A3393" t="str">
        <f t="shared" si="52"/>
        <v/>
      </c>
    </row>
    <row r="3394" spans="1:1" x14ac:dyDescent="0.25">
      <c r="A3394" t="str">
        <f t="shared" ref="A3394:A3457" si="53">H3394&amp;C3394&amp;B3394&amp;D3394&amp;E3394</f>
        <v/>
      </c>
    </row>
    <row r="3395" spans="1:1" x14ac:dyDescent="0.25">
      <c r="A3395" t="str">
        <f t="shared" si="53"/>
        <v/>
      </c>
    </row>
    <row r="3396" spans="1:1" x14ac:dyDescent="0.25">
      <c r="A3396" t="str">
        <f t="shared" si="53"/>
        <v/>
      </c>
    </row>
    <row r="3397" spans="1:1" x14ac:dyDescent="0.25">
      <c r="A3397" t="str">
        <f t="shared" si="53"/>
        <v/>
      </c>
    </row>
    <row r="3398" spans="1:1" x14ac:dyDescent="0.25">
      <c r="A3398" t="str">
        <f t="shared" si="53"/>
        <v/>
      </c>
    </row>
    <row r="3399" spans="1:1" x14ac:dyDescent="0.25">
      <c r="A3399" t="str">
        <f t="shared" si="53"/>
        <v/>
      </c>
    </row>
    <row r="3400" spans="1:1" x14ac:dyDescent="0.25">
      <c r="A3400" t="str">
        <f t="shared" si="53"/>
        <v/>
      </c>
    </row>
    <row r="3401" spans="1:1" x14ac:dyDescent="0.25">
      <c r="A3401" t="str">
        <f t="shared" si="53"/>
        <v/>
      </c>
    </row>
    <row r="3402" spans="1:1" x14ac:dyDescent="0.25">
      <c r="A3402" t="str">
        <f t="shared" si="53"/>
        <v/>
      </c>
    </row>
    <row r="3403" spans="1:1" x14ac:dyDescent="0.25">
      <c r="A3403" t="str">
        <f t="shared" si="53"/>
        <v/>
      </c>
    </row>
    <row r="3404" spans="1:1" x14ac:dyDescent="0.25">
      <c r="A3404" t="str">
        <f t="shared" si="53"/>
        <v/>
      </c>
    </row>
    <row r="3405" spans="1:1" x14ac:dyDescent="0.25">
      <c r="A3405" t="str">
        <f t="shared" si="53"/>
        <v/>
      </c>
    </row>
    <row r="3406" spans="1:1" x14ac:dyDescent="0.25">
      <c r="A3406" t="str">
        <f t="shared" si="53"/>
        <v/>
      </c>
    </row>
    <row r="3407" spans="1:1" x14ac:dyDescent="0.25">
      <c r="A3407" t="str">
        <f t="shared" si="53"/>
        <v/>
      </c>
    </row>
    <row r="3408" spans="1:1" x14ac:dyDescent="0.25">
      <c r="A3408" t="str">
        <f t="shared" si="53"/>
        <v/>
      </c>
    </row>
    <row r="3409" spans="1:1" x14ac:dyDescent="0.25">
      <c r="A3409" t="str">
        <f t="shared" si="53"/>
        <v/>
      </c>
    </row>
    <row r="3410" spans="1:1" x14ac:dyDescent="0.25">
      <c r="A3410" t="str">
        <f t="shared" si="53"/>
        <v/>
      </c>
    </row>
    <row r="3411" spans="1:1" x14ac:dyDescent="0.25">
      <c r="A3411" t="str">
        <f t="shared" si="53"/>
        <v/>
      </c>
    </row>
    <row r="3412" spans="1:1" x14ac:dyDescent="0.25">
      <c r="A3412" t="str">
        <f t="shared" si="53"/>
        <v/>
      </c>
    </row>
    <row r="3413" spans="1:1" x14ac:dyDescent="0.25">
      <c r="A3413" t="str">
        <f t="shared" si="53"/>
        <v/>
      </c>
    </row>
    <row r="3414" spans="1:1" x14ac:dyDescent="0.25">
      <c r="A3414" t="str">
        <f t="shared" si="53"/>
        <v/>
      </c>
    </row>
    <row r="3415" spans="1:1" x14ac:dyDescent="0.25">
      <c r="A3415" t="str">
        <f t="shared" si="53"/>
        <v/>
      </c>
    </row>
    <row r="3416" spans="1:1" x14ac:dyDescent="0.25">
      <c r="A3416" t="str">
        <f t="shared" si="53"/>
        <v/>
      </c>
    </row>
    <row r="3417" spans="1:1" x14ac:dyDescent="0.25">
      <c r="A3417" t="str">
        <f t="shared" si="53"/>
        <v/>
      </c>
    </row>
    <row r="3418" spans="1:1" x14ac:dyDescent="0.25">
      <c r="A3418" t="str">
        <f t="shared" si="53"/>
        <v/>
      </c>
    </row>
    <row r="3419" spans="1:1" x14ac:dyDescent="0.25">
      <c r="A3419" t="str">
        <f t="shared" si="53"/>
        <v/>
      </c>
    </row>
    <row r="3420" spans="1:1" x14ac:dyDescent="0.25">
      <c r="A3420" t="str">
        <f t="shared" si="53"/>
        <v/>
      </c>
    </row>
    <row r="3421" spans="1:1" x14ac:dyDescent="0.25">
      <c r="A3421" t="str">
        <f t="shared" si="53"/>
        <v/>
      </c>
    </row>
    <row r="3422" spans="1:1" x14ac:dyDescent="0.25">
      <c r="A3422" t="str">
        <f t="shared" si="53"/>
        <v/>
      </c>
    </row>
    <row r="3423" spans="1:1" x14ac:dyDescent="0.25">
      <c r="A3423" t="str">
        <f t="shared" si="53"/>
        <v/>
      </c>
    </row>
    <row r="3424" spans="1:1" x14ac:dyDescent="0.25">
      <c r="A3424" t="str">
        <f t="shared" si="53"/>
        <v/>
      </c>
    </row>
    <row r="3425" spans="1:1" x14ac:dyDescent="0.25">
      <c r="A3425" t="str">
        <f t="shared" si="53"/>
        <v/>
      </c>
    </row>
    <row r="3426" spans="1:1" x14ac:dyDescent="0.25">
      <c r="A3426" t="str">
        <f t="shared" si="53"/>
        <v/>
      </c>
    </row>
    <row r="3427" spans="1:1" x14ac:dyDescent="0.25">
      <c r="A3427" t="str">
        <f t="shared" si="53"/>
        <v/>
      </c>
    </row>
    <row r="3428" spans="1:1" x14ac:dyDescent="0.25">
      <c r="A3428" t="str">
        <f t="shared" si="53"/>
        <v/>
      </c>
    </row>
    <row r="3429" spans="1:1" x14ac:dyDescent="0.25">
      <c r="A3429" t="str">
        <f t="shared" si="53"/>
        <v/>
      </c>
    </row>
    <row r="3430" spans="1:1" x14ac:dyDescent="0.25">
      <c r="A3430" t="str">
        <f t="shared" si="53"/>
        <v/>
      </c>
    </row>
    <row r="3431" spans="1:1" x14ac:dyDescent="0.25">
      <c r="A3431" t="str">
        <f t="shared" si="53"/>
        <v/>
      </c>
    </row>
    <row r="3432" spans="1:1" x14ac:dyDescent="0.25">
      <c r="A3432" t="str">
        <f t="shared" si="53"/>
        <v/>
      </c>
    </row>
    <row r="3433" spans="1:1" x14ac:dyDescent="0.25">
      <c r="A3433" t="str">
        <f t="shared" si="53"/>
        <v/>
      </c>
    </row>
    <row r="3434" spans="1:1" x14ac:dyDescent="0.25">
      <c r="A3434" t="str">
        <f t="shared" si="53"/>
        <v/>
      </c>
    </row>
    <row r="3435" spans="1:1" x14ac:dyDescent="0.25">
      <c r="A3435" t="str">
        <f t="shared" si="53"/>
        <v/>
      </c>
    </row>
    <row r="3436" spans="1:1" x14ac:dyDescent="0.25">
      <c r="A3436" t="str">
        <f t="shared" si="53"/>
        <v/>
      </c>
    </row>
    <row r="3437" spans="1:1" x14ac:dyDescent="0.25">
      <c r="A3437" t="str">
        <f t="shared" si="53"/>
        <v/>
      </c>
    </row>
    <row r="3438" spans="1:1" x14ac:dyDescent="0.25">
      <c r="A3438" t="str">
        <f t="shared" si="53"/>
        <v/>
      </c>
    </row>
    <row r="3439" spans="1:1" x14ac:dyDescent="0.25">
      <c r="A3439" t="str">
        <f t="shared" si="53"/>
        <v/>
      </c>
    </row>
    <row r="3440" spans="1:1" x14ac:dyDescent="0.25">
      <c r="A3440" t="str">
        <f t="shared" si="53"/>
        <v/>
      </c>
    </row>
    <row r="3441" spans="1:1" x14ac:dyDescent="0.25">
      <c r="A3441" t="str">
        <f t="shared" si="53"/>
        <v/>
      </c>
    </row>
    <row r="3442" spans="1:1" x14ac:dyDescent="0.25">
      <c r="A3442" t="str">
        <f t="shared" si="53"/>
        <v/>
      </c>
    </row>
    <row r="3443" spans="1:1" x14ac:dyDescent="0.25">
      <c r="A3443" t="str">
        <f t="shared" si="53"/>
        <v/>
      </c>
    </row>
    <row r="3444" spans="1:1" x14ac:dyDescent="0.25">
      <c r="A3444" t="str">
        <f t="shared" si="53"/>
        <v/>
      </c>
    </row>
    <row r="3445" spans="1:1" x14ac:dyDescent="0.25">
      <c r="A3445" t="str">
        <f t="shared" si="53"/>
        <v/>
      </c>
    </row>
    <row r="3446" spans="1:1" x14ac:dyDescent="0.25">
      <c r="A3446" t="str">
        <f t="shared" si="53"/>
        <v/>
      </c>
    </row>
    <row r="3447" spans="1:1" x14ac:dyDescent="0.25">
      <c r="A3447" t="str">
        <f t="shared" si="53"/>
        <v/>
      </c>
    </row>
    <row r="3448" spans="1:1" x14ac:dyDescent="0.25">
      <c r="A3448" t="str">
        <f t="shared" si="53"/>
        <v/>
      </c>
    </row>
    <row r="3449" spans="1:1" x14ac:dyDescent="0.25">
      <c r="A3449" t="str">
        <f t="shared" si="53"/>
        <v/>
      </c>
    </row>
    <row r="3450" spans="1:1" x14ac:dyDescent="0.25">
      <c r="A3450" t="str">
        <f t="shared" si="53"/>
        <v/>
      </c>
    </row>
    <row r="3451" spans="1:1" x14ac:dyDescent="0.25">
      <c r="A3451" t="str">
        <f t="shared" si="53"/>
        <v/>
      </c>
    </row>
    <row r="3452" spans="1:1" x14ac:dyDescent="0.25">
      <c r="A3452" t="str">
        <f t="shared" si="53"/>
        <v/>
      </c>
    </row>
    <row r="3453" spans="1:1" x14ac:dyDescent="0.25">
      <c r="A3453" t="str">
        <f t="shared" si="53"/>
        <v/>
      </c>
    </row>
    <row r="3454" spans="1:1" x14ac:dyDescent="0.25">
      <c r="A3454" t="str">
        <f t="shared" si="53"/>
        <v/>
      </c>
    </row>
    <row r="3455" spans="1:1" x14ac:dyDescent="0.25">
      <c r="A3455" t="str">
        <f t="shared" si="53"/>
        <v/>
      </c>
    </row>
    <row r="3456" spans="1:1" x14ac:dyDescent="0.25">
      <c r="A3456" t="str">
        <f t="shared" si="53"/>
        <v/>
      </c>
    </row>
    <row r="3457" spans="1:1" x14ac:dyDescent="0.25">
      <c r="A3457" t="str">
        <f t="shared" si="53"/>
        <v/>
      </c>
    </row>
    <row r="3458" spans="1:1" x14ac:dyDescent="0.25">
      <c r="A3458" t="str">
        <f t="shared" ref="A3458:A3521" si="54">H3458&amp;C3458&amp;B3458&amp;D3458&amp;E3458</f>
        <v/>
      </c>
    </row>
    <row r="3459" spans="1:1" x14ac:dyDescent="0.25">
      <c r="A3459" t="str">
        <f t="shared" si="54"/>
        <v/>
      </c>
    </row>
    <row r="3460" spans="1:1" x14ac:dyDescent="0.25">
      <c r="A3460" t="str">
        <f t="shared" si="54"/>
        <v/>
      </c>
    </row>
    <row r="3461" spans="1:1" x14ac:dyDescent="0.25">
      <c r="A3461" t="str">
        <f t="shared" si="54"/>
        <v/>
      </c>
    </row>
    <row r="3462" spans="1:1" x14ac:dyDescent="0.25">
      <c r="A3462" t="str">
        <f t="shared" si="54"/>
        <v/>
      </c>
    </row>
    <row r="3463" spans="1:1" x14ac:dyDescent="0.25">
      <c r="A3463" t="str">
        <f t="shared" si="54"/>
        <v/>
      </c>
    </row>
    <row r="3464" spans="1:1" x14ac:dyDescent="0.25">
      <c r="A3464" t="str">
        <f t="shared" si="54"/>
        <v/>
      </c>
    </row>
    <row r="3465" spans="1:1" x14ac:dyDescent="0.25">
      <c r="A3465" t="str">
        <f t="shared" si="54"/>
        <v/>
      </c>
    </row>
    <row r="3466" spans="1:1" x14ac:dyDescent="0.25">
      <c r="A3466" t="str">
        <f t="shared" si="54"/>
        <v/>
      </c>
    </row>
    <row r="3467" spans="1:1" x14ac:dyDescent="0.25">
      <c r="A3467" t="str">
        <f t="shared" si="54"/>
        <v/>
      </c>
    </row>
    <row r="3468" spans="1:1" x14ac:dyDescent="0.25">
      <c r="A3468" t="str">
        <f t="shared" si="54"/>
        <v/>
      </c>
    </row>
    <row r="3469" spans="1:1" x14ac:dyDescent="0.25">
      <c r="A3469" t="str">
        <f t="shared" si="54"/>
        <v/>
      </c>
    </row>
    <row r="3470" spans="1:1" x14ac:dyDescent="0.25">
      <c r="A3470" t="str">
        <f t="shared" si="54"/>
        <v/>
      </c>
    </row>
    <row r="3471" spans="1:1" x14ac:dyDescent="0.25">
      <c r="A3471" t="str">
        <f t="shared" si="54"/>
        <v/>
      </c>
    </row>
    <row r="3472" spans="1:1" x14ac:dyDescent="0.25">
      <c r="A3472" t="str">
        <f t="shared" si="54"/>
        <v/>
      </c>
    </row>
    <row r="3473" spans="1:1" x14ac:dyDescent="0.25">
      <c r="A3473" t="str">
        <f t="shared" si="54"/>
        <v/>
      </c>
    </row>
    <row r="3474" spans="1:1" x14ac:dyDescent="0.25">
      <c r="A3474" t="str">
        <f t="shared" si="54"/>
        <v/>
      </c>
    </row>
    <row r="3475" spans="1:1" x14ac:dyDescent="0.25">
      <c r="A3475" t="str">
        <f t="shared" si="54"/>
        <v/>
      </c>
    </row>
    <row r="3476" spans="1:1" x14ac:dyDescent="0.25">
      <c r="A3476" t="str">
        <f t="shared" si="54"/>
        <v/>
      </c>
    </row>
    <row r="3477" spans="1:1" x14ac:dyDescent="0.25">
      <c r="A3477" t="str">
        <f t="shared" si="54"/>
        <v/>
      </c>
    </row>
    <row r="3478" spans="1:1" x14ac:dyDescent="0.25">
      <c r="A3478" t="str">
        <f t="shared" si="54"/>
        <v/>
      </c>
    </row>
    <row r="3479" spans="1:1" x14ac:dyDescent="0.25">
      <c r="A3479" t="str">
        <f t="shared" si="54"/>
        <v/>
      </c>
    </row>
    <row r="3480" spans="1:1" x14ac:dyDescent="0.25">
      <c r="A3480" t="str">
        <f t="shared" si="54"/>
        <v/>
      </c>
    </row>
    <row r="3481" spans="1:1" x14ac:dyDescent="0.25">
      <c r="A3481" t="str">
        <f t="shared" si="54"/>
        <v/>
      </c>
    </row>
    <row r="3482" spans="1:1" x14ac:dyDescent="0.25">
      <c r="A3482" t="str">
        <f t="shared" si="54"/>
        <v/>
      </c>
    </row>
    <row r="3483" spans="1:1" x14ac:dyDescent="0.25">
      <c r="A3483" t="str">
        <f t="shared" si="54"/>
        <v/>
      </c>
    </row>
    <row r="3484" spans="1:1" x14ac:dyDescent="0.25">
      <c r="A3484" t="str">
        <f t="shared" si="54"/>
        <v/>
      </c>
    </row>
    <row r="3485" spans="1:1" x14ac:dyDescent="0.25">
      <c r="A3485" t="str">
        <f t="shared" si="54"/>
        <v/>
      </c>
    </row>
    <row r="3486" spans="1:1" x14ac:dyDescent="0.25">
      <c r="A3486" t="str">
        <f t="shared" si="54"/>
        <v/>
      </c>
    </row>
    <row r="3487" spans="1:1" x14ac:dyDescent="0.25">
      <c r="A3487" t="str">
        <f t="shared" si="54"/>
        <v/>
      </c>
    </row>
    <row r="3488" spans="1:1" x14ac:dyDescent="0.25">
      <c r="A3488" t="str">
        <f t="shared" si="54"/>
        <v/>
      </c>
    </row>
    <row r="3489" spans="1:1" x14ac:dyDescent="0.25">
      <c r="A3489" t="str">
        <f t="shared" si="54"/>
        <v/>
      </c>
    </row>
    <row r="3490" spans="1:1" x14ac:dyDescent="0.25">
      <c r="A3490" t="str">
        <f t="shared" si="54"/>
        <v/>
      </c>
    </row>
    <row r="3491" spans="1:1" x14ac:dyDescent="0.25">
      <c r="A3491" t="str">
        <f t="shared" si="54"/>
        <v/>
      </c>
    </row>
    <row r="3492" spans="1:1" x14ac:dyDescent="0.25">
      <c r="A3492" t="str">
        <f t="shared" si="54"/>
        <v/>
      </c>
    </row>
    <row r="3493" spans="1:1" x14ac:dyDescent="0.25">
      <c r="A3493" t="str">
        <f t="shared" si="54"/>
        <v/>
      </c>
    </row>
    <row r="3494" spans="1:1" x14ac:dyDescent="0.25">
      <c r="A3494" t="str">
        <f t="shared" si="54"/>
        <v/>
      </c>
    </row>
    <row r="3495" spans="1:1" x14ac:dyDescent="0.25">
      <c r="A3495" t="str">
        <f t="shared" si="54"/>
        <v/>
      </c>
    </row>
    <row r="3496" spans="1:1" x14ac:dyDescent="0.25">
      <c r="A3496" t="str">
        <f t="shared" si="54"/>
        <v/>
      </c>
    </row>
    <row r="3497" spans="1:1" x14ac:dyDescent="0.25">
      <c r="A3497" t="str">
        <f t="shared" si="54"/>
        <v/>
      </c>
    </row>
    <row r="3498" spans="1:1" x14ac:dyDescent="0.25">
      <c r="A3498" t="str">
        <f t="shared" si="54"/>
        <v/>
      </c>
    </row>
    <row r="3499" spans="1:1" x14ac:dyDescent="0.25">
      <c r="A3499" t="str">
        <f t="shared" si="54"/>
        <v/>
      </c>
    </row>
    <row r="3500" spans="1:1" x14ac:dyDescent="0.25">
      <c r="A3500" t="str">
        <f t="shared" si="54"/>
        <v/>
      </c>
    </row>
    <row r="3501" spans="1:1" x14ac:dyDescent="0.25">
      <c r="A3501" t="str">
        <f t="shared" si="54"/>
        <v/>
      </c>
    </row>
    <row r="3502" spans="1:1" x14ac:dyDescent="0.25">
      <c r="A3502" t="str">
        <f t="shared" si="54"/>
        <v/>
      </c>
    </row>
    <row r="3503" spans="1:1" x14ac:dyDescent="0.25">
      <c r="A3503" t="str">
        <f t="shared" si="54"/>
        <v/>
      </c>
    </row>
    <row r="3504" spans="1:1" x14ac:dyDescent="0.25">
      <c r="A3504" t="str">
        <f t="shared" si="54"/>
        <v/>
      </c>
    </row>
    <row r="3505" spans="1:1" x14ac:dyDescent="0.25">
      <c r="A3505" t="str">
        <f t="shared" si="54"/>
        <v/>
      </c>
    </row>
    <row r="3506" spans="1:1" x14ac:dyDescent="0.25">
      <c r="A3506" t="str">
        <f t="shared" si="54"/>
        <v/>
      </c>
    </row>
    <row r="3507" spans="1:1" x14ac:dyDescent="0.25">
      <c r="A3507" t="str">
        <f t="shared" si="54"/>
        <v/>
      </c>
    </row>
    <row r="3508" spans="1:1" x14ac:dyDescent="0.25">
      <c r="A3508" t="str">
        <f t="shared" si="54"/>
        <v/>
      </c>
    </row>
    <row r="3509" spans="1:1" x14ac:dyDescent="0.25">
      <c r="A3509" t="str">
        <f t="shared" si="54"/>
        <v/>
      </c>
    </row>
    <row r="3510" spans="1:1" x14ac:dyDescent="0.25">
      <c r="A3510" t="str">
        <f t="shared" si="54"/>
        <v/>
      </c>
    </row>
    <row r="3511" spans="1:1" x14ac:dyDescent="0.25">
      <c r="A3511" t="str">
        <f t="shared" si="54"/>
        <v/>
      </c>
    </row>
    <row r="3512" spans="1:1" x14ac:dyDescent="0.25">
      <c r="A3512" t="str">
        <f t="shared" si="54"/>
        <v/>
      </c>
    </row>
    <row r="3513" spans="1:1" x14ac:dyDescent="0.25">
      <c r="A3513" t="str">
        <f t="shared" si="54"/>
        <v/>
      </c>
    </row>
    <row r="3514" spans="1:1" x14ac:dyDescent="0.25">
      <c r="A3514" t="str">
        <f t="shared" si="54"/>
        <v/>
      </c>
    </row>
    <row r="3515" spans="1:1" x14ac:dyDescent="0.25">
      <c r="A3515" t="str">
        <f t="shared" si="54"/>
        <v/>
      </c>
    </row>
    <row r="3516" spans="1:1" x14ac:dyDescent="0.25">
      <c r="A3516" t="str">
        <f t="shared" si="54"/>
        <v/>
      </c>
    </row>
    <row r="3517" spans="1:1" x14ac:dyDescent="0.25">
      <c r="A3517" t="str">
        <f t="shared" si="54"/>
        <v/>
      </c>
    </row>
    <row r="3518" spans="1:1" x14ac:dyDescent="0.25">
      <c r="A3518" t="str">
        <f t="shared" si="54"/>
        <v/>
      </c>
    </row>
    <row r="3519" spans="1:1" x14ac:dyDescent="0.25">
      <c r="A3519" t="str">
        <f t="shared" si="54"/>
        <v/>
      </c>
    </row>
    <row r="3520" spans="1:1" x14ac:dyDescent="0.25">
      <c r="A3520" t="str">
        <f t="shared" si="54"/>
        <v/>
      </c>
    </row>
    <row r="3521" spans="1:1" x14ac:dyDescent="0.25">
      <c r="A3521" t="str">
        <f t="shared" si="54"/>
        <v/>
      </c>
    </row>
    <row r="3522" spans="1:1" x14ac:dyDescent="0.25">
      <c r="A3522" t="str">
        <f t="shared" ref="A3522:A3585" si="55">H3522&amp;C3522&amp;B3522&amp;D3522&amp;E3522</f>
        <v/>
      </c>
    </row>
    <row r="3523" spans="1:1" x14ac:dyDescent="0.25">
      <c r="A3523" t="str">
        <f t="shared" si="55"/>
        <v/>
      </c>
    </row>
    <row r="3524" spans="1:1" x14ac:dyDescent="0.25">
      <c r="A3524" t="str">
        <f t="shared" si="55"/>
        <v/>
      </c>
    </row>
    <row r="3525" spans="1:1" x14ac:dyDescent="0.25">
      <c r="A3525" t="str">
        <f t="shared" si="55"/>
        <v/>
      </c>
    </row>
    <row r="3526" spans="1:1" x14ac:dyDescent="0.25">
      <c r="A3526" t="str">
        <f t="shared" si="55"/>
        <v/>
      </c>
    </row>
    <row r="3527" spans="1:1" x14ac:dyDescent="0.25">
      <c r="A3527" t="str">
        <f t="shared" si="55"/>
        <v/>
      </c>
    </row>
    <row r="3528" spans="1:1" x14ac:dyDescent="0.25">
      <c r="A3528" t="str">
        <f t="shared" si="55"/>
        <v/>
      </c>
    </row>
    <row r="3529" spans="1:1" x14ac:dyDescent="0.25">
      <c r="A3529" t="str">
        <f t="shared" si="55"/>
        <v/>
      </c>
    </row>
    <row r="3530" spans="1:1" x14ac:dyDescent="0.25">
      <c r="A3530" t="str">
        <f t="shared" si="55"/>
        <v/>
      </c>
    </row>
    <row r="3531" spans="1:1" x14ac:dyDescent="0.25">
      <c r="A3531" t="str">
        <f t="shared" si="55"/>
        <v/>
      </c>
    </row>
    <row r="3532" spans="1:1" x14ac:dyDescent="0.25">
      <c r="A3532" t="str">
        <f t="shared" si="55"/>
        <v/>
      </c>
    </row>
    <row r="3533" spans="1:1" x14ac:dyDescent="0.25">
      <c r="A3533" t="str">
        <f t="shared" si="55"/>
        <v/>
      </c>
    </row>
    <row r="3534" spans="1:1" x14ac:dyDescent="0.25">
      <c r="A3534" t="str">
        <f t="shared" si="55"/>
        <v/>
      </c>
    </row>
    <row r="3535" spans="1:1" x14ac:dyDescent="0.25">
      <c r="A3535" t="str">
        <f t="shared" si="55"/>
        <v/>
      </c>
    </row>
    <row r="3536" spans="1:1" x14ac:dyDescent="0.25">
      <c r="A3536" t="str">
        <f t="shared" si="55"/>
        <v/>
      </c>
    </row>
    <row r="3537" spans="1:1" x14ac:dyDescent="0.25">
      <c r="A3537" t="str">
        <f t="shared" si="55"/>
        <v/>
      </c>
    </row>
    <row r="3538" spans="1:1" x14ac:dyDescent="0.25">
      <c r="A3538" t="str">
        <f t="shared" si="55"/>
        <v/>
      </c>
    </row>
    <row r="3539" spans="1:1" x14ac:dyDescent="0.25">
      <c r="A3539" t="str">
        <f t="shared" si="55"/>
        <v/>
      </c>
    </row>
    <row r="3540" spans="1:1" x14ac:dyDescent="0.25">
      <c r="A3540" t="str">
        <f t="shared" si="55"/>
        <v/>
      </c>
    </row>
    <row r="3541" spans="1:1" x14ac:dyDescent="0.25">
      <c r="A3541" t="str">
        <f t="shared" si="55"/>
        <v/>
      </c>
    </row>
    <row r="3542" spans="1:1" x14ac:dyDescent="0.25">
      <c r="A3542" t="str">
        <f t="shared" si="55"/>
        <v/>
      </c>
    </row>
    <row r="3543" spans="1:1" x14ac:dyDescent="0.25">
      <c r="A3543" t="str">
        <f t="shared" si="55"/>
        <v/>
      </c>
    </row>
    <row r="3544" spans="1:1" x14ac:dyDescent="0.25">
      <c r="A3544" t="str">
        <f t="shared" si="55"/>
        <v/>
      </c>
    </row>
    <row r="3545" spans="1:1" x14ac:dyDescent="0.25">
      <c r="A3545" t="str">
        <f t="shared" si="55"/>
        <v/>
      </c>
    </row>
    <row r="3546" spans="1:1" x14ac:dyDescent="0.25">
      <c r="A3546" t="str">
        <f t="shared" si="55"/>
        <v/>
      </c>
    </row>
    <row r="3547" spans="1:1" x14ac:dyDescent="0.25">
      <c r="A3547" t="str">
        <f t="shared" si="55"/>
        <v/>
      </c>
    </row>
    <row r="3548" spans="1:1" x14ac:dyDescent="0.25">
      <c r="A3548" t="str">
        <f t="shared" si="55"/>
        <v/>
      </c>
    </row>
    <row r="3549" spans="1:1" x14ac:dyDescent="0.25">
      <c r="A3549" t="str">
        <f t="shared" si="55"/>
        <v/>
      </c>
    </row>
    <row r="3550" spans="1:1" x14ac:dyDescent="0.25">
      <c r="A3550" t="str">
        <f t="shared" si="55"/>
        <v/>
      </c>
    </row>
    <row r="3551" spans="1:1" x14ac:dyDescent="0.25">
      <c r="A3551" t="str">
        <f t="shared" si="55"/>
        <v/>
      </c>
    </row>
    <row r="3552" spans="1:1" x14ac:dyDescent="0.25">
      <c r="A3552" t="str">
        <f t="shared" si="55"/>
        <v/>
      </c>
    </row>
    <row r="3553" spans="1:1" x14ac:dyDescent="0.25">
      <c r="A3553" t="str">
        <f t="shared" si="55"/>
        <v/>
      </c>
    </row>
    <row r="3554" spans="1:1" x14ac:dyDescent="0.25">
      <c r="A3554" t="str">
        <f t="shared" si="55"/>
        <v/>
      </c>
    </row>
    <row r="3555" spans="1:1" x14ac:dyDescent="0.25">
      <c r="A3555" t="str">
        <f t="shared" si="55"/>
        <v/>
      </c>
    </row>
    <row r="3556" spans="1:1" x14ac:dyDescent="0.25">
      <c r="A3556" t="str">
        <f t="shared" si="55"/>
        <v/>
      </c>
    </row>
    <row r="3557" spans="1:1" x14ac:dyDescent="0.25">
      <c r="A3557" t="str">
        <f t="shared" si="55"/>
        <v/>
      </c>
    </row>
    <row r="3558" spans="1:1" x14ac:dyDescent="0.25">
      <c r="A3558" t="str">
        <f t="shared" si="55"/>
        <v/>
      </c>
    </row>
    <row r="3559" spans="1:1" x14ac:dyDescent="0.25">
      <c r="A3559" t="str">
        <f t="shared" si="55"/>
        <v/>
      </c>
    </row>
    <row r="3560" spans="1:1" x14ac:dyDescent="0.25">
      <c r="A3560" t="str">
        <f t="shared" si="55"/>
        <v/>
      </c>
    </row>
    <row r="3561" spans="1:1" x14ac:dyDescent="0.25">
      <c r="A3561" t="str">
        <f t="shared" si="55"/>
        <v/>
      </c>
    </row>
    <row r="3562" spans="1:1" x14ac:dyDescent="0.25">
      <c r="A3562" t="str">
        <f t="shared" si="55"/>
        <v/>
      </c>
    </row>
    <row r="3563" spans="1:1" x14ac:dyDescent="0.25">
      <c r="A3563" t="str">
        <f t="shared" si="55"/>
        <v/>
      </c>
    </row>
    <row r="3564" spans="1:1" x14ac:dyDescent="0.25">
      <c r="A3564" t="str">
        <f t="shared" si="55"/>
        <v/>
      </c>
    </row>
    <row r="3565" spans="1:1" x14ac:dyDescent="0.25">
      <c r="A3565" t="str">
        <f t="shared" si="55"/>
        <v/>
      </c>
    </row>
    <row r="3566" spans="1:1" x14ac:dyDescent="0.25">
      <c r="A3566" t="str">
        <f t="shared" si="55"/>
        <v/>
      </c>
    </row>
    <row r="3567" spans="1:1" x14ac:dyDescent="0.25">
      <c r="A3567" t="str">
        <f t="shared" si="55"/>
        <v/>
      </c>
    </row>
    <row r="3568" spans="1:1" x14ac:dyDescent="0.25">
      <c r="A3568" t="str">
        <f t="shared" si="55"/>
        <v/>
      </c>
    </row>
    <row r="3569" spans="1:1" x14ac:dyDescent="0.25">
      <c r="A3569" t="str">
        <f t="shared" si="55"/>
        <v/>
      </c>
    </row>
    <row r="3570" spans="1:1" x14ac:dyDescent="0.25">
      <c r="A3570" t="str">
        <f t="shared" si="55"/>
        <v/>
      </c>
    </row>
    <row r="3571" spans="1:1" x14ac:dyDescent="0.25">
      <c r="A3571" t="str">
        <f t="shared" si="55"/>
        <v/>
      </c>
    </row>
    <row r="3572" spans="1:1" x14ac:dyDescent="0.25">
      <c r="A3572" t="str">
        <f t="shared" si="55"/>
        <v/>
      </c>
    </row>
    <row r="3573" spans="1:1" x14ac:dyDescent="0.25">
      <c r="A3573" t="str">
        <f t="shared" si="55"/>
        <v/>
      </c>
    </row>
    <row r="3574" spans="1:1" x14ac:dyDescent="0.25">
      <c r="A3574" t="str">
        <f t="shared" si="55"/>
        <v/>
      </c>
    </row>
    <row r="3575" spans="1:1" x14ac:dyDescent="0.25">
      <c r="A3575" t="str">
        <f t="shared" si="55"/>
        <v/>
      </c>
    </row>
    <row r="3576" spans="1:1" x14ac:dyDescent="0.25">
      <c r="A3576" t="str">
        <f t="shared" si="55"/>
        <v/>
      </c>
    </row>
    <row r="3577" spans="1:1" x14ac:dyDescent="0.25">
      <c r="A3577" t="str">
        <f t="shared" si="55"/>
        <v/>
      </c>
    </row>
    <row r="3578" spans="1:1" x14ac:dyDescent="0.25">
      <c r="A3578" t="str">
        <f t="shared" si="55"/>
        <v/>
      </c>
    </row>
    <row r="3579" spans="1:1" x14ac:dyDescent="0.25">
      <c r="A3579" t="str">
        <f t="shared" si="55"/>
        <v/>
      </c>
    </row>
    <row r="3580" spans="1:1" x14ac:dyDescent="0.25">
      <c r="A3580" t="str">
        <f t="shared" si="55"/>
        <v/>
      </c>
    </row>
    <row r="3581" spans="1:1" x14ac:dyDescent="0.25">
      <c r="A3581" t="str">
        <f t="shared" si="55"/>
        <v/>
      </c>
    </row>
    <row r="3582" spans="1:1" x14ac:dyDescent="0.25">
      <c r="A3582" t="str">
        <f t="shared" si="55"/>
        <v/>
      </c>
    </row>
    <row r="3583" spans="1:1" x14ac:dyDescent="0.25">
      <c r="A3583" t="str">
        <f t="shared" si="55"/>
        <v/>
      </c>
    </row>
    <row r="3584" spans="1:1" x14ac:dyDescent="0.25">
      <c r="A3584" t="str">
        <f t="shared" si="55"/>
        <v/>
      </c>
    </row>
    <row r="3585" spans="1:1" x14ac:dyDescent="0.25">
      <c r="A3585" t="str">
        <f t="shared" si="55"/>
        <v/>
      </c>
    </row>
    <row r="3586" spans="1:1" x14ac:dyDescent="0.25">
      <c r="A3586" t="str">
        <f t="shared" ref="A3586:A3649" si="56">H3586&amp;C3586&amp;B3586&amp;D3586&amp;E3586</f>
        <v/>
      </c>
    </row>
    <row r="3587" spans="1:1" x14ac:dyDescent="0.25">
      <c r="A3587" t="str">
        <f t="shared" si="56"/>
        <v/>
      </c>
    </row>
    <row r="3588" spans="1:1" x14ac:dyDescent="0.25">
      <c r="A3588" t="str">
        <f t="shared" si="56"/>
        <v/>
      </c>
    </row>
    <row r="3589" spans="1:1" x14ac:dyDescent="0.25">
      <c r="A3589" t="str">
        <f t="shared" si="56"/>
        <v/>
      </c>
    </row>
    <row r="3590" spans="1:1" x14ac:dyDescent="0.25">
      <c r="A3590" t="str">
        <f t="shared" si="56"/>
        <v/>
      </c>
    </row>
    <row r="3591" spans="1:1" x14ac:dyDescent="0.25">
      <c r="A3591" t="str">
        <f t="shared" si="56"/>
        <v/>
      </c>
    </row>
    <row r="3592" spans="1:1" x14ac:dyDescent="0.25">
      <c r="A3592" t="str">
        <f t="shared" si="56"/>
        <v/>
      </c>
    </row>
    <row r="3593" spans="1:1" x14ac:dyDescent="0.25">
      <c r="A3593" t="str">
        <f t="shared" si="56"/>
        <v/>
      </c>
    </row>
    <row r="3594" spans="1:1" x14ac:dyDescent="0.25">
      <c r="A3594" t="str">
        <f t="shared" si="56"/>
        <v/>
      </c>
    </row>
    <row r="3595" spans="1:1" x14ac:dyDescent="0.25">
      <c r="A3595" t="str">
        <f t="shared" si="56"/>
        <v/>
      </c>
    </row>
    <row r="3596" spans="1:1" x14ac:dyDescent="0.25">
      <c r="A3596" t="str">
        <f t="shared" si="56"/>
        <v/>
      </c>
    </row>
    <row r="3597" spans="1:1" x14ac:dyDescent="0.25">
      <c r="A3597" t="str">
        <f t="shared" si="56"/>
        <v/>
      </c>
    </row>
    <row r="3598" spans="1:1" x14ac:dyDescent="0.25">
      <c r="A3598" t="str">
        <f t="shared" si="56"/>
        <v/>
      </c>
    </row>
    <row r="3599" spans="1:1" x14ac:dyDescent="0.25">
      <c r="A3599" t="str">
        <f t="shared" si="56"/>
        <v/>
      </c>
    </row>
    <row r="3600" spans="1:1" x14ac:dyDescent="0.25">
      <c r="A3600" t="str">
        <f t="shared" si="56"/>
        <v/>
      </c>
    </row>
    <row r="3601" spans="1:1" x14ac:dyDescent="0.25">
      <c r="A3601" t="str">
        <f t="shared" si="56"/>
        <v/>
      </c>
    </row>
    <row r="3602" spans="1:1" x14ac:dyDescent="0.25">
      <c r="A3602" t="str">
        <f t="shared" si="56"/>
        <v/>
      </c>
    </row>
    <row r="3603" spans="1:1" x14ac:dyDescent="0.25">
      <c r="A3603" t="str">
        <f t="shared" si="56"/>
        <v/>
      </c>
    </row>
    <row r="3604" spans="1:1" x14ac:dyDescent="0.25">
      <c r="A3604" t="str">
        <f t="shared" si="56"/>
        <v/>
      </c>
    </row>
    <row r="3605" spans="1:1" x14ac:dyDescent="0.25">
      <c r="A3605" t="str">
        <f t="shared" si="56"/>
        <v/>
      </c>
    </row>
    <row r="3606" spans="1:1" x14ac:dyDescent="0.25">
      <c r="A3606" t="str">
        <f t="shared" si="56"/>
        <v/>
      </c>
    </row>
    <row r="3607" spans="1:1" x14ac:dyDescent="0.25">
      <c r="A3607" t="str">
        <f t="shared" si="56"/>
        <v/>
      </c>
    </row>
    <row r="3608" spans="1:1" x14ac:dyDescent="0.25">
      <c r="A3608" t="str">
        <f t="shared" si="56"/>
        <v/>
      </c>
    </row>
    <row r="3609" spans="1:1" x14ac:dyDescent="0.25">
      <c r="A3609" t="str">
        <f t="shared" si="56"/>
        <v/>
      </c>
    </row>
    <row r="3610" spans="1:1" x14ac:dyDescent="0.25">
      <c r="A3610" t="str">
        <f t="shared" si="56"/>
        <v/>
      </c>
    </row>
    <row r="3611" spans="1:1" x14ac:dyDescent="0.25">
      <c r="A3611" t="str">
        <f t="shared" si="56"/>
        <v/>
      </c>
    </row>
    <row r="3612" spans="1:1" x14ac:dyDescent="0.25">
      <c r="A3612" t="str">
        <f t="shared" si="56"/>
        <v/>
      </c>
    </row>
    <row r="3613" spans="1:1" x14ac:dyDescent="0.25">
      <c r="A3613" t="str">
        <f t="shared" si="56"/>
        <v/>
      </c>
    </row>
    <row r="3614" spans="1:1" x14ac:dyDescent="0.25">
      <c r="A3614" t="str">
        <f t="shared" si="56"/>
        <v/>
      </c>
    </row>
    <row r="3615" spans="1:1" x14ac:dyDescent="0.25">
      <c r="A3615" t="str">
        <f t="shared" si="56"/>
        <v/>
      </c>
    </row>
    <row r="3616" spans="1:1" x14ac:dyDescent="0.25">
      <c r="A3616" t="str">
        <f t="shared" si="56"/>
        <v/>
      </c>
    </row>
    <row r="3617" spans="1:1" x14ac:dyDescent="0.25">
      <c r="A3617" t="str">
        <f t="shared" si="56"/>
        <v/>
      </c>
    </row>
    <row r="3618" spans="1:1" x14ac:dyDescent="0.25">
      <c r="A3618" t="str">
        <f t="shared" si="56"/>
        <v/>
      </c>
    </row>
    <row r="3619" spans="1:1" x14ac:dyDescent="0.25">
      <c r="A3619" t="str">
        <f t="shared" si="56"/>
        <v/>
      </c>
    </row>
    <row r="3620" spans="1:1" x14ac:dyDescent="0.25">
      <c r="A3620" t="str">
        <f t="shared" si="56"/>
        <v/>
      </c>
    </row>
    <row r="3621" spans="1:1" x14ac:dyDescent="0.25">
      <c r="A3621" t="str">
        <f t="shared" si="56"/>
        <v/>
      </c>
    </row>
    <row r="3622" spans="1:1" x14ac:dyDescent="0.25">
      <c r="A3622" t="str">
        <f t="shared" si="56"/>
        <v/>
      </c>
    </row>
    <row r="3623" spans="1:1" x14ac:dyDescent="0.25">
      <c r="A3623" t="str">
        <f t="shared" si="56"/>
        <v/>
      </c>
    </row>
    <row r="3624" spans="1:1" x14ac:dyDescent="0.25">
      <c r="A3624" t="str">
        <f t="shared" si="56"/>
        <v/>
      </c>
    </row>
    <row r="3625" spans="1:1" x14ac:dyDescent="0.25">
      <c r="A3625" t="str">
        <f t="shared" si="56"/>
        <v/>
      </c>
    </row>
    <row r="3626" spans="1:1" x14ac:dyDescent="0.25">
      <c r="A3626" t="str">
        <f t="shared" si="56"/>
        <v/>
      </c>
    </row>
    <row r="3627" spans="1:1" x14ac:dyDescent="0.25">
      <c r="A3627" t="str">
        <f t="shared" si="56"/>
        <v/>
      </c>
    </row>
    <row r="3628" spans="1:1" x14ac:dyDescent="0.25">
      <c r="A3628" t="str">
        <f t="shared" si="56"/>
        <v/>
      </c>
    </row>
    <row r="3629" spans="1:1" x14ac:dyDescent="0.25">
      <c r="A3629" t="str">
        <f t="shared" si="56"/>
        <v/>
      </c>
    </row>
    <row r="3630" spans="1:1" x14ac:dyDescent="0.25">
      <c r="A3630" t="str">
        <f t="shared" si="56"/>
        <v/>
      </c>
    </row>
    <row r="3631" spans="1:1" x14ac:dyDescent="0.25">
      <c r="A3631" t="str">
        <f t="shared" si="56"/>
        <v/>
      </c>
    </row>
    <row r="3632" spans="1:1" x14ac:dyDescent="0.25">
      <c r="A3632" t="str">
        <f t="shared" si="56"/>
        <v/>
      </c>
    </row>
    <row r="3633" spans="1:1" x14ac:dyDescent="0.25">
      <c r="A3633" t="str">
        <f t="shared" si="56"/>
        <v/>
      </c>
    </row>
    <row r="3634" spans="1:1" x14ac:dyDescent="0.25">
      <c r="A3634" t="str">
        <f t="shared" si="56"/>
        <v/>
      </c>
    </row>
    <row r="3635" spans="1:1" x14ac:dyDescent="0.25">
      <c r="A3635" t="str">
        <f t="shared" si="56"/>
        <v/>
      </c>
    </row>
    <row r="3636" spans="1:1" x14ac:dyDescent="0.25">
      <c r="A3636" t="str">
        <f t="shared" si="56"/>
        <v/>
      </c>
    </row>
    <row r="3637" spans="1:1" x14ac:dyDescent="0.25">
      <c r="A3637" t="str">
        <f t="shared" si="56"/>
        <v/>
      </c>
    </row>
    <row r="3638" spans="1:1" x14ac:dyDescent="0.25">
      <c r="A3638" t="str">
        <f t="shared" si="56"/>
        <v/>
      </c>
    </row>
    <row r="3639" spans="1:1" x14ac:dyDescent="0.25">
      <c r="A3639" t="str">
        <f t="shared" si="56"/>
        <v/>
      </c>
    </row>
    <row r="3640" spans="1:1" x14ac:dyDescent="0.25">
      <c r="A3640" t="str">
        <f t="shared" si="56"/>
        <v/>
      </c>
    </row>
    <row r="3641" spans="1:1" x14ac:dyDescent="0.25">
      <c r="A3641" t="str">
        <f t="shared" si="56"/>
        <v/>
      </c>
    </row>
    <row r="3642" spans="1:1" x14ac:dyDescent="0.25">
      <c r="A3642" t="str">
        <f t="shared" si="56"/>
        <v/>
      </c>
    </row>
    <row r="3643" spans="1:1" x14ac:dyDescent="0.25">
      <c r="A3643" t="str">
        <f t="shared" si="56"/>
        <v/>
      </c>
    </row>
    <row r="3644" spans="1:1" x14ac:dyDescent="0.25">
      <c r="A3644" t="str">
        <f t="shared" si="56"/>
        <v/>
      </c>
    </row>
    <row r="3645" spans="1:1" x14ac:dyDescent="0.25">
      <c r="A3645" t="str">
        <f t="shared" si="56"/>
        <v/>
      </c>
    </row>
    <row r="3646" spans="1:1" x14ac:dyDescent="0.25">
      <c r="A3646" t="str">
        <f t="shared" si="56"/>
        <v/>
      </c>
    </row>
    <row r="3647" spans="1:1" x14ac:dyDescent="0.25">
      <c r="A3647" t="str">
        <f t="shared" si="56"/>
        <v/>
      </c>
    </row>
    <row r="3648" spans="1:1" x14ac:dyDescent="0.25">
      <c r="A3648" t="str">
        <f t="shared" si="56"/>
        <v/>
      </c>
    </row>
    <row r="3649" spans="1:1" x14ac:dyDescent="0.25">
      <c r="A3649" t="str">
        <f t="shared" si="56"/>
        <v/>
      </c>
    </row>
    <row r="3650" spans="1:1" x14ac:dyDescent="0.25">
      <c r="A3650" t="str">
        <f t="shared" ref="A3650:A3713" si="57">H3650&amp;C3650&amp;B3650&amp;D3650&amp;E3650</f>
        <v/>
      </c>
    </row>
    <row r="3651" spans="1:1" x14ac:dyDescent="0.25">
      <c r="A3651" t="str">
        <f t="shared" si="57"/>
        <v/>
      </c>
    </row>
    <row r="3652" spans="1:1" x14ac:dyDescent="0.25">
      <c r="A3652" t="str">
        <f t="shared" si="57"/>
        <v/>
      </c>
    </row>
    <row r="3653" spans="1:1" x14ac:dyDescent="0.25">
      <c r="A3653" t="str">
        <f t="shared" si="57"/>
        <v/>
      </c>
    </row>
    <row r="3654" spans="1:1" x14ac:dyDescent="0.25">
      <c r="A3654" t="str">
        <f t="shared" si="57"/>
        <v/>
      </c>
    </row>
    <row r="3655" spans="1:1" x14ac:dyDescent="0.25">
      <c r="A3655" t="str">
        <f t="shared" si="57"/>
        <v/>
      </c>
    </row>
    <row r="3656" spans="1:1" x14ac:dyDescent="0.25">
      <c r="A3656" t="str">
        <f t="shared" si="57"/>
        <v/>
      </c>
    </row>
    <row r="3657" spans="1:1" x14ac:dyDescent="0.25">
      <c r="A3657" t="str">
        <f t="shared" si="57"/>
        <v/>
      </c>
    </row>
    <row r="3658" spans="1:1" x14ac:dyDescent="0.25">
      <c r="A3658" t="str">
        <f t="shared" si="57"/>
        <v/>
      </c>
    </row>
    <row r="3659" spans="1:1" x14ac:dyDescent="0.25">
      <c r="A3659" t="str">
        <f t="shared" si="57"/>
        <v/>
      </c>
    </row>
    <row r="3660" spans="1:1" x14ac:dyDescent="0.25">
      <c r="A3660" t="str">
        <f t="shared" si="57"/>
        <v/>
      </c>
    </row>
    <row r="3661" spans="1:1" x14ac:dyDescent="0.25">
      <c r="A3661" t="str">
        <f t="shared" si="57"/>
        <v/>
      </c>
    </row>
    <row r="3662" spans="1:1" x14ac:dyDescent="0.25">
      <c r="A3662" t="str">
        <f t="shared" si="57"/>
        <v/>
      </c>
    </row>
    <row r="3663" spans="1:1" x14ac:dyDescent="0.25">
      <c r="A3663" t="str">
        <f t="shared" si="57"/>
        <v/>
      </c>
    </row>
    <row r="3664" spans="1:1" x14ac:dyDescent="0.25">
      <c r="A3664" t="str">
        <f t="shared" si="57"/>
        <v/>
      </c>
    </row>
    <row r="3665" spans="1:1" x14ac:dyDescent="0.25">
      <c r="A3665" t="str">
        <f t="shared" si="57"/>
        <v/>
      </c>
    </row>
    <row r="3666" spans="1:1" x14ac:dyDescent="0.25">
      <c r="A3666" t="str">
        <f t="shared" si="57"/>
        <v/>
      </c>
    </row>
    <row r="3667" spans="1:1" x14ac:dyDescent="0.25">
      <c r="A3667" t="str">
        <f t="shared" si="57"/>
        <v/>
      </c>
    </row>
    <row r="3668" spans="1:1" x14ac:dyDescent="0.25">
      <c r="A3668" t="str">
        <f t="shared" si="57"/>
        <v/>
      </c>
    </row>
    <row r="3669" spans="1:1" x14ac:dyDescent="0.25">
      <c r="A3669" t="str">
        <f t="shared" si="57"/>
        <v/>
      </c>
    </row>
    <row r="3670" spans="1:1" x14ac:dyDescent="0.25">
      <c r="A3670" t="str">
        <f t="shared" si="57"/>
        <v/>
      </c>
    </row>
    <row r="3671" spans="1:1" x14ac:dyDescent="0.25">
      <c r="A3671" t="str">
        <f t="shared" si="57"/>
        <v/>
      </c>
    </row>
    <row r="3672" spans="1:1" x14ac:dyDescent="0.25">
      <c r="A3672" t="str">
        <f t="shared" si="57"/>
        <v/>
      </c>
    </row>
    <row r="3673" spans="1:1" x14ac:dyDescent="0.25">
      <c r="A3673" t="str">
        <f t="shared" si="57"/>
        <v/>
      </c>
    </row>
    <row r="3674" spans="1:1" x14ac:dyDescent="0.25">
      <c r="A3674" t="str">
        <f t="shared" si="57"/>
        <v/>
      </c>
    </row>
    <row r="3675" spans="1:1" x14ac:dyDescent="0.25">
      <c r="A3675" t="str">
        <f t="shared" si="57"/>
        <v/>
      </c>
    </row>
    <row r="3676" spans="1:1" x14ac:dyDescent="0.25">
      <c r="A3676" t="str">
        <f t="shared" si="57"/>
        <v/>
      </c>
    </row>
    <row r="3677" spans="1:1" x14ac:dyDescent="0.25">
      <c r="A3677" t="str">
        <f t="shared" si="57"/>
        <v/>
      </c>
    </row>
    <row r="3678" spans="1:1" x14ac:dyDescent="0.25">
      <c r="A3678" t="str">
        <f t="shared" si="57"/>
        <v/>
      </c>
    </row>
    <row r="3679" spans="1:1" x14ac:dyDescent="0.25">
      <c r="A3679" t="str">
        <f t="shared" si="57"/>
        <v/>
      </c>
    </row>
    <row r="3680" spans="1:1" x14ac:dyDescent="0.25">
      <c r="A3680" t="str">
        <f t="shared" si="57"/>
        <v/>
      </c>
    </row>
    <row r="3681" spans="1:1" x14ac:dyDescent="0.25">
      <c r="A3681" t="str">
        <f t="shared" si="57"/>
        <v/>
      </c>
    </row>
    <row r="3682" spans="1:1" x14ac:dyDescent="0.25">
      <c r="A3682" t="str">
        <f t="shared" si="57"/>
        <v/>
      </c>
    </row>
    <row r="3683" spans="1:1" x14ac:dyDescent="0.25">
      <c r="A3683" t="str">
        <f t="shared" si="57"/>
        <v/>
      </c>
    </row>
    <row r="3684" spans="1:1" x14ac:dyDescent="0.25">
      <c r="A3684" t="str">
        <f t="shared" si="57"/>
        <v/>
      </c>
    </row>
    <row r="3685" spans="1:1" x14ac:dyDescent="0.25">
      <c r="A3685" t="str">
        <f t="shared" si="57"/>
        <v/>
      </c>
    </row>
    <row r="3686" spans="1:1" x14ac:dyDescent="0.25">
      <c r="A3686" t="str">
        <f t="shared" si="57"/>
        <v/>
      </c>
    </row>
    <row r="3687" spans="1:1" x14ac:dyDescent="0.25">
      <c r="A3687" t="str">
        <f t="shared" si="57"/>
        <v/>
      </c>
    </row>
    <row r="3688" spans="1:1" x14ac:dyDescent="0.25">
      <c r="A3688" t="str">
        <f t="shared" si="57"/>
        <v/>
      </c>
    </row>
    <row r="3689" spans="1:1" x14ac:dyDescent="0.25">
      <c r="A3689" t="str">
        <f t="shared" si="57"/>
        <v/>
      </c>
    </row>
    <row r="3690" spans="1:1" x14ac:dyDescent="0.25">
      <c r="A3690" t="str">
        <f t="shared" si="57"/>
        <v/>
      </c>
    </row>
    <row r="3691" spans="1:1" x14ac:dyDescent="0.25">
      <c r="A3691" t="str">
        <f t="shared" si="57"/>
        <v/>
      </c>
    </row>
    <row r="3692" spans="1:1" x14ac:dyDescent="0.25">
      <c r="A3692" t="str">
        <f t="shared" si="57"/>
        <v/>
      </c>
    </row>
    <row r="3693" spans="1:1" x14ac:dyDescent="0.25">
      <c r="A3693" t="str">
        <f t="shared" si="57"/>
        <v/>
      </c>
    </row>
    <row r="3694" spans="1:1" x14ac:dyDescent="0.25">
      <c r="A3694" t="str">
        <f t="shared" si="57"/>
        <v/>
      </c>
    </row>
    <row r="3695" spans="1:1" x14ac:dyDescent="0.25">
      <c r="A3695" t="str">
        <f t="shared" si="57"/>
        <v/>
      </c>
    </row>
    <row r="3696" spans="1:1" x14ac:dyDescent="0.25">
      <c r="A3696" t="str">
        <f t="shared" si="57"/>
        <v/>
      </c>
    </row>
    <row r="3697" spans="1:1" x14ac:dyDescent="0.25">
      <c r="A3697" t="str">
        <f t="shared" si="57"/>
        <v/>
      </c>
    </row>
    <row r="3698" spans="1:1" x14ac:dyDescent="0.25">
      <c r="A3698" t="str">
        <f t="shared" si="57"/>
        <v/>
      </c>
    </row>
    <row r="3699" spans="1:1" x14ac:dyDescent="0.25">
      <c r="A3699" t="str">
        <f t="shared" si="57"/>
        <v/>
      </c>
    </row>
    <row r="3700" spans="1:1" x14ac:dyDescent="0.25">
      <c r="A3700" t="str">
        <f t="shared" si="57"/>
        <v/>
      </c>
    </row>
    <row r="3701" spans="1:1" x14ac:dyDescent="0.25">
      <c r="A3701" t="str">
        <f t="shared" si="57"/>
        <v/>
      </c>
    </row>
    <row r="3702" spans="1:1" x14ac:dyDescent="0.25">
      <c r="A3702" t="str">
        <f t="shared" si="57"/>
        <v/>
      </c>
    </row>
    <row r="3703" spans="1:1" x14ac:dyDescent="0.25">
      <c r="A3703" t="str">
        <f t="shared" si="57"/>
        <v/>
      </c>
    </row>
    <row r="3704" spans="1:1" x14ac:dyDescent="0.25">
      <c r="A3704" t="str">
        <f t="shared" si="57"/>
        <v/>
      </c>
    </row>
    <row r="3705" spans="1:1" x14ac:dyDescent="0.25">
      <c r="A3705" t="str">
        <f t="shared" si="57"/>
        <v/>
      </c>
    </row>
    <row r="3706" spans="1:1" x14ac:dyDescent="0.25">
      <c r="A3706" t="str">
        <f t="shared" si="57"/>
        <v/>
      </c>
    </row>
    <row r="3707" spans="1:1" x14ac:dyDescent="0.25">
      <c r="A3707" t="str">
        <f t="shared" si="57"/>
        <v/>
      </c>
    </row>
    <row r="3708" spans="1:1" x14ac:dyDescent="0.25">
      <c r="A3708" t="str">
        <f t="shared" si="57"/>
        <v/>
      </c>
    </row>
    <row r="3709" spans="1:1" x14ac:dyDescent="0.25">
      <c r="A3709" t="str">
        <f t="shared" si="57"/>
        <v/>
      </c>
    </row>
    <row r="3710" spans="1:1" x14ac:dyDescent="0.25">
      <c r="A3710" t="str">
        <f t="shared" si="57"/>
        <v/>
      </c>
    </row>
    <row r="3711" spans="1:1" x14ac:dyDescent="0.25">
      <c r="A3711" t="str">
        <f t="shared" si="57"/>
        <v/>
      </c>
    </row>
    <row r="3712" spans="1:1" x14ac:dyDescent="0.25">
      <c r="A3712" t="str">
        <f t="shared" si="57"/>
        <v/>
      </c>
    </row>
    <row r="3713" spans="1:1" x14ac:dyDescent="0.25">
      <c r="A3713" t="str">
        <f t="shared" si="57"/>
        <v/>
      </c>
    </row>
    <row r="3714" spans="1:1" x14ac:dyDescent="0.25">
      <c r="A3714" t="str">
        <f t="shared" ref="A3714:A3777" si="58">H3714&amp;C3714&amp;B3714&amp;D3714&amp;E3714</f>
        <v/>
      </c>
    </row>
    <row r="3715" spans="1:1" x14ac:dyDescent="0.25">
      <c r="A3715" t="str">
        <f t="shared" si="58"/>
        <v/>
      </c>
    </row>
    <row r="3716" spans="1:1" x14ac:dyDescent="0.25">
      <c r="A3716" t="str">
        <f t="shared" si="58"/>
        <v/>
      </c>
    </row>
    <row r="3717" spans="1:1" x14ac:dyDescent="0.25">
      <c r="A3717" t="str">
        <f t="shared" si="58"/>
        <v/>
      </c>
    </row>
    <row r="3718" spans="1:1" x14ac:dyDescent="0.25">
      <c r="A3718" t="str">
        <f t="shared" si="58"/>
        <v/>
      </c>
    </row>
    <row r="3719" spans="1:1" x14ac:dyDescent="0.25">
      <c r="A3719" t="str">
        <f t="shared" si="58"/>
        <v/>
      </c>
    </row>
    <row r="3720" spans="1:1" x14ac:dyDescent="0.25">
      <c r="A3720" t="str">
        <f t="shared" si="58"/>
        <v/>
      </c>
    </row>
    <row r="3721" spans="1:1" x14ac:dyDescent="0.25">
      <c r="A3721" t="str">
        <f t="shared" si="58"/>
        <v/>
      </c>
    </row>
    <row r="3722" spans="1:1" x14ac:dyDescent="0.25">
      <c r="A3722" t="str">
        <f t="shared" si="58"/>
        <v/>
      </c>
    </row>
    <row r="3723" spans="1:1" x14ac:dyDescent="0.25">
      <c r="A3723" t="str">
        <f t="shared" si="58"/>
        <v/>
      </c>
    </row>
    <row r="3724" spans="1:1" x14ac:dyDescent="0.25">
      <c r="A3724" t="str">
        <f t="shared" si="58"/>
        <v/>
      </c>
    </row>
    <row r="3725" spans="1:1" x14ac:dyDescent="0.25">
      <c r="A3725" t="str">
        <f t="shared" si="58"/>
        <v/>
      </c>
    </row>
    <row r="3726" spans="1:1" x14ac:dyDescent="0.25">
      <c r="A3726" t="str">
        <f t="shared" si="58"/>
        <v/>
      </c>
    </row>
    <row r="3727" spans="1:1" x14ac:dyDescent="0.25">
      <c r="A3727" t="str">
        <f t="shared" si="58"/>
        <v/>
      </c>
    </row>
    <row r="3728" spans="1:1" x14ac:dyDescent="0.25">
      <c r="A3728" t="str">
        <f t="shared" si="58"/>
        <v/>
      </c>
    </row>
    <row r="3729" spans="1:1" x14ac:dyDescent="0.25">
      <c r="A3729" t="str">
        <f t="shared" si="58"/>
        <v/>
      </c>
    </row>
    <row r="3730" spans="1:1" x14ac:dyDescent="0.25">
      <c r="A3730" t="str">
        <f t="shared" si="58"/>
        <v/>
      </c>
    </row>
    <row r="3731" spans="1:1" x14ac:dyDescent="0.25">
      <c r="A3731" t="str">
        <f t="shared" si="58"/>
        <v/>
      </c>
    </row>
    <row r="3732" spans="1:1" x14ac:dyDescent="0.25">
      <c r="A3732" t="str">
        <f t="shared" si="58"/>
        <v/>
      </c>
    </row>
    <row r="3733" spans="1:1" x14ac:dyDescent="0.25">
      <c r="A3733" t="str">
        <f t="shared" si="58"/>
        <v/>
      </c>
    </row>
    <row r="3734" spans="1:1" x14ac:dyDescent="0.25">
      <c r="A3734" t="str">
        <f t="shared" si="58"/>
        <v/>
      </c>
    </row>
    <row r="3735" spans="1:1" x14ac:dyDescent="0.25">
      <c r="A3735" t="str">
        <f t="shared" si="58"/>
        <v/>
      </c>
    </row>
    <row r="3736" spans="1:1" x14ac:dyDescent="0.25">
      <c r="A3736" t="str">
        <f t="shared" si="58"/>
        <v/>
      </c>
    </row>
    <row r="3737" spans="1:1" x14ac:dyDescent="0.25">
      <c r="A3737" t="str">
        <f t="shared" si="58"/>
        <v/>
      </c>
    </row>
    <row r="3738" spans="1:1" x14ac:dyDescent="0.25">
      <c r="A3738" t="str">
        <f t="shared" si="58"/>
        <v/>
      </c>
    </row>
    <row r="3739" spans="1:1" x14ac:dyDescent="0.25">
      <c r="A3739" t="str">
        <f t="shared" si="58"/>
        <v/>
      </c>
    </row>
    <row r="3740" spans="1:1" x14ac:dyDescent="0.25">
      <c r="A3740" t="str">
        <f t="shared" si="58"/>
        <v/>
      </c>
    </row>
    <row r="3741" spans="1:1" x14ac:dyDescent="0.25">
      <c r="A3741" t="str">
        <f t="shared" si="58"/>
        <v/>
      </c>
    </row>
    <row r="3742" spans="1:1" x14ac:dyDescent="0.25">
      <c r="A3742" t="str">
        <f t="shared" si="58"/>
        <v/>
      </c>
    </row>
    <row r="3743" spans="1:1" x14ac:dyDescent="0.25">
      <c r="A3743" t="str">
        <f t="shared" si="58"/>
        <v/>
      </c>
    </row>
    <row r="3744" spans="1:1" x14ac:dyDescent="0.25">
      <c r="A3744" t="str">
        <f t="shared" si="58"/>
        <v/>
      </c>
    </row>
    <row r="3745" spans="1:1" x14ac:dyDescent="0.25">
      <c r="A3745" t="str">
        <f t="shared" si="58"/>
        <v/>
      </c>
    </row>
    <row r="3746" spans="1:1" x14ac:dyDescent="0.25">
      <c r="A3746" t="str">
        <f t="shared" si="58"/>
        <v/>
      </c>
    </row>
    <row r="3747" spans="1:1" x14ac:dyDescent="0.25">
      <c r="A3747" t="str">
        <f t="shared" si="58"/>
        <v/>
      </c>
    </row>
    <row r="3748" spans="1:1" x14ac:dyDescent="0.25">
      <c r="A3748" t="str">
        <f t="shared" si="58"/>
        <v/>
      </c>
    </row>
    <row r="3749" spans="1:1" x14ac:dyDescent="0.25">
      <c r="A3749" t="str">
        <f t="shared" si="58"/>
        <v/>
      </c>
    </row>
    <row r="3750" spans="1:1" x14ac:dyDescent="0.25">
      <c r="A3750" t="str">
        <f t="shared" si="58"/>
        <v/>
      </c>
    </row>
    <row r="3751" spans="1:1" x14ac:dyDescent="0.25">
      <c r="A3751" t="str">
        <f t="shared" si="58"/>
        <v/>
      </c>
    </row>
    <row r="3752" spans="1:1" x14ac:dyDescent="0.25">
      <c r="A3752" t="str">
        <f t="shared" si="58"/>
        <v/>
      </c>
    </row>
    <row r="3753" spans="1:1" x14ac:dyDescent="0.25">
      <c r="A3753" t="str">
        <f t="shared" si="58"/>
        <v/>
      </c>
    </row>
    <row r="3754" spans="1:1" x14ac:dyDescent="0.25">
      <c r="A3754" t="str">
        <f t="shared" si="58"/>
        <v/>
      </c>
    </row>
    <row r="3755" spans="1:1" x14ac:dyDescent="0.25">
      <c r="A3755" t="str">
        <f t="shared" si="58"/>
        <v/>
      </c>
    </row>
    <row r="3756" spans="1:1" x14ac:dyDescent="0.25">
      <c r="A3756" t="str">
        <f t="shared" si="58"/>
        <v/>
      </c>
    </row>
    <row r="3757" spans="1:1" x14ac:dyDescent="0.25">
      <c r="A3757" t="str">
        <f t="shared" si="58"/>
        <v/>
      </c>
    </row>
    <row r="3758" spans="1:1" x14ac:dyDescent="0.25">
      <c r="A3758" t="str">
        <f t="shared" si="58"/>
        <v/>
      </c>
    </row>
    <row r="3759" spans="1:1" x14ac:dyDescent="0.25">
      <c r="A3759" t="str">
        <f t="shared" si="58"/>
        <v/>
      </c>
    </row>
    <row r="3760" spans="1:1" x14ac:dyDescent="0.25">
      <c r="A3760" t="str">
        <f t="shared" si="58"/>
        <v/>
      </c>
    </row>
    <row r="3761" spans="1:1" x14ac:dyDescent="0.25">
      <c r="A3761" t="str">
        <f t="shared" si="58"/>
        <v/>
      </c>
    </row>
    <row r="3762" spans="1:1" x14ac:dyDescent="0.25">
      <c r="A3762" t="str">
        <f t="shared" si="58"/>
        <v/>
      </c>
    </row>
    <row r="3763" spans="1:1" x14ac:dyDescent="0.25">
      <c r="A3763" t="str">
        <f t="shared" si="58"/>
        <v/>
      </c>
    </row>
    <row r="3764" spans="1:1" x14ac:dyDescent="0.25">
      <c r="A3764" t="str">
        <f t="shared" si="58"/>
        <v/>
      </c>
    </row>
    <row r="3765" spans="1:1" x14ac:dyDescent="0.25">
      <c r="A3765" t="str">
        <f t="shared" si="58"/>
        <v/>
      </c>
    </row>
    <row r="3766" spans="1:1" x14ac:dyDescent="0.25">
      <c r="A3766" t="str">
        <f t="shared" si="58"/>
        <v/>
      </c>
    </row>
    <row r="3767" spans="1:1" x14ac:dyDescent="0.25">
      <c r="A3767" t="str">
        <f t="shared" si="58"/>
        <v/>
      </c>
    </row>
    <row r="3768" spans="1:1" x14ac:dyDescent="0.25">
      <c r="A3768" t="str">
        <f t="shared" si="58"/>
        <v/>
      </c>
    </row>
    <row r="3769" spans="1:1" x14ac:dyDescent="0.25">
      <c r="A3769" t="str">
        <f t="shared" si="58"/>
        <v/>
      </c>
    </row>
    <row r="3770" spans="1:1" x14ac:dyDescent="0.25">
      <c r="A3770" t="str">
        <f t="shared" si="58"/>
        <v/>
      </c>
    </row>
    <row r="3771" spans="1:1" x14ac:dyDescent="0.25">
      <c r="A3771" t="str">
        <f t="shared" si="58"/>
        <v/>
      </c>
    </row>
    <row r="3772" spans="1:1" x14ac:dyDescent="0.25">
      <c r="A3772" t="str">
        <f t="shared" si="58"/>
        <v/>
      </c>
    </row>
    <row r="3773" spans="1:1" x14ac:dyDescent="0.25">
      <c r="A3773" t="str">
        <f t="shared" si="58"/>
        <v/>
      </c>
    </row>
    <row r="3774" spans="1:1" x14ac:dyDescent="0.25">
      <c r="A3774" t="str">
        <f t="shared" si="58"/>
        <v/>
      </c>
    </row>
    <row r="3775" spans="1:1" x14ac:dyDescent="0.25">
      <c r="A3775" t="str">
        <f t="shared" si="58"/>
        <v/>
      </c>
    </row>
    <row r="3776" spans="1:1" x14ac:dyDescent="0.25">
      <c r="A3776" t="str">
        <f t="shared" si="58"/>
        <v/>
      </c>
    </row>
    <row r="3777" spans="1:1" x14ac:dyDescent="0.25">
      <c r="A3777" t="str">
        <f t="shared" si="58"/>
        <v/>
      </c>
    </row>
    <row r="3778" spans="1:1" x14ac:dyDescent="0.25">
      <c r="A3778" t="str">
        <f t="shared" ref="A3778:A3841" si="59">H3778&amp;C3778&amp;B3778&amp;D3778&amp;E3778</f>
        <v/>
      </c>
    </row>
    <row r="3779" spans="1:1" x14ac:dyDescent="0.25">
      <c r="A3779" t="str">
        <f t="shared" si="59"/>
        <v/>
      </c>
    </row>
    <row r="3780" spans="1:1" x14ac:dyDescent="0.25">
      <c r="A3780" t="str">
        <f t="shared" si="59"/>
        <v/>
      </c>
    </row>
    <row r="3781" spans="1:1" x14ac:dyDescent="0.25">
      <c r="A3781" t="str">
        <f t="shared" si="59"/>
        <v/>
      </c>
    </row>
    <row r="3782" spans="1:1" x14ac:dyDescent="0.25">
      <c r="A3782" t="str">
        <f t="shared" si="59"/>
        <v/>
      </c>
    </row>
    <row r="3783" spans="1:1" x14ac:dyDescent="0.25">
      <c r="A3783" t="str">
        <f t="shared" si="59"/>
        <v/>
      </c>
    </row>
    <row r="3784" spans="1:1" x14ac:dyDescent="0.25">
      <c r="A3784" t="str">
        <f t="shared" si="59"/>
        <v/>
      </c>
    </row>
    <row r="3785" spans="1:1" x14ac:dyDescent="0.25">
      <c r="A3785" t="str">
        <f t="shared" si="59"/>
        <v/>
      </c>
    </row>
    <row r="3786" spans="1:1" x14ac:dyDescent="0.25">
      <c r="A3786" t="str">
        <f t="shared" si="59"/>
        <v/>
      </c>
    </row>
    <row r="3787" spans="1:1" x14ac:dyDescent="0.25">
      <c r="A3787" t="str">
        <f t="shared" si="59"/>
        <v/>
      </c>
    </row>
    <row r="3788" spans="1:1" x14ac:dyDescent="0.25">
      <c r="A3788" t="str">
        <f t="shared" si="59"/>
        <v/>
      </c>
    </row>
    <row r="3789" spans="1:1" x14ac:dyDescent="0.25">
      <c r="A3789" t="str">
        <f t="shared" si="59"/>
        <v/>
      </c>
    </row>
    <row r="3790" spans="1:1" x14ac:dyDescent="0.25">
      <c r="A3790" t="str">
        <f t="shared" si="59"/>
        <v/>
      </c>
    </row>
    <row r="3791" spans="1:1" x14ac:dyDescent="0.25">
      <c r="A3791" t="str">
        <f t="shared" si="59"/>
        <v/>
      </c>
    </row>
    <row r="3792" spans="1:1" x14ac:dyDescent="0.25">
      <c r="A3792" t="str">
        <f t="shared" si="59"/>
        <v/>
      </c>
    </row>
    <row r="3793" spans="1:1" x14ac:dyDescent="0.25">
      <c r="A3793" t="str">
        <f t="shared" si="59"/>
        <v/>
      </c>
    </row>
    <row r="3794" spans="1:1" x14ac:dyDescent="0.25">
      <c r="A3794" t="str">
        <f t="shared" si="59"/>
        <v/>
      </c>
    </row>
    <row r="3795" spans="1:1" x14ac:dyDescent="0.25">
      <c r="A3795" t="str">
        <f t="shared" si="59"/>
        <v/>
      </c>
    </row>
    <row r="3796" spans="1:1" x14ac:dyDescent="0.25">
      <c r="A3796" t="str">
        <f t="shared" si="59"/>
        <v/>
      </c>
    </row>
    <row r="3797" spans="1:1" x14ac:dyDescent="0.25">
      <c r="A3797" t="str">
        <f t="shared" si="59"/>
        <v/>
      </c>
    </row>
    <row r="3798" spans="1:1" x14ac:dyDescent="0.25">
      <c r="A3798" t="str">
        <f t="shared" si="59"/>
        <v/>
      </c>
    </row>
    <row r="3799" spans="1:1" x14ac:dyDescent="0.25">
      <c r="A3799" t="str">
        <f t="shared" si="59"/>
        <v/>
      </c>
    </row>
    <row r="3800" spans="1:1" x14ac:dyDescent="0.25">
      <c r="A3800" t="str">
        <f t="shared" si="59"/>
        <v/>
      </c>
    </row>
    <row r="3801" spans="1:1" x14ac:dyDescent="0.25">
      <c r="A3801" t="str">
        <f t="shared" si="59"/>
        <v/>
      </c>
    </row>
    <row r="3802" spans="1:1" x14ac:dyDescent="0.25">
      <c r="A3802" t="str">
        <f t="shared" si="59"/>
        <v/>
      </c>
    </row>
    <row r="3803" spans="1:1" x14ac:dyDescent="0.25">
      <c r="A3803" t="str">
        <f t="shared" si="59"/>
        <v/>
      </c>
    </row>
    <row r="3804" spans="1:1" x14ac:dyDescent="0.25">
      <c r="A3804" t="str">
        <f t="shared" si="59"/>
        <v/>
      </c>
    </row>
    <row r="3805" spans="1:1" x14ac:dyDescent="0.25">
      <c r="A3805" t="str">
        <f t="shared" si="59"/>
        <v/>
      </c>
    </row>
    <row r="3806" spans="1:1" x14ac:dyDescent="0.25">
      <c r="A3806" t="str">
        <f t="shared" si="59"/>
        <v/>
      </c>
    </row>
    <row r="3807" spans="1:1" x14ac:dyDescent="0.25">
      <c r="A3807" t="str">
        <f t="shared" si="59"/>
        <v/>
      </c>
    </row>
    <row r="3808" spans="1:1" x14ac:dyDescent="0.25">
      <c r="A3808" t="str">
        <f t="shared" si="59"/>
        <v/>
      </c>
    </row>
    <row r="3809" spans="1:1" x14ac:dyDescent="0.25">
      <c r="A3809" t="str">
        <f t="shared" si="59"/>
        <v/>
      </c>
    </row>
    <row r="3810" spans="1:1" x14ac:dyDescent="0.25">
      <c r="A3810" t="str">
        <f t="shared" si="59"/>
        <v/>
      </c>
    </row>
    <row r="3811" spans="1:1" x14ac:dyDescent="0.25">
      <c r="A3811" t="str">
        <f t="shared" si="59"/>
        <v/>
      </c>
    </row>
    <row r="3812" spans="1:1" x14ac:dyDescent="0.25">
      <c r="A3812" t="str">
        <f t="shared" si="59"/>
        <v/>
      </c>
    </row>
    <row r="3813" spans="1:1" x14ac:dyDescent="0.25">
      <c r="A3813" t="str">
        <f t="shared" si="59"/>
        <v/>
      </c>
    </row>
    <row r="3814" spans="1:1" x14ac:dyDescent="0.25">
      <c r="A3814" t="str">
        <f t="shared" si="59"/>
        <v/>
      </c>
    </row>
    <row r="3815" spans="1:1" x14ac:dyDescent="0.25">
      <c r="A3815" t="str">
        <f t="shared" si="59"/>
        <v/>
      </c>
    </row>
    <row r="3816" spans="1:1" x14ac:dyDescent="0.25">
      <c r="A3816" t="str">
        <f t="shared" si="59"/>
        <v/>
      </c>
    </row>
    <row r="3817" spans="1:1" x14ac:dyDescent="0.25">
      <c r="A3817" t="str">
        <f t="shared" si="59"/>
        <v/>
      </c>
    </row>
    <row r="3818" spans="1:1" x14ac:dyDescent="0.25">
      <c r="A3818" t="str">
        <f t="shared" si="59"/>
        <v/>
      </c>
    </row>
    <row r="3819" spans="1:1" x14ac:dyDescent="0.25">
      <c r="A3819" t="str">
        <f t="shared" si="59"/>
        <v/>
      </c>
    </row>
    <row r="3820" spans="1:1" x14ac:dyDescent="0.25">
      <c r="A3820" t="str">
        <f t="shared" si="59"/>
        <v/>
      </c>
    </row>
    <row r="3821" spans="1:1" x14ac:dyDescent="0.25">
      <c r="A3821" t="str">
        <f t="shared" si="59"/>
        <v/>
      </c>
    </row>
    <row r="3822" spans="1:1" x14ac:dyDescent="0.25">
      <c r="A3822" t="str">
        <f t="shared" si="59"/>
        <v/>
      </c>
    </row>
    <row r="3823" spans="1:1" x14ac:dyDescent="0.25">
      <c r="A3823" t="str">
        <f t="shared" si="59"/>
        <v/>
      </c>
    </row>
    <row r="3824" spans="1:1" x14ac:dyDescent="0.25">
      <c r="A3824" t="str">
        <f t="shared" si="59"/>
        <v/>
      </c>
    </row>
    <row r="3825" spans="1:1" x14ac:dyDescent="0.25">
      <c r="A3825" t="str">
        <f t="shared" si="59"/>
        <v/>
      </c>
    </row>
    <row r="3826" spans="1:1" x14ac:dyDescent="0.25">
      <c r="A3826" t="str">
        <f t="shared" si="59"/>
        <v/>
      </c>
    </row>
    <row r="3827" spans="1:1" x14ac:dyDescent="0.25">
      <c r="A3827" t="str">
        <f t="shared" si="59"/>
        <v/>
      </c>
    </row>
    <row r="3828" spans="1:1" x14ac:dyDescent="0.25">
      <c r="A3828" t="str">
        <f t="shared" si="59"/>
        <v/>
      </c>
    </row>
    <row r="3829" spans="1:1" x14ac:dyDescent="0.25">
      <c r="A3829" t="str">
        <f t="shared" si="59"/>
        <v/>
      </c>
    </row>
    <row r="3830" spans="1:1" x14ac:dyDescent="0.25">
      <c r="A3830" t="str">
        <f t="shared" si="59"/>
        <v/>
      </c>
    </row>
    <row r="3831" spans="1:1" x14ac:dyDescent="0.25">
      <c r="A3831" t="str">
        <f t="shared" si="59"/>
        <v/>
      </c>
    </row>
    <row r="3832" spans="1:1" x14ac:dyDescent="0.25">
      <c r="A3832" t="str">
        <f t="shared" si="59"/>
        <v/>
      </c>
    </row>
    <row r="3833" spans="1:1" x14ac:dyDescent="0.25">
      <c r="A3833" t="str">
        <f t="shared" si="59"/>
        <v/>
      </c>
    </row>
    <row r="3834" spans="1:1" x14ac:dyDescent="0.25">
      <c r="A3834" t="str">
        <f t="shared" si="59"/>
        <v/>
      </c>
    </row>
    <row r="3835" spans="1:1" x14ac:dyDescent="0.25">
      <c r="A3835" t="str">
        <f t="shared" si="59"/>
        <v/>
      </c>
    </row>
    <row r="3836" spans="1:1" x14ac:dyDescent="0.25">
      <c r="A3836" t="str">
        <f t="shared" si="59"/>
        <v/>
      </c>
    </row>
    <row r="3837" spans="1:1" x14ac:dyDescent="0.25">
      <c r="A3837" t="str">
        <f t="shared" si="59"/>
        <v/>
      </c>
    </row>
    <row r="3838" spans="1:1" x14ac:dyDescent="0.25">
      <c r="A3838" t="str">
        <f t="shared" si="59"/>
        <v/>
      </c>
    </row>
    <row r="3839" spans="1:1" x14ac:dyDescent="0.25">
      <c r="A3839" t="str">
        <f t="shared" si="59"/>
        <v/>
      </c>
    </row>
    <row r="3840" spans="1:1" x14ac:dyDescent="0.25">
      <c r="A3840" t="str">
        <f t="shared" si="59"/>
        <v/>
      </c>
    </row>
    <row r="3841" spans="1:1" x14ac:dyDescent="0.25">
      <c r="A3841" t="str">
        <f t="shared" si="59"/>
        <v/>
      </c>
    </row>
    <row r="3842" spans="1:1" x14ac:dyDescent="0.25">
      <c r="A3842" t="str">
        <f t="shared" ref="A3842:A3905" si="60">H3842&amp;C3842&amp;B3842&amp;D3842&amp;E3842</f>
        <v/>
      </c>
    </row>
    <row r="3843" spans="1:1" x14ac:dyDescent="0.25">
      <c r="A3843" t="str">
        <f t="shared" si="60"/>
        <v/>
      </c>
    </row>
    <row r="3844" spans="1:1" x14ac:dyDescent="0.25">
      <c r="A3844" t="str">
        <f t="shared" si="60"/>
        <v/>
      </c>
    </row>
    <row r="3845" spans="1:1" x14ac:dyDescent="0.25">
      <c r="A3845" t="str">
        <f t="shared" si="60"/>
        <v/>
      </c>
    </row>
    <row r="3846" spans="1:1" x14ac:dyDescent="0.25">
      <c r="A3846" t="str">
        <f t="shared" si="60"/>
        <v/>
      </c>
    </row>
    <row r="3847" spans="1:1" x14ac:dyDescent="0.25">
      <c r="A3847" t="str">
        <f t="shared" si="60"/>
        <v/>
      </c>
    </row>
    <row r="3848" spans="1:1" x14ac:dyDescent="0.25">
      <c r="A3848" t="str">
        <f t="shared" si="60"/>
        <v/>
      </c>
    </row>
    <row r="3849" spans="1:1" x14ac:dyDescent="0.25">
      <c r="A3849" t="str">
        <f t="shared" si="60"/>
        <v/>
      </c>
    </row>
    <row r="3850" spans="1:1" x14ac:dyDescent="0.25">
      <c r="A3850" t="str">
        <f t="shared" si="60"/>
        <v/>
      </c>
    </row>
    <row r="3851" spans="1:1" x14ac:dyDescent="0.25">
      <c r="A3851" t="str">
        <f t="shared" si="60"/>
        <v/>
      </c>
    </row>
    <row r="3852" spans="1:1" x14ac:dyDescent="0.25">
      <c r="A3852" t="str">
        <f t="shared" si="60"/>
        <v/>
      </c>
    </row>
    <row r="3853" spans="1:1" x14ac:dyDescent="0.25">
      <c r="A3853" t="str">
        <f t="shared" si="60"/>
        <v/>
      </c>
    </row>
    <row r="3854" spans="1:1" x14ac:dyDescent="0.25">
      <c r="A3854" t="str">
        <f t="shared" si="60"/>
        <v/>
      </c>
    </row>
    <row r="3855" spans="1:1" x14ac:dyDescent="0.25">
      <c r="A3855" t="str">
        <f t="shared" si="60"/>
        <v/>
      </c>
    </row>
    <row r="3856" spans="1:1" x14ac:dyDescent="0.25">
      <c r="A3856" t="str">
        <f t="shared" si="60"/>
        <v/>
      </c>
    </row>
    <row r="3857" spans="1:1" x14ac:dyDescent="0.25">
      <c r="A3857" t="str">
        <f t="shared" si="60"/>
        <v/>
      </c>
    </row>
    <row r="3858" spans="1:1" x14ac:dyDescent="0.25">
      <c r="A3858" t="str">
        <f t="shared" si="60"/>
        <v/>
      </c>
    </row>
    <row r="3859" spans="1:1" x14ac:dyDescent="0.25">
      <c r="A3859" t="str">
        <f t="shared" si="60"/>
        <v/>
      </c>
    </row>
    <row r="3860" spans="1:1" x14ac:dyDescent="0.25">
      <c r="A3860" t="str">
        <f t="shared" si="60"/>
        <v/>
      </c>
    </row>
    <row r="3861" spans="1:1" x14ac:dyDescent="0.25">
      <c r="A3861" t="str">
        <f t="shared" si="60"/>
        <v/>
      </c>
    </row>
    <row r="3862" spans="1:1" x14ac:dyDescent="0.25">
      <c r="A3862" t="str">
        <f t="shared" si="60"/>
        <v/>
      </c>
    </row>
    <row r="3863" spans="1:1" x14ac:dyDescent="0.25">
      <c r="A3863" t="str">
        <f t="shared" si="60"/>
        <v/>
      </c>
    </row>
    <row r="3864" spans="1:1" x14ac:dyDescent="0.25">
      <c r="A3864" t="str">
        <f t="shared" si="60"/>
        <v/>
      </c>
    </row>
    <row r="3865" spans="1:1" x14ac:dyDescent="0.25">
      <c r="A3865" t="str">
        <f t="shared" si="60"/>
        <v/>
      </c>
    </row>
    <row r="3866" spans="1:1" x14ac:dyDescent="0.25">
      <c r="A3866" t="str">
        <f t="shared" si="60"/>
        <v/>
      </c>
    </row>
    <row r="3867" spans="1:1" x14ac:dyDescent="0.25">
      <c r="A3867" t="str">
        <f t="shared" si="60"/>
        <v/>
      </c>
    </row>
    <row r="3868" spans="1:1" x14ac:dyDescent="0.25">
      <c r="A3868" t="str">
        <f t="shared" si="60"/>
        <v/>
      </c>
    </row>
    <row r="3869" spans="1:1" x14ac:dyDescent="0.25">
      <c r="A3869" t="str">
        <f t="shared" si="60"/>
        <v/>
      </c>
    </row>
    <row r="3870" spans="1:1" x14ac:dyDescent="0.25">
      <c r="A3870" t="str">
        <f t="shared" si="60"/>
        <v/>
      </c>
    </row>
    <row r="3871" spans="1:1" x14ac:dyDescent="0.25">
      <c r="A3871" t="str">
        <f t="shared" si="60"/>
        <v/>
      </c>
    </row>
    <row r="3872" spans="1:1" x14ac:dyDescent="0.25">
      <c r="A3872" t="str">
        <f t="shared" si="60"/>
        <v/>
      </c>
    </row>
    <row r="3873" spans="1:1" x14ac:dyDescent="0.25">
      <c r="A3873" t="str">
        <f t="shared" si="60"/>
        <v/>
      </c>
    </row>
    <row r="3874" spans="1:1" x14ac:dyDescent="0.25">
      <c r="A3874" t="str">
        <f t="shared" si="60"/>
        <v/>
      </c>
    </row>
    <row r="3875" spans="1:1" x14ac:dyDescent="0.25">
      <c r="A3875" t="str">
        <f t="shared" si="60"/>
        <v/>
      </c>
    </row>
    <row r="3876" spans="1:1" x14ac:dyDescent="0.25">
      <c r="A3876" t="str">
        <f t="shared" si="60"/>
        <v/>
      </c>
    </row>
    <row r="3877" spans="1:1" x14ac:dyDescent="0.25">
      <c r="A3877" t="str">
        <f t="shared" si="60"/>
        <v/>
      </c>
    </row>
    <row r="3878" spans="1:1" x14ac:dyDescent="0.25">
      <c r="A3878" t="str">
        <f t="shared" si="60"/>
        <v/>
      </c>
    </row>
    <row r="3879" spans="1:1" x14ac:dyDescent="0.25">
      <c r="A3879" t="str">
        <f t="shared" si="60"/>
        <v/>
      </c>
    </row>
    <row r="3880" spans="1:1" x14ac:dyDescent="0.25">
      <c r="A3880" t="str">
        <f t="shared" si="60"/>
        <v/>
      </c>
    </row>
    <row r="3881" spans="1:1" x14ac:dyDescent="0.25">
      <c r="A3881" t="str">
        <f t="shared" si="60"/>
        <v/>
      </c>
    </row>
    <row r="3882" spans="1:1" x14ac:dyDescent="0.25">
      <c r="A3882" t="str">
        <f t="shared" si="60"/>
        <v/>
      </c>
    </row>
    <row r="3883" spans="1:1" x14ac:dyDescent="0.25">
      <c r="A3883" t="str">
        <f t="shared" si="60"/>
        <v/>
      </c>
    </row>
    <row r="3884" spans="1:1" x14ac:dyDescent="0.25">
      <c r="A3884" t="str">
        <f t="shared" si="60"/>
        <v/>
      </c>
    </row>
    <row r="3885" spans="1:1" x14ac:dyDescent="0.25">
      <c r="A3885" t="str">
        <f t="shared" si="60"/>
        <v/>
      </c>
    </row>
    <row r="3886" spans="1:1" x14ac:dyDescent="0.25">
      <c r="A3886" t="str">
        <f t="shared" si="60"/>
        <v/>
      </c>
    </row>
    <row r="3887" spans="1:1" x14ac:dyDescent="0.25">
      <c r="A3887" t="str">
        <f t="shared" si="60"/>
        <v/>
      </c>
    </row>
    <row r="3888" spans="1:1" x14ac:dyDescent="0.25">
      <c r="A3888" t="str">
        <f t="shared" si="60"/>
        <v/>
      </c>
    </row>
    <row r="3889" spans="1:1" x14ac:dyDescent="0.25">
      <c r="A3889" t="str">
        <f t="shared" si="60"/>
        <v/>
      </c>
    </row>
    <row r="3890" spans="1:1" x14ac:dyDescent="0.25">
      <c r="A3890" t="str">
        <f t="shared" si="60"/>
        <v/>
      </c>
    </row>
    <row r="3891" spans="1:1" x14ac:dyDescent="0.25">
      <c r="A3891" t="str">
        <f t="shared" si="60"/>
        <v/>
      </c>
    </row>
    <row r="3892" spans="1:1" x14ac:dyDescent="0.25">
      <c r="A3892" t="str">
        <f t="shared" si="60"/>
        <v/>
      </c>
    </row>
    <row r="3893" spans="1:1" x14ac:dyDescent="0.25">
      <c r="A3893" t="str">
        <f t="shared" si="60"/>
        <v/>
      </c>
    </row>
    <row r="3894" spans="1:1" x14ac:dyDescent="0.25">
      <c r="A3894" t="str">
        <f t="shared" si="60"/>
        <v/>
      </c>
    </row>
    <row r="3895" spans="1:1" x14ac:dyDescent="0.25">
      <c r="A3895" t="str">
        <f t="shared" si="60"/>
        <v/>
      </c>
    </row>
    <row r="3896" spans="1:1" x14ac:dyDescent="0.25">
      <c r="A3896" t="str">
        <f t="shared" si="60"/>
        <v/>
      </c>
    </row>
    <row r="3897" spans="1:1" x14ac:dyDescent="0.25">
      <c r="A3897" t="str">
        <f t="shared" si="60"/>
        <v/>
      </c>
    </row>
    <row r="3898" spans="1:1" x14ac:dyDescent="0.25">
      <c r="A3898" t="str">
        <f t="shared" si="60"/>
        <v/>
      </c>
    </row>
    <row r="3899" spans="1:1" x14ac:dyDescent="0.25">
      <c r="A3899" t="str">
        <f t="shared" si="60"/>
        <v/>
      </c>
    </row>
    <row r="3900" spans="1:1" x14ac:dyDescent="0.25">
      <c r="A3900" t="str">
        <f t="shared" si="60"/>
        <v/>
      </c>
    </row>
    <row r="3901" spans="1:1" x14ac:dyDescent="0.25">
      <c r="A3901" t="str">
        <f t="shared" si="60"/>
        <v/>
      </c>
    </row>
    <row r="3902" spans="1:1" x14ac:dyDescent="0.25">
      <c r="A3902" t="str">
        <f t="shared" si="60"/>
        <v/>
      </c>
    </row>
    <row r="3903" spans="1:1" x14ac:dyDescent="0.25">
      <c r="A3903" t="str">
        <f t="shared" si="60"/>
        <v/>
      </c>
    </row>
    <row r="3904" spans="1:1" x14ac:dyDescent="0.25">
      <c r="A3904" t="str">
        <f t="shared" si="60"/>
        <v/>
      </c>
    </row>
    <row r="3905" spans="1:1" x14ac:dyDescent="0.25">
      <c r="A3905" t="str">
        <f t="shared" si="60"/>
        <v/>
      </c>
    </row>
    <row r="3906" spans="1:1" x14ac:dyDescent="0.25">
      <c r="A3906" t="str">
        <f t="shared" ref="A3906:A3969" si="61">H3906&amp;C3906&amp;B3906&amp;D3906&amp;E3906</f>
        <v/>
      </c>
    </row>
    <row r="3907" spans="1:1" x14ac:dyDescent="0.25">
      <c r="A3907" t="str">
        <f t="shared" si="61"/>
        <v/>
      </c>
    </row>
    <row r="3908" spans="1:1" x14ac:dyDescent="0.25">
      <c r="A3908" t="str">
        <f t="shared" si="61"/>
        <v/>
      </c>
    </row>
    <row r="3909" spans="1:1" x14ac:dyDescent="0.25">
      <c r="A3909" t="str">
        <f t="shared" si="61"/>
        <v/>
      </c>
    </row>
    <row r="3910" spans="1:1" x14ac:dyDescent="0.25">
      <c r="A3910" t="str">
        <f t="shared" si="61"/>
        <v/>
      </c>
    </row>
    <row r="3911" spans="1:1" x14ac:dyDescent="0.25">
      <c r="A3911" t="str">
        <f t="shared" si="61"/>
        <v/>
      </c>
    </row>
    <row r="3912" spans="1:1" x14ac:dyDescent="0.25">
      <c r="A3912" t="str">
        <f t="shared" si="61"/>
        <v/>
      </c>
    </row>
    <row r="3913" spans="1:1" x14ac:dyDescent="0.25">
      <c r="A3913" t="str">
        <f t="shared" si="61"/>
        <v/>
      </c>
    </row>
    <row r="3914" spans="1:1" x14ac:dyDescent="0.25">
      <c r="A3914" t="str">
        <f t="shared" si="61"/>
        <v/>
      </c>
    </row>
    <row r="3915" spans="1:1" x14ac:dyDescent="0.25">
      <c r="A3915" t="str">
        <f t="shared" si="61"/>
        <v/>
      </c>
    </row>
    <row r="3916" spans="1:1" x14ac:dyDescent="0.25">
      <c r="A3916" t="str">
        <f t="shared" si="61"/>
        <v/>
      </c>
    </row>
    <row r="3917" spans="1:1" x14ac:dyDescent="0.25">
      <c r="A3917" t="str">
        <f t="shared" si="61"/>
        <v/>
      </c>
    </row>
    <row r="3918" spans="1:1" x14ac:dyDescent="0.25">
      <c r="A3918" t="str">
        <f t="shared" si="61"/>
        <v/>
      </c>
    </row>
    <row r="3919" spans="1:1" x14ac:dyDescent="0.25">
      <c r="A3919" t="str">
        <f t="shared" si="61"/>
        <v/>
      </c>
    </row>
    <row r="3920" spans="1:1" x14ac:dyDescent="0.25">
      <c r="A3920" t="str">
        <f t="shared" si="61"/>
        <v/>
      </c>
    </row>
    <row r="3921" spans="1:1" x14ac:dyDescent="0.25">
      <c r="A3921" t="str">
        <f t="shared" si="61"/>
        <v/>
      </c>
    </row>
    <row r="3922" spans="1:1" x14ac:dyDescent="0.25">
      <c r="A3922" t="str">
        <f t="shared" si="61"/>
        <v/>
      </c>
    </row>
    <row r="3923" spans="1:1" x14ac:dyDescent="0.25">
      <c r="A3923" t="str">
        <f t="shared" si="61"/>
        <v/>
      </c>
    </row>
    <row r="3924" spans="1:1" x14ac:dyDescent="0.25">
      <c r="A3924" t="str">
        <f t="shared" si="61"/>
        <v/>
      </c>
    </row>
    <row r="3925" spans="1:1" x14ac:dyDescent="0.25">
      <c r="A3925" t="str">
        <f t="shared" si="61"/>
        <v/>
      </c>
    </row>
    <row r="3926" spans="1:1" x14ac:dyDescent="0.25">
      <c r="A3926" t="str">
        <f t="shared" si="61"/>
        <v/>
      </c>
    </row>
    <row r="3927" spans="1:1" x14ac:dyDescent="0.25">
      <c r="A3927" t="str">
        <f t="shared" si="61"/>
        <v/>
      </c>
    </row>
    <row r="3928" spans="1:1" x14ac:dyDescent="0.25">
      <c r="A3928" t="str">
        <f t="shared" si="61"/>
        <v/>
      </c>
    </row>
    <row r="3929" spans="1:1" x14ac:dyDescent="0.25">
      <c r="A3929" t="str">
        <f t="shared" si="61"/>
        <v/>
      </c>
    </row>
    <row r="3930" spans="1:1" x14ac:dyDescent="0.25">
      <c r="A3930" t="str">
        <f t="shared" si="61"/>
        <v/>
      </c>
    </row>
    <row r="3931" spans="1:1" x14ac:dyDescent="0.25">
      <c r="A3931" t="str">
        <f t="shared" si="61"/>
        <v/>
      </c>
    </row>
    <row r="3932" spans="1:1" x14ac:dyDescent="0.25">
      <c r="A3932" t="str">
        <f t="shared" si="61"/>
        <v/>
      </c>
    </row>
    <row r="3933" spans="1:1" x14ac:dyDescent="0.25">
      <c r="A3933" t="str">
        <f t="shared" si="61"/>
        <v/>
      </c>
    </row>
    <row r="3934" spans="1:1" x14ac:dyDescent="0.25">
      <c r="A3934" t="str">
        <f t="shared" si="61"/>
        <v/>
      </c>
    </row>
    <row r="3935" spans="1:1" x14ac:dyDescent="0.25">
      <c r="A3935" t="str">
        <f t="shared" si="61"/>
        <v/>
      </c>
    </row>
    <row r="3936" spans="1:1" x14ac:dyDescent="0.25">
      <c r="A3936" t="str">
        <f t="shared" si="61"/>
        <v/>
      </c>
    </row>
    <row r="3937" spans="1:1" x14ac:dyDescent="0.25">
      <c r="A3937" t="str">
        <f t="shared" si="61"/>
        <v/>
      </c>
    </row>
    <row r="3938" spans="1:1" x14ac:dyDescent="0.25">
      <c r="A3938" t="str">
        <f t="shared" si="61"/>
        <v/>
      </c>
    </row>
    <row r="3939" spans="1:1" x14ac:dyDescent="0.25">
      <c r="A3939" t="str">
        <f t="shared" si="61"/>
        <v/>
      </c>
    </row>
    <row r="3940" spans="1:1" x14ac:dyDescent="0.25">
      <c r="A3940" t="str">
        <f t="shared" si="61"/>
        <v/>
      </c>
    </row>
    <row r="3941" spans="1:1" x14ac:dyDescent="0.25">
      <c r="A3941" t="str">
        <f t="shared" si="61"/>
        <v/>
      </c>
    </row>
    <row r="3942" spans="1:1" x14ac:dyDescent="0.25">
      <c r="A3942" t="str">
        <f t="shared" si="61"/>
        <v/>
      </c>
    </row>
    <row r="3943" spans="1:1" x14ac:dyDescent="0.25">
      <c r="A3943" t="str">
        <f t="shared" si="61"/>
        <v/>
      </c>
    </row>
    <row r="3944" spans="1:1" x14ac:dyDescent="0.25">
      <c r="A3944" t="str">
        <f t="shared" si="61"/>
        <v/>
      </c>
    </row>
    <row r="3945" spans="1:1" x14ac:dyDescent="0.25">
      <c r="A3945" t="str">
        <f t="shared" si="61"/>
        <v/>
      </c>
    </row>
    <row r="3946" spans="1:1" x14ac:dyDescent="0.25">
      <c r="A3946" t="str">
        <f t="shared" si="61"/>
        <v/>
      </c>
    </row>
    <row r="3947" spans="1:1" x14ac:dyDescent="0.25">
      <c r="A3947" t="str">
        <f t="shared" si="61"/>
        <v/>
      </c>
    </row>
    <row r="3948" spans="1:1" x14ac:dyDescent="0.25">
      <c r="A3948" t="str">
        <f t="shared" si="61"/>
        <v/>
      </c>
    </row>
    <row r="3949" spans="1:1" x14ac:dyDescent="0.25">
      <c r="A3949" t="str">
        <f t="shared" si="61"/>
        <v/>
      </c>
    </row>
    <row r="3950" spans="1:1" x14ac:dyDescent="0.25">
      <c r="A3950" t="str">
        <f t="shared" si="61"/>
        <v/>
      </c>
    </row>
    <row r="3951" spans="1:1" x14ac:dyDescent="0.25">
      <c r="A3951" t="str">
        <f t="shared" si="61"/>
        <v/>
      </c>
    </row>
    <row r="3952" spans="1:1" x14ac:dyDescent="0.25">
      <c r="A3952" t="str">
        <f t="shared" si="61"/>
        <v/>
      </c>
    </row>
    <row r="3953" spans="1:1" x14ac:dyDescent="0.25">
      <c r="A3953" t="str">
        <f t="shared" si="61"/>
        <v/>
      </c>
    </row>
    <row r="3954" spans="1:1" x14ac:dyDescent="0.25">
      <c r="A3954" t="str">
        <f t="shared" si="61"/>
        <v/>
      </c>
    </row>
    <row r="3955" spans="1:1" x14ac:dyDescent="0.25">
      <c r="A3955" t="str">
        <f t="shared" si="61"/>
        <v/>
      </c>
    </row>
    <row r="3956" spans="1:1" x14ac:dyDescent="0.25">
      <c r="A3956" t="str">
        <f t="shared" si="61"/>
        <v/>
      </c>
    </row>
    <row r="3957" spans="1:1" x14ac:dyDescent="0.25">
      <c r="A3957" t="str">
        <f t="shared" si="61"/>
        <v/>
      </c>
    </row>
    <row r="3958" spans="1:1" x14ac:dyDescent="0.25">
      <c r="A3958" t="str">
        <f t="shared" si="61"/>
        <v/>
      </c>
    </row>
    <row r="3959" spans="1:1" x14ac:dyDescent="0.25">
      <c r="A3959" t="str">
        <f t="shared" si="61"/>
        <v/>
      </c>
    </row>
    <row r="3960" spans="1:1" x14ac:dyDescent="0.25">
      <c r="A3960" t="str">
        <f t="shared" si="61"/>
        <v/>
      </c>
    </row>
    <row r="3961" spans="1:1" x14ac:dyDescent="0.25">
      <c r="A3961" t="str">
        <f t="shared" si="61"/>
        <v/>
      </c>
    </row>
    <row r="3962" spans="1:1" x14ac:dyDescent="0.25">
      <c r="A3962" t="str">
        <f t="shared" si="61"/>
        <v/>
      </c>
    </row>
    <row r="3963" spans="1:1" x14ac:dyDescent="0.25">
      <c r="A3963" t="str">
        <f t="shared" si="61"/>
        <v/>
      </c>
    </row>
    <row r="3964" spans="1:1" x14ac:dyDescent="0.25">
      <c r="A3964" t="str">
        <f t="shared" si="61"/>
        <v/>
      </c>
    </row>
    <row r="3965" spans="1:1" x14ac:dyDescent="0.25">
      <c r="A3965" t="str">
        <f t="shared" si="61"/>
        <v/>
      </c>
    </row>
    <row r="3966" spans="1:1" x14ac:dyDescent="0.25">
      <c r="A3966" t="str">
        <f t="shared" si="61"/>
        <v/>
      </c>
    </row>
    <row r="3967" spans="1:1" x14ac:dyDescent="0.25">
      <c r="A3967" t="str">
        <f t="shared" si="61"/>
        <v/>
      </c>
    </row>
    <row r="3968" spans="1:1" x14ac:dyDescent="0.25">
      <c r="A3968" t="str">
        <f t="shared" si="61"/>
        <v/>
      </c>
    </row>
    <row r="3969" spans="1:1" x14ac:dyDescent="0.25">
      <c r="A3969" t="str">
        <f t="shared" si="61"/>
        <v/>
      </c>
    </row>
    <row r="3970" spans="1:1" x14ac:dyDescent="0.25">
      <c r="A3970" t="str">
        <f t="shared" ref="A3970:A4033" si="62">H3970&amp;C3970&amp;B3970&amp;D3970&amp;E3970</f>
        <v/>
      </c>
    </row>
    <row r="3971" spans="1:1" x14ac:dyDescent="0.25">
      <c r="A3971" t="str">
        <f t="shared" si="62"/>
        <v/>
      </c>
    </row>
    <row r="3972" spans="1:1" x14ac:dyDescent="0.25">
      <c r="A3972" t="str">
        <f t="shared" si="62"/>
        <v/>
      </c>
    </row>
    <row r="3973" spans="1:1" x14ac:dyDescent="0.25">
      <c r="A3973" t="str">
        <f t="shared" si="62"/>
        <v/>
      </c>
    </row>
    <row r="3974" spans="1:1" x14ac:dyDescent="0.25">
      <c r="A3974" t="str">
        <f t="shared" si="62"/>
        <v/>
      </c>
    </row>
    <row r="3975" spans="1:1" x14ac:dyDescent="0.25">
      <c r="A3975" t="str">
        <f t="shared" si="62"/>
        <v/>
      </c>
    </row>
    <row r="3976" spans="1:1" x14ac:dyDescent="0.25">
      <c r="A3976" t="str">
        <f t="shared" si="62"/>
        <v/>
      </c>
    </row>
    <row r="3977" spans="1:1" x14ac:dyDescent="0.25">
      <c r="A3977" t="str">
        <f t="shared" si="62"/>
        <v/>
      </c>
    </row>
    <row r="3978" spans="1:1" x14ac:dyDescent="0.25">
      <c r="A3978" t="str">
        <f t="shared" si="62"/>
        <v/>
      </c>
    </row>
    <row r="3979" spans="1:1" x14ac:dyDescent="0.25">
      <c r="A3979" t="str">
        <f t="shared" si="62"/>
        <v/>
      </c>
    </row>
    <row r="3980" spans="1:1" x14ac:dyDescent="0.25">
      <c r="A3980" t="str">
        <f t="shared" si="62"/>
        <v/>
      </c>
    </row>
    <row r="3981" spans="1:1" x14ac:dyDescent="0.25">
      <c r="A3981" t="str">
        <f t="shared" si="62"/>
        <v/>
      </c>
    </row>
    <row r="3982" spans="1:1" x14ac:dyDescent="0.25">
      <c r="A3982" t="str">
        <f t="shared" si="62"/>
        <v/>
      </c>
    </row>
    <row r="3983" spans="1:1" x14ac:dyDescent="0.25">
      <c r="A3983" t="str">
        <f t="shared" si="62"/>
        <v/>
      </c>
    </row>
    <row r="3984" spans="1:1" x14ac:dyDescent="0.25">
      <c r="A3984" t="str">
        <f t="shared" si="62"/>
        <v/>
      </c>
    </row>
    <row r="3985" spans="1:1" x14ac:dyDescent="0.25">
      <c r="A3985" t="str">
        <f t="shared" si="62"/>
        <v/>
      </c>
    </row>
    <row r="3986" spans="1:1" x14ac:dyDescent="0.25">
      <c r="A3986" t="str">
        <f t="shared" si="62"/>
        <v/>
      </c>
    </row>
    <row r="3987" spans="1:1" x14ac:dyDescent="0.25">
      <c r="A3987" t="str">
        <f t="shared" si="62"/>
        <v/>
      </c>
    </row>
    <row r="3988" spans="1:1" x14ac:dyDescent="0.25">
      <c r="A3988" t="str">
        <f t="shared" si="62"/>
        <v/>
      </c>
    </row>
    <row r="3989" spans="1:1" x14ac:dyDescent="0.25">
      <c r="A3989" t="str">
        <f t="shared" si="62"/>
        <v/>
      </c>
    </row>
    <row r="3990" spans="1:1" x14ac:dyDescent="0.25">
      <c r="A3990" t="str">
        <f t="shared" si="62"/>
        <v/>
      </c>
    </row>
    <row r="3991" spans="1:1" x14ac:dyDescent="0.25">
      <c r="A3991" t="str">
        <f t="shared" si="62"/>
        <v/>
      </c>
    </row>
    <row r="3992" spans="1:1" x14ac:dyDescent="0.25">
      <c r="A3992" t="str">
        <f t="shared" si="62"/>
        <v/>
      </c>
    </row>
    <row r="3993" spans="1:1" x14ac:dyDescent="0.25">
      <c r="A3993" t="str">
        <f t="shared" si="62"/>
        <v/>
      </c>
    </row>
    <row r="3994" spans="1:1" x14ac:dyDescent="0.25">
      <c r="A3994" t="str">
        <f t="shared" si="62"/>
        <v/>
      </c>
    </row>
    <row r="3995" spans="1:1" x14ac:dyDescent="0.25">
      <c r="A3995" t="str">
        <f t="shared" si="62"/>
        <v/>
      </c>
    </row>
    <row r="3996" spans="1:1" x14ac:dyDescent="0.25">
      <c r="A3996" t="str">
        <f t="shared" si="62"/>
        <v/>
      </c>
    </row>
    <row r="3997" spans="1:1" x14ac:dyDescent="0.25">
      <c r="A3997" t="str">
        <f t="shared" si="62"/>
        <v/>
      </c>
    </row>
    <row r="3998" spans="1:1" x14ac:dyDescent="0.25">
      <c r="A3998" t="str">
        <f t="shared" si="62"/>
        <v/>
      </c>
    </row>
    <row r="3999" spans="1:1" x14ac:dyDescent="0.25">
      <c r="A3999" t="str">
        <f t="shared" si="62"/>
        <v/>
      </c>
    </row>
    <row r="4000" spans="1:1" x14ac:dyDescent="0.25">
      <c r="A4000" t="str">
        <f t="shared" si="62"/>
        <v/>
      </c>
    </row>
    <row r="4001" spans="1:1" x14ac:dyDescent="0.25">
      <c r="A4001" t="str">
        <f t="shared" si="62"/>
        <v/>
      </c>
    </row>
    <row r="4002" spans="1:1" x14ac:dyDescent="0.25">
      <c r="A4002" t="str">
        <f t="shared" si="62"/>
        <v/>
      </c>
    </row>
    <row r="4003" spans="1:1" x14ac:dyDescent="0.25">
      <c r="A4003" t="str">
        <f t="shared" si="62"/>
        <v/>
      </c>
    </row>
    <row r="4004" spans="1:1" x14ac:dyDescent="0.25">
      <c r="A4004" t="str">
        <f t="shared" si="62"/>
        <v/>
      </c>
    </row>
    <row r="4005" spans="1:1" x14ac:dyDescent="0.25">
      <c r="A4005" t="str">
        <f t="shared" si="62"/>
        <v/>
      </c>
    </row>
    <row r="4006" spans="1:1" x14ac:dyDescent="0.25">
      <c r="A4006" t="str">
        <f t="shared" si="62"/>
        <v/>
      </c>
    </row>
    <row r="4007" spans="1:1" x14ac:dyDescent="0.25">
      <c r="A4007" t="str">
        <f t="shared" si="62"/>
        <v/>
      </c>
    </row>
    <row r="4008" spans="1:1" x14ac:dyDescent="0.25">
      <c r="A4008" t="str">
        <f t="shared" si="62"/>
        <v/>
      </c>
    </row>
    <row r="4009" spans="1:1" x14ac:dyDescent="0.25">
      <c r="A4009" t="str">
        <f t="shared" si="62"/>
        <v/>
      </c>
    </row>
    <row r="4010" spans="1:1" x14ac:dyDescent="0.25">
      <c r="A4010" t="str">
        <f t="shared" si="62"/>
        <v/>
      </c>
    </row>
    <row r="4011" spans="1:1" x14ac:dyDescent="0.25">
      <c r="A4011" t="str">
        <f t="shared" si="62"/>
        <v/>
      </c>
    </row>
    <row r="4012" spans="1:1" x14ac:dyDescent="0.25">
      <c r="A4012" t="str">
        <f t="shared" si="62"/>
        <v/>
      </c>
    </row>
    <row r="4013" spans="1:1" x14ac:dyDescent="0.25">
      <c r="A4013" t="str">
        <f t="shared" si="62"/>
        <v/>
      </c>
    </row>
    <row r="4014" spans="1:1" x14ac:dyDescent="0.25">
      <c r="A4014" t="str">
        <f t="shared" si="62"/>
        <v/>
      </c>
    </row>
    <row r="4015" spans="1:1" x14ac:dyDescent="0.25">
      <c r="A4015" t="str">
        <f t="shared" si="62"/>
        <v/>
      </c>
    </row>
    <row r="4016" spans="1:1" x14ac:dyDescent="0.25">
      <c r="A4016" t="str">
        <f t="shared" si="62"/>
        <v/>
      </c>
    </row>
    <row r="4017" spans="1:1" x14ac:dyDescent="0.25">
      <c r="A4017" t="str">
        <f t="shared" si="62"/>
        <v/>
      </c>
    </row>
    <row r="4018" spans="1:1" x14ac:dyDescent="0.25">
      <c r="A4018" t="str">
        <f t="shared" si="62"/>
        <v/>
      </c>
    </row>
    <row r="4019" spans="1:1" x14ac:dyDescent="0.25">
      <c r="A4019" t="str">
        <f t="shared" si="62"/>
        <v/>
      </c>
    </row>
    <row r="4020" spans="1:1" x14ac:dyDescent="0.25">
      <c r="A4020" t="str">
        <f t="shared" si="62"/>
        <v/>
      </c>
    </row>
    <row r="4021" spans="1:1" x14ac:dyDescent="0.25">
      <c r="A4021" t="str">
        <f t="shared" si="62"/>
        <v/>
      </c>
    </row>
    <row r="4022" spans="1:1" x14ac:dyDescent="0.25">
      <c r="A4022" t="str">
        <f t="shared" si="62"/>
        <v/>
      </c>
    </row>
    <row r="4023" spans="1:1" x14ac:dyDescent="0.25">
      <c r="A4023" t="str">
        <f t="shared" si="62"/>
        <v/>
      </c>
    </row>
    <row r="4024" spans="1:1" x14ac:dyDescent="0.25">
      <c r="A4024" t="str">
        <f t="shared" si="62"/>
        <v/>
      </c>
    </row>
    <row r="4025" spans="1:1" x14ac:dyDescent="0.25">
      <c r="A4025" t="str">
        <f t="shared" si="62"/>
        <v/>
      </c>
    </row>
    <row r="4026" spans="1:1" x14ac:dyDescent="0.25">
      <c r="A4026" t="str">
        <f t="shared" si="62"/>
        <v/>
      </c>
    </row>
    <row r="4027" spans="1:1" x14ac:dyDescent="0.25">
      <c r="A4027" t="str">
        <f t="shared" si="62"/>
        <v/>
      </c>
    </row>
    <row r="4028" spans="1:1" x14ac:dyDescent="0.25">
      <c r="A4028" t="str">
        <f t="shared" si="62"/>
        <v/>
      </c>
    </row>
    <row r="4029" spans="1:1" x14ac:dyDescent="0.25">
      <c r="A4029" t="str">
        <f t="shared" si="62"/>
        <v/>
      </c>
    </row>
    <row r="4030" spans="1:1" x14ac:dyDescent="0.25">
      <c r="A4030" t="str">
        <f t="shared" si="62"/>
        <v/>
      </c>
    </row>
    <row r="4031" spans="1:1" x14ac:dyDescent="0.25">
      <c r="A4031" t="str">
        <f t="shared" si="62"/>
        <v/>
      </c>
    </row>
    <row r="4032" spans="1:1" x14ac:dyDescent="0.25">
      <c r="A4032" t="str">
        <f t="shared" si="62"/>
        <v/>
      </c>
    </row>
    <row r="4033" spans="1:1" x14ac:dyDescent="0.25">
      <c r="A4033" t="str">
        <f t="shared" si="62"/>
        <v/>
      </c>
    </row>
    <row r="4034" spans="1:1" x14ac:dyDescent="0.25">
      <c r="A4034" t="str">
        <f t="shared" ref="A4034:A4097" si="63">H4034&amp;C4034&amp;B4034&amp;D4034&amp;E4034</f>
        <v/>
      </c>
    </row>
    <row r="4035" spans="1:1" x14ac:dyDescent="0.25">
      <c r="A4035" t="str">
        <f t="shared" si="63"/>
        <v/>
      </c>
    </row>
    <row r="4036" spans="1:1" x14ac:dyDescent="0.25">
      <c r="A4036" t="str">
        <f t="shared" si="63"/>
        <v/>
      </c>
    </row>
    <row r="4037" spans="1:1" x14ac:dyDescent="0.25">
      <c r="A4037" t="str">
        <f t="shared" si="63"/>
        <v/>
      </c>
    </row>
    <row r="4038" spans="1:1" x14ac:dyDescent="0.25">
      <c r="A4038" t="str">
        <f t="shared" si="63"/>
        <v/>
      </c>
    </row>
    <row r="4039" spans="1:1" x14ac:dyDescent="0.25">
      <c r="A4039" t="str">
        <f t="shared" si="63"/>
        <v/>
      </c>
    </row>
    <row r="4040" spans="1:1" x14ac:dyDescent="0.25">
      <c r="A4040" t="str">
        <f t="shared" si="63"/>
        <v/>
      </c>
    </row>
    <row r="4041" spans="1:1" x14ac:dyDescent="0.25">
      <c r="A4041" t="str">
        <f t="shared" si="63"/>
        <v/>
      </c>
    </row>
    <row r="4042" spans="1:1" x14ac:dyDescent="0.25">
      <c r="A4042" t="str">
        <f t="shared" si="63"/>
        <v/>
      </c>
    </row>
    <row r="4043" spans="1:1" x14ac:dyDescent="0.25">
      <c r="A4043" t="str">
        <f t="shared" si="63"/>
        <v/>
      </c>
    </row>
    <row r="4044" spans="1:1" x14ac:dyDescent="0.25">
      <c r="A4044" t="str">
        <f t="shared" si="63"/>
        <v/>
      </c>
    </row>
    <row r="4045" spans="1:1" x14ac:dyDescent="0.25">
      <c r="A4045" t="str">
        <f t="shared" si="63"/>
        <v/>
      </c>
    </row>
    <row r="4046" spans="1:1" x14ac:dyDescent="0.25">
      <c r="A4046" t="str">
        <f t="shared" si="63"/>
        <v/>
      </c>
    </row>
    <row r="4047" spans="1:1" x14ac:dyDescent="0.25">
      <c r="A4047" t="str">
        <f t="shared" si="63"/>
        <v/>
      </c>
    </row>
    <row r="4048" spans="1:1" x14ac:dyDescent="0.25">
      <c r="A4048" t="str">
        <f t="shared" si="63"/>
        <v/>
      </c>
    </row>
    <row r="4049" spans="1:1" x14ac:dyDescent="0.25">
      <c r="A4049" t="str">
        <f t="shared" si="63"/>
        <v/>
      </c>
    </row>
    <row r="4050" spans="1:1" x14ac:dyDescent="0.25">
      <c r="A4050" t="str">
        <f t="shared" si="63"/>
        <v/>
      </c>
    </row>
    <row r="4051" spans="1:1" x14ac:dyDescent="0.25">
      <c r="A4051" t="str">
        <f t="shared" si="63"/>
        <v/>
      </c>
    </row>
    <row r="4052" spans="1:1" x14ac:dyDescent="0.25">
      <c r="A4052" t="str">
        <f t="shared" si="63"/>
        <v/>
      </c>
    </row>
    <row r="4053" spans="1:1" x14ac:dyDescent="0.25">
      <c r="A4053" t="str">
        <f t="shared" si="63"/>
        <v/>
      </c>
    </row>
    <row r="4054" spans="1:1" x14ac:dyDescent="0.25">
      <c r="A4054" t="str">
        <f t="shared" si="63"/>
        <v/>
      </c>
    </row>
    <row r="4055" spans="1:1" x14ac:dyDescent="0.25">
      <c r="A4055" t="str">
        <f t="shared" si="63"/>
        <v/>
      </c>
    </row>
    <row r="4056" spans="1:1" x14ac:dyDescent="0.25">
      <c r="A4056" t="str">
        <f t="shared" si="63"/>
        <v/>
      </c>
    </row>
    <row r="4057" spans="1:1" x14ac:dyDescent="0.25">
      <c r="A4057" t="str">
        <f t="shared" si="63"/>
        <v/>
      </c>
    </row>
    <row r="4058" spans="1:1" x14ac:dyDescent="0.25">
      <c r="A4058" t="str">
        <f t="shared" si="63"/>
        <v/>
      </c>
    </row>
    <row r="4059" spans="1:1" x14ac:dyDescent="0.25">
      <c r="A4059" t="str">
        <f t="shared" si="63"/>
        <v/>
      </c>
    </row>
    <row r="4060" spans="1:1" x14ac:dyDescent="0.25">
      <c r="A4060" t="str">
        <f t="shared" si="63"/>
        <v/>
      </c>
    </row>
    <row r="4061" spans="1:1" x14ac:dyDescent="0.25">
      <c r="A4061" t="str">
        <f t="shared" si="63"/>
        <v/>
      </c>
    </row>
    <row r="4062" spans="1:1" x14ac:dyDescent="0.25">
      <c r="A4062" t="str">
        <f t="shared" si="63"/>
        <v/>
      </c>
    </row>
    <row r="4063" spans="1:1" x14ac:dyDescent="0.25">
      <c r="A4063" t="str">
        <f t="shared" si="63"/>
        <v/>
      </c>
    </row>
    <row r="4064" spans="1:1" x14ac:dyDescent="0.25">
      <c r="A4064" t="str">
        <f t="shared" si="63"/>
        <v/>
      </c>
    </row>
    <row r="4065" spans="1:1" x14ac:dyDescent="0.25">
      <c r="A4065" t="str">
        <f t="shared" si="63"/>
        <v/>
      </c>
    </row>
    <row r="4066" spans="1:1" x14ac:dyDescent="0.25">
      <c r="A4066" t="str">
        <f t="shared" si="63"/>
        <v/>
      </c>
    </row>
    <row r="4067" spans="1:1" x14ac:dyDescent="0.25">
      <c r="A4067" t="str">
        <f t="shared" si="63"/>
        <v/>
      </c>
    </row>
    <row r="4068" spans="1:1" x14ac:dyDescent="0.25">
      <c r="A4068" t="str">
        <f t="shared" si="63"/>
        <v/>
      </c>
    </row>
    <row r="4069" spans="1:1" x14ac:dyDescent="0.25">
      <c r="A4069" t="str">
        <f t="shared" si="63"/>
        <v/>
      </c>
    </row>
    <row r="4070" spans="1:1" x14ac:dyDescent="0.25">
      <c r="A4070" t="str">
        <f t="shared" si="63"/>
        <v/>
      </c>
    </row>
    <row r="4071" spans="1:1" x14ac:dyDescent="0.25">
      <c r="A4071" t="str">
        <f t="shared" si="63"/>
        <v/>
      </c>
    </row>
    <row r="4072" spans="1:1" x14ac:dyDescent="0.25">
      <c r="A4072" t="str">
        <f t="shared" si="63"/>
        <v/>
      </c>
    </row>
    <row r="4073" spans="1:1" x14ac:dyDescent="0.25">
      <c r="A4073" t="str">
        <f t="shared" si="63"/>
        <v/>
      </c>
    </row>
    <row r="4074" spans="1:1" x14ac:dyDescent="0.25">
      <c r="A4074" t="str">
        <f t="shared" si="63"/>
        <v/>
      </c>
    </row>
    <row r="4075" spans="1:1" x14ac:dyDescent="0.25">
      <c r="A4075" t="str">
        <f t="shared" si="63"/>
        <v/>
      </c>
    </row>
    <row r="4076" spans="1:1" x14ac:dyDescent="0.25">
      <c r="A4076" t="str">
        <f t="shared" si="63"/>
        <v/>
      </c>
    </row>
    <row r="4077" spans="1:1" x14ac:dyDescent="0.25">
      <c r="A4077" t="str">
        <f t="shared" si="63"/>
        <v/>
      </c>
    </row>
    <row r="4078" spans="1:1" x14ac:dyDescent="0.25">
      <c r="A4078" t="str">
        <f t="shared" si="63"/>
        <v/>
      </c>
    </row>
    <row r="4079" spans="1:1" x14ac:dyDescent="0.25">
      <c r="A4079" t="str">
        <f t="shared" si="63"/>
        <v/>
      </c>
    </row>
    <row r="4080" spans="1:1" x14ac:dyDescent="0.25">
      <c r="A4080" t="str">
        <f t="shared" si="63"/>
        <v/>
      </c>
    </row>
    <row r="4081" spans="1:1" x14ac:dyDescent="0.25">
      <c r="A4081" t="str">
        <f t="shared" si="63"/>
        <v/>
      </c>
    </row>
    <row r="4082" spans="1:1" x14ac:dyDescent="0.25">
      <c r="A4082" t="str">
        <f t="shared" si="63"/>
        <v/>
      </c>
    </row>
    <row r="4083" spans="1:1" x14ac:dyDescent="0.25">
      <c r="A4083" t="str">
        <f t="shared" si="63"/>
        <v/>
      </c>
    </row>
    <row r="4084" spans="1:1" x14ac:dyDescent="0.25">
      <c r="A4084" t="str">
        <f t="shared" si="63"/>
        <v/>
      </c>
    </row>
    <row r="4085" spans="1:1" x14ac:dyDescent="0.25">
      <c r="A4085" t="str">
        <f t="shared" si="63"/>
        <v/>
      </c>
    </row>
    <row r="4086" spans="1:1" x14ac:dyDescent="0.25">
      <c r="A4086" t="str">
        <f t="shared" si="63"/>
        <v/>
      </c>
    </row>
    <row r="4087" spans="1:1" x14ac:dyDescent="0.25">
      <c r="A4087" t="str">
        <f t="shared" si="63"/>
        <v/>
      </c>
    </row>
    <row r="4088" spans="1:1" x14ac:dyDescent="0.25">
      <c r="A4088" t="str">
        <f t="shared" si="63"/>
        <v/>
      </c>
    </row>
    <row r="4089" spans="1:1" x14ac:dyDescent="0.25">
      <c r="A4089" t="str">
        <f t="shared" si="63"/>
        <v/>
      </c>
    </row>
    <row r="4090" spans="1:1" x14ac:dyDescent="0.25">
      <c r="A4090" t="str">
        <f t="shared" si="63"/>
        <v/>
      </c>
    </row>
    <row r="4091" spans="1:1" x14ac:dyDescent="0.25">
      <c r="A4091" t="str">
        <f t="shared" si="63"/>
        <v/>
      </c>
    </row>
    <row r="4092" spans="1:1" x14ac:dyDescent="0.25">
      <c r="A4092" t="str">
        <f t="shared" si="63"/>
        <v/>
      </c>
    </row>
    <row r="4093" spans="1:1" x14ac:dyDescent="0.25">
      <c r="A4093" t="str">
        <f t="shared" si="63"/>
        <v/>
      </c>
    </row>
    <row r="4094" spans="1:1" x14ac:dyDescent="0.25">
      <c r="A4094" t="str">
        <f t="shared" si="63"/>
        <v/>
      </c>
    </row>
    <row r="4095" spans="1:1" x14ac:dyDescent="0.25">
      <c r="A4095" t="str">
        <f t="shared" si="63"/>
        <v/>
      </c>
    </row>
    <row r="4096" spans="1:1" x14ac:dyDescent="0.25">
      <c r="A4096" t="str">
        <f t="shared" si="63"/>
        <v/>
      </c>
    </row>
    <row r="4097" spans="1:1" x14ac:dyDescent="0.25">
      <c r="A4097" t="str">
        <f t="shared" si="63"/>
        <v/>
      </c>
    </row>
    <row r="4098" spans="1:1" x14ac:dyDescent="0.25">
      <c r="A4098" t="str">
        <f t="shared" ref="A4098:A4161" si="64">H4098&amp;C4098&amp;B4098&amp;D4098&amp;E4098</f>
        <v/>
      </c>
    </row>
    <row r="4099" spans="1:1" x14ac:dyDescent="0.25">
      <c r="A4099" t="str">
        <f t="shared" si="64"/>
        <v/>
      </c>
    </row>
    <row r="4100" spans="1:1" x14ac:dyDescent="0.25">
      <c r="A4100" t="str">
        <f t="shared" si="64"/>
        <v/>
      </c>
    </row>
    <row r="4101" spans="1:1" x14ac:dyDescent="0.25">
      <c r="A4101" t="str">
        <f t="shared" si="64"/>
        <v/>
      </c>
    </row>
    <row r="4102" spans="1:1" x14ac:dyDescent="0.25">
      <c r="A4102" t="str">
        <f t="shared" si="64"/>
        <v/>
      </c>
    </row>
    <row r="4103" spans="1:1" x14ac:dyDescent="0.25">
      <c r="A4103" t="str">
        <f t="shared" si="64"/>
        <v/>
      </c>
    </row>
    <row r="4104" spans="1:1" x14ac:dyDescent="0.25">
      <c r="A4104" t="str">
        <f t="shared" si="64"/>
        <v/>
      </c>
    </row>
    <row r="4105" spans="1:1" x14ac:dyDescent="0.25">
      <c r="A4105" t="str">
        <f t="shared" si="64"/>
        <v/>
      </c>
    </row>
    <row r="4106" spans="1:1" x14ac:dyDescent="0.25">
      <c r="A4106" t="str">
        <f t="shared" si="64"/>
        <v/>
      </c>
    </row>
    <row r="4107" spans="1:1" x14ac:dyDescent="0.25">
      <c r="A4107" t="str">
        <f t="shared" si="64"/>
        <v/>
      </c>
    </row>
    <row r="4108" spans="1:1" x14ac:dyDescent="0.25">
      <c r="A4108" t="str">
        <f t="shared" si="64"/>
        <v/>
      </c>
    </row>
    <row r="4109" spans="1:1" x14ac:dyDescent="0.25">
      <c r="A4109" t="str">
        <f t="shared" si="64"/>
        <v/>
      </c>
    </row>
    <row r="4110" spans="1:1" x14ac:dyDescent="0.25">
      <c r="A4110" t="str">
        <f t="shared" si="64"/>
        <v/>
      </c>
    </row>
    <row r="4111" spans="1:1" x14ac:dyDescent="0.25">
      <c r="A4111" t="str">
        <f t="shared" si="64"/>
        <v/>
      </c>
    </row>
    <row r="4112" spans="1:1" x14ac:dyDescent="0.25">
      <c r="A4112" t="str">
        <f t="shared" si="64"/>
        <v/>
      </c>
    </row>
    <row r="4113" spans="1:1" x14ac:dyDescent="0.25">
      <c r="A4113" t="str">
        <f t="shared" si="64"/>
        <v/>
      </c>
    </row>
    <row r="4114" spans="1:1" x14ac:dyDescent="0.25">
      <c r="A4114" t="str">
        <f t="shared" si="64"/>
        <v/>
      </c>
    </row>
    <row r="4115" spans="1:1" x14ac:dyDescent="0.25">
      <c r="A4115" t="str">
        <f t="shared" si="64"/>
        <v/>
      </c>
    </row>
    <row r="4116" spans="1:1" x14ac:dyDescent="0.25">
      <c r="A4116" t="str">
        <f t="shared" si="64"/>
        <v/>
      </c>
    </row>
    <row r="4117" spans="1:1" x14ac:dyDescent="0.25">
      <c r="A4117" t="str">
        <f t="shared" si="64"/>
        <v/>
      </c>
    </row>
    <row r="4118" spans="1:1" x14ac:dyDescent="0.25">
      <c r="A4118" t="str">
        <f t="shared" si="64"/>
        <v/>
      </c>
    </row>
    <row r="4119" spans="1:1" x14ac:dyDescent="0.25">
      <c r="A4119" t="str">
        <f t="shared" si="64"/>
        <v/>
      </c>
    </row>
    <row r="4120" spans="1:1" x14ac:dyDescent="0.25">
      <c r="A4120" t="str">
        <f t="shared" si="64"/>
        <v/>
      </c>
    </row>
    <row r="4121" spans="1:1" x14ac:dyDescent="0.25">
      <c r="A4121" t="str">
        <f t="shared" si="64"/>
        <v/>
      </c>
    </row>
    <row r="4122" spans="1:1" x14ac:dyDescent="0.25">
      <c r="A4122" t="str">
        <f t="shared" si="64"/>
        <v/>
      </c>
    </row>
    <row r="4123" spans="1:1" x14ac:dyDescent="0.25">
      <c r="A4123" t="str">
        <f t="shared" si="64"/>
        <v/>
      </c>
    </row>
    <row r="4124" spans="1:1" x14ac:dyDescent="0.25">
      <c r="A4124" t="str">
        <f t="shared" si="64"/>
        <v/>
      </c>
    </row>
    <row r="4125" spans="1:1" x14ac:dyDescent="0.25">
      <c r="A4125" t="str">
        <f t="shared" si="64"/>
        <v/>
      </c>
    </row>
    <row r="4126" spans="1:1" x14ac:dyDescent="0.25">
      <c r="A4126" t="str">
        <f t="shared" si="64"/>
        <v/>
      </c>
    </row>
    <row r="4127" spans="1:1" x14ac:dyDescent="0.25">
      <c r="A4127" t="str">
        <f t="shared" si="64"/>
        <v/>
      </c>
    </row>
    <row r="4128" spans="1:1" x14ac:dyDescent="0.25">
      <c r="A4128" t="str">
        <f t="shared" si="64"/>
        <v/>
      </c>
    </row>
    <row r="4129" spans="1:1" x14ac:dyDescent="0.25">
      <c r="A4129" t="str">
        <f t="shared" si="64"/>
        <v/>
      </c>
    </row>
    <row r="4130" spans="1:1" x14ac:dyDescent="0.25">
      <c r="A4130" t="str">
        <f t="shared" si="64"/>
        <v/>
      </c>
    </row>
    <row r="4131" spans="1:1" x14ac:dyDescent="0.25">
      <c r="A4131" t="str">
        <f t="shared" si="64"/>
        <v/>
      </c>
    </row>
    <row r="4132" spans="1:1" x14ac:dyDescent="0.25">
      <c r="A4132" t="str">
        <f t="shared" si="64"/>
        <v/>
      </c>
    </row>
    <row r="4133" spans="1:1" x14ac:dyDescent="0.25">
      <c r="A4133" t="str">
        <f t="shared" si="64"/>
        <v/>
      </c>
    </row>
    <row r="4134" spans="1:1" x14ac:dyDescent="0.25">
      <c r="A4134" t="str">
        <f t="shared" si="64"/>
        <v/>
      </c>
    </row>
    <row r="4135" spans="1:1" x14ac:dyDescent="0.25">
      <c r="A4135" t="str">
        <f t="shared" si="64"/>
        <v/>
      </c>
    </row>
    <row r="4136" spans="1:1" x14ac:dyDescent="0.25">
      <c r="A4136" t="str">
        <f t="shared" si="64"/>
        <v/>
      </c>
    </row>
    <row r="4137" spans="1:1" x14ac:dyDescent="0.25">
      <c r="A4137" t="str">
        <f t="shared" si="64"/>
        <v/>
      </c>
    </row>
    <row r="4138" spans="1:1" x14ac:dyDescent="0.25">
      <c r="A4138" t="str">
        <f t="shared" si="64"/>
        <v/>
      </c>
    </row>
    <row r="4139" spans="1:1" x14ac:dyDescent="0.25">
      <c r="A4139" t="str">
        <f t="shared" si="64"/>
        <v/>
      </c>
    </row>
    <row r="4140" spans="1:1" x14ac:dyDescent="0.25">
      <c r="A4140" t="str">
        <f t="shared" si="64"/>
        <v/>
      </c>
    </row>
    <row r="4141" spans="1:1" x14ac:dyDescent="0.25">
      <c r="A4141" t="str">
        <f t="shared" si="64"/>
        <v/>
      </c>
    </row>
    <row r="4142" spans="1:1" x14ac:dyDescent="0.25">
      <c r="A4142" t="str">
        <f t="shared" si="64"/>
        <v/>
      </c>
    </row>
    <row r="4143" spans="1:1" x14ac:dyDescent="0.25">
      <c r="A4143" t="str">
        <f t="shared" si="64"/>
        <v/>
      </c>
    </row>
    <row r="4144" spans="1:1" x14ac:dyDescent="0.25">
      <c r="A4144" t="str">
        <f t="shared" si="64"/>
        <v/>
      </c>
    </row>
    <row r="4145" spans="1:1" x14ac:dyDescent="0.25">
      <c r="A4145" t="str">
        <f t="shared" si="64"/>
        <v/>
      </c>
    </row>
    <row r="4146" spans="1:1" x14ac:dyDescent="0.25">
      <c r="A4146" t="str">
        <f t="shared" si="64"/>
        <v/>
      </c>
    </row>
    <row r="4147" spans="1:1" x14ac:dyDescent="0.25">
      <c r="A4147" t="str">
        <f t="shared" si="64"/>
        <v/>
      </c>
    </row>
    <row r="4148" spans="1:1" x14ac:dyDescent="0.25">
      <c r="A4148" t="str">
        <f t="shared" si="64"/>
        <v/>
      </c>
    </row>
    <row r="4149" spans="1:1" x14ac:dyDescent="0.25">
      <c r="A4149" t="str">
        <f t="shared" si="64"/>
        <v/>
      </c>
    </row>
    <row r="4150" spans="1:1" x14ac:dyDescent="0.25">
      <c r="A4150" t="str">
        <f t="shared" si="64"/>
        <v/>
      </c>
    </row>
    <row r="4151" spans="1:1" x14ac:dyDescent="0.25">
      <c r="A4151" t="str">
        <f t="shared" si="64"/>
        <v/>
      </c>
    </row>
    <row r="4152" spans="1:1" x14ac:dyDescent="0.25">
      <c r="A4152" t="str">
        <f t="shared" si="64"/>
        <v/>
      </c>
    </row>
    <row r="4153" spans="1:1" x14ac:dyDescent="0.25">
      <c r="A4153" t="str">
        <f t="shared" si="64"/>
        <v/>
      </c>
    </row>
    <row r="4154" spans="1:1" x14ac:dyDescent="0.25">
      <c r="A4154" t="str">
        <f t="shared" si="64"/>
        <v/>
      </c>
    </row>
    <row r="4155" spans="1:1" x14ac:dyDescent="0.25">
      <c r="A4155" t="str">
        <f t="shared" si="64"/>
        <v/>
      </c>
    </row>
    <row r="4156" spans="1:1" x14ac:dyDescent="0.25">
      <c r="A4156" t="str">
        <f t="shared" si="64"/>
        <v/>
      </c>
    </row>
    <row r="4157" spans="1:1" x14ac:dyDescent="0.25">
      <c r="A4157" t="str">
        <f t="shared" si="64"/>
        <v/>
      </c>
    </row>
    <row r="4158" spans="1:1" x14ac:dyDescent="0.25">
      <c r="A4158" t="str">
        <f t="shared" si="64"/>
        <v/>
      </c>
    </row>
    <row r="4159" spans="1:1" x14ac:dyDescent="0.25">
      <c r="A4159" t="str">
        <f t="shared" si="64"/>
        <v/>
      </c>
    </row>
    <row r="4160" spans="1:1" x14ac:dyDescent="0.25">
      <c r="A4160" t="str">
        <f t="shared" si="64"/>
        <v/>
      </c>
    </row>
    <row r="4161" spans="1:1" x14ac:dyDescent="0.25">
      <c r="A4161" t="str">
        <f t="shared" si="64"/>
        <v/>
      </c>
    </row>
    <row r="4162" spans="1:1" x14ac:dyDescent="0.25">
      <c r="A4162" t="str">
        <f t="shared" ref="A4162:A4225" si="65">H4162&amp;C4162&amp;B4162&amp;D4162&amp;E4162</f>
        <v/>
      </c>
    </row>
    <row r="4163" spans="1:1" x14ac:dyDescent="0.25">
      <c r="A4163" t="str">
        <f t="shared" si="65"/>
        <v/>
      </c>
    </row>
    <row r="4164" spans="1:1" x14ac:dyDescent="0.25">
      <c r="A4164" t="str">
        <f t="shared" si="65"/>
        <v/>
      </c>
    </row>
    <row r="4165" spans="1:1" x14ac:dyDescent="0.25">
      <c r="A4165" t="str">
        <f t="shared" si="65"/>
        <v/>
      </c>
    </row>
    <row r="4166" spans="1:1" x14ac:dyDescent="0.25">
      <c r="A4166" t="str">
        <f t="shared" si="65"/>
        <v/>
      </c>
    </row>
    <row r="4167" spans="1:1" x14ac:dyDescent="0.25">
      <c r="A4167" t="str">
        <f t="shared" si="65"/>
        <v/>
      </c>
    </row>
    <row r="4168" spans="1:1" x14ac:dyDescent="0.25">
      <c r="A4168" t="str">
        <f t="shared" si="65"/>
        <v/>
      </c>
    </row>
    <row r="4169" spans="1:1" x14ac:dyDescent="0.25">
      <c r="A4169" t="str">
        <f t="shared" si="65"/>
        <v/>
      </c>
    </row>
    <row r="4170" spans="1:1" x14ac:dyDescent="0.25">
      <c r="A4170" t="str">
        <f t="shared" si="65"/>
        <v/>
      </c>
    </row>
    <row r="4171" spans="1:1" x14ac:dyDescent="0.25">
      <c r="A4171" t="str">
        <f t="shared" si="65"/>
        <v/>
      </c>
    </row>
    <row r="4172" spans="1:1" x14ac:dyDescent="0.25">
      <c r="A4172" t="str">
        <f t="shared" si="65"/>
        <v/>
      </c>
    </row>
    <row r="4173" spans="1:1" x14ac:dyDescent="0.25">
      <c r="A4173" t="str">
        <f t="shared" si="65"/>
        <v/>
      </c>
    </row>
    <row r="4174" spans="1:1" x14ac:dyDescent="0.25">
      <c r="A4174" t="str">
        <f t="shared" si="65"/>
        <v/>
      </c>
    </row>
    <row r="4175" spans="1:1" x14ac:dyDescent="0.25">
      <c r="A4175" t="str">
        <f t="shared" si="65"/>
        <v/>
      </c>
    </row>
    <row r="4176" spans="1:1" x14ac:dyDescent="0.25">
      <c r="A4176" t="str">
        <f t="shared" si="65"/>
        <v/>
      </c>
    </row>
    <row r="4177" spans="1:1" x14ac:dyDescent="0.25">
      <c r="A4177" t="str">
        <f t="shared" si="65"/>
        <v/>
      </c>
    </row>
    <row r="4178" spans="1:1" x14ac:dyDescent="0.25">
      <c r="A4178" t="str">
        <f t="shared" si="65"/>
        <v/>
      </c>
    </row>
    <row r="4179" spans="1:1" x14ac:dyDescent="0.25">
      <c r="A4179" t="str">
        <f t="shared" si="65"/>
        <v/>
      </c>
    </row>
    <row r="4180" spans="1:1" x14ac:dyDescent="0.25">
      <c r="A4180" t="str">
        <f t="shared" si="65"/>
        <v/>
      </c>
    </row>
    <row r="4181" spans="1:1" x14ac:dyDescent="0.25">
      <c r="A4181" t="str">
        <f t="shared" si="65"/>
        <v/>
      </c>
    </row>
    <row r="4182" spans="1:1" x14ac:dyDescent="0.25">
      <c r="A4182" t="str">
        <f t="shared" si="65"/>
        <v/>
      </c>
    </row>
    <row r="4183" spans="1:1" x14ac:dyDescent="0.25">
      <c r="A4183" t="str">
        <f t="shared" si="65"/>
        <v/>
      </c>
    </row>
    <row r="4184" spans="1:1" x14ac:dyDescent="0.25">
      <c r="A4184" t="str">
        <f t="shared" si="65"/>
        <v/>
      </c>
    </row>
    <row r="4185" spans="1:1" x14ac:dyDescent="0.25">
      <c r="A4185" t="str">
        <f t="shared" si="65"/>
        <v/>
      </c>
    </row>
    <row r="4186" spans="1:1" x14ac:dyDescent="0.25">
      <c r="A4186" t="str">
        <f t="shared" si="65"/>
        <v/>
      </c>
    </row>
    <row r="4187" spans="1:1" x14ac:dyDescent="0.25">
      <c r="A4187" t="str">
        <f t="shared" si="65"/>
        <v/>
      </c>
    </row>
    <row r="4188" spans="1:1" x14ac:dyDescent="0.25">
      <c r="A4188" t="str">
        <f t="shared" si="65"/>
        <v/>
      </c>
    </row>
    <row r="4189" spans="1:1" x14ac:dyDescent="0.25">
      <c r="A4189" t="str">
        <f t="shared" si="65"/>
        <v/>
      </c>
    </row>
    <row r="4190" spans="1:1" x14ac:dyDescent="0.25">
      <c r="A4190" t="str">
        <f t="shared" si="65"/>
        <v/>
      </c>
    </row>
    <row r="4191" spans="1:1" x14ac:dyDescent="0.25">
      <c r="A4191" t="str">
        <f t="shared" si="65"/>
        <v/>
      </c>
    </row>
    <row r="4192" spans="1:1" x14ac:dyDescent="0.25">
      <c r="A4192" t="str">
        <f t="shared" si="65"/>
        <v/>
      </c>
    </row>
    <row r="4193" spans="1:1" x14ac:dyDescent="0.25">
      <c r="A4193" t="str">
        <f t="shared" si="65"/>
        <v/>
      </c>
    </row>
    <row r="4194" spans="1:1" x14ac:dyDescent="0.25">
      <c r="A4194" t="str">
        <f t="shared" si="65"/>
        <v/>
      </c>
    </row>
    <row r="4195" spans="1:1" x14ac:dyDescent="0.25">
      <c r="A4195" t="str">
        <f t="shared" si="65"/>
        <v/>
      </c>
    </row>
    <row r="4196" spans="1:1" x14ac:dyDescent="0.25">
      <c r="A4196" t="str">
        <f t="shared" si="65"/>
        <v/>
      </c>
    </row>
    <row r="4197" spans="1:1" x14ac:dyDescent="0.25">
      <c r="A4197" t="str">
        <f t="shared" si="65"/>
        <v/>
      </c>
    </row>
    <row r="4198" spans="1:1" x14ac:dyDescent="0.25">
      <c r="A4198" t="str">
        <f t="shared" si="65"/>
        <v/>
      </c>
    </row>
    <row r="4199" spans="1:1" x14ac:dyDescent="0.25">
      <c r="A4199" t="str">
        <f t="shared" si="65"/>
        <v/>
      </c>
    </row>
    <row r="4200" spans="1:1" x14ac:dyDescent="0.25">
      <c r="A4200" t="str">
        <f t="shared" si="65"/>
        <v/>
      </c>
    </row>
    <row r="4201" spans="1:1" x14ac:dyDescent="0.25">
      <c r="A4201" t="str">
        <f t="shared" si="65"/>
        <v/>
      </c>
    </row>
    <row r="4202" spans="1:1" x14ac:dyDescent="0.25">
      <c r="A4202" t="str">
        <f t="shared" si="65"/>
        <v/>
      </c>
    </row>
    <row r="4203" spans="1:1" x14ac:dyDescent="0.25">
      <c r="A4203" t="str">
        <f t="shared" si="65"/>
        <v/>
      </c>
    </row>
    <row r="4204" spans="1:1" x14ac:dyDescent="0.25">
      <c r="A4204" t="str">
        <f t="shared" si="65"/>
        <v/>
      </c>
    </row>
    <row r="4205" spans="1:1" x14ac:dyDescent="0.25">
      <c r="A4205" t="str">
        <f t="shared" si="65"/>
        <v/>
      </c>
    </row>
    <row r="4206" spans="1:1" x14ac:dyDescent="0.25">
      <c r="A4206" t="str">
        <f t="shared" si="65"/>
        <v/>
      </c>
    </row>
    <row r="4207" spans="1:1" x14ac:dyDescent="0.25">
      <c r="A4207" t="str">
        <f t="shared" si="65"/>
        <v/>
      </c>
    </row>
    <row r="4208" spans="1:1" x14ac:dyDescent="0.25">
      <c r="A4208" t="str">
        <f t="shared" si="65"/>
        <v/>
      </c>
    </row>
    <row r="4209" spans="1:1" x14ac:dyDescent="0.25">
      <c r="A4209" t="str">
        <f t="shared" si="65"/>
        <v/>
      </c>
    </row>
    <row r="4210" spans="1:1" x14ac:dyDescent="0.25">
      <c r="A4210" t="str">
        <f t="shared" si="65"/>
        <v/>
      </c>
    </row>
    <row r="4211" spans="1:1" x14ac:dyDescent="0.25">
      <c r="A4211" t="str">
        <f t="shared" si="65"/>
        <v/>
      </c>
    </row>
    <row r="4212" spans="1:1" x14ac:dyDescent="0.25">
      <c r="A4212" t="str">
        <f t="shared" si="65"/>
        <v/>
      </c>
    </row>
    <row r="4213" spans="1:1" x14ac:dyDescent="0.25">
      <c r="A4213" t="str">
        <f t="shared" si="65"/>
        <v/>
      </c>
    </row>
    <row r="4214" spans="1:1" x14ac:dyDescent="0.25">
      <c r="A4214" t="str">
        <f t="shared" si="65"/>
        <v/>
      </c>
    </row>
    <row r="4215" spans="1:1" x14ac:dyDescent="0.25">
      <c r="A4215" t="str">
        <f t="shared" si="65"/>
        <v/>
      </c>
    </row>
    <row r="4216" spans="1:1" x14ac:dyDescent="0.25">
      <c r="A4216" t="str">
        <f t="shared" si="65"/>
        <v/>
      </c>
    </row>
    <row r="4217" spans="1:1" x14ac:dyDescent="0.25">
      <c r="A4217" t="str">
        <f t="shared" si="65"/>
        <v/>
      </c>
    </row>
    <row r="4218" spans="1:1" x14ac:dyDescent="0.25">
      <c r="A4218" t="str">
        <f t="shared" si="65"/>
        <v/>
      </c>
    </row>
    <row r="4219" spans="1:1" x14ac:dyDescent="0.25">
      <c r="A4219" t="str">
        <f t="shared" si="65"/>
        <v/>
      </c>
    </row>
    <row r="4220" spans="1:1" x14ac:dyDescent="0.25">
      <c r="A4220" t="str">
        <f t="shared" si="65"/>
        <v/>
      </c>
    </row>
    <row r="4221" spans="1:1" x14ac:dyDescent="0.25">
      <c r="A4221" t="str">
        <f t="shared" si="65"/>
        <v/>
      </c>
    </row>
    <row r="4222" spans="1:1" x14ac:dyDescent="0.25">
      <c r="A4222" t="str">
        <f t="shared" si="65"/>
        <v/>
      </c>
    </row>
    <row r="4223" spans="1:1" x14ac:dyDescent="0.25">
      <c r="A4223" t="str">
        <f t="shared" si="65"/>
        <v/>
      </c>
    </row>
    <row r="4224" spans="1:1" x14ac:dyDescent="0.25">
      <c r="A4224" t="str">
        <f t="shared" si="65"/>
        <v/>
      </c>
    </row>
    <row r="4225" spans="1:1" x14ac:dyDescent="0.25">
      <c r="A4225" t="str">
        <f t="shared" si="65"/>
        <v/>
      </c>
    </row>
    <row r="4226" spans="1:1" x14ac:dyDescent="0.25">
      <c r="A4226" t="str">
        <f t="shared" ref="A4226:A4289" si="66">H4226&amp;C4226&amp;B4226&amp;D4226&amp;E4226</f>
        <v/>
      </c>
    </row>
    <row r="4227" spans="1:1" x14ac:dyDescent="0.25">
      <c r="A4227" t="str">
        <f t="shared" si="66"/>
        <v/>
      </c>
    </row>
    <row r="4228" spans="1:1" x14ac:dyDescent="0.25">
      <c r="A4228" t="str">
        <f t="shared" si="66"/>
        <v/>
      </c>
    </row>
    <row r="4229" spans="1:1" x14ac:dyDescent="0.25">
      <c r="A4229" t="str">
        <f t="shared" si="66"/>
        <v/>
      </c>
    </row>
    <row r="4230" spans="1:1" x14ac:dyDescent="0.25">
      <c r="A4230" t="str">
        <f t="shared" si="66"/>
        <v/>
      </c>
    </row>
    <row r="4231" spans="1:1" x14ac:dyDescent="0.25">
      <c r="A4231" t="str">
        <f t="shared" si="66"/>
        <v/>
      </c>
    </row>
    <row r="4232" spans="1:1" x14ac:dyDescent="0.25">
      <c r="A4232" t="str">
        <f t="shared" si="66"/>
        <v/>
      </c>
    </row>
    <row r="4233" spans="1:1" x14ac:dyDescent="0.25">
      <c r="A4233" t="str">
        <f t="shared" si="66"/>
        <v/>
      </c>
    </row>
    <row r="4234" spans="1:1" x14ac:dyDescent="0.25">
      <c r="A4234" t="str">
        <f t="shared" si="66"/>
        <v/>
      </c>
    </row>
    <row r="4235" spans="1:1" x14ac:dyDescent="0.25">
      <c r="A4235" t="str">
        <f t="shared" si="66"/>
        <v/>
      </c>
    </row>
    <row r="4236" spans="1:1" x14ac:dyDescent="0.25">
      <c r="A4236" t="str">
        <f t="shared" si="66"/>
        <v/>
      </c>
    </row>
    <row r="4237" spans="1:1" x14ac:dyDescent="0.25">
      <c r="A4237" t="str">
        <f t="shared" si="66"/>
        <v/>
      </c>
    </row>
    <row r="4238" spans="1:1" x14ac:dyDescent="0.25">
      <c r="A4238" t="str">
        <f t="shared" si="66"/>
        <v/>
      </c>
    </row>
    <row r="4239" spans="1:1" x14ac:dyDescent="0.25">
      <c r="A4239" t="str">
        <f t="shared" si="66"/>
        <v/>
      </c>
    </row>
    <row r="4240" spans="1:1" x14ac:dyDescent="0.25">
      <c r="A4240" t="str">
        <f t="shared" si="66"/>
        <v/>
      </c>
    </row>
    <row r="4241" spans="1:1" x14ac:dyDescent="0.25">
      <c r="A4241" t="str">
        <f t="shared" si="66"/>
        <v/>
      </c>
    </row>
    <row r="4242" spans="1:1" x14ac:dyDescent="0.25">
      <c r="A4242" t="str">
        <f t="shared" si="66"/>
        <v/>
      </c>
    </row>
    <row r="4243" spans="1:1" x14ac:dyDescent="0.25">
      <c r="A4243" t="str">
        <f t="shared" si="66"/>
        <v/>
      </c>
    </row>
    <row r="4244" spans="1:1" x14ac:dyDescent="0.25">
      <c r="A4244" t="str">
        <f t="shared" si="66"/>
        <v/>
      </c>
    </row>
    <row r="4245" spans="1:1" x14ac:dyDescent="0.25">
      <c r="A4245" t="str">
        <f t="shared" si="66"/>
        <v/>
      </c>
    </row>
    <row r="4246" spans="1:1" x14ac:dyDescent="0.25">
      <c r="A4246" t="str">
        <f t="shared" si="66"/>
        <v/>
      </c>
    </row>
    <row r="4247" spans="1:1" x14ac:dyDescent="0.25">
      <c r="A4247" t="str">
        <f t="shared" si="66"/>
        <v/>
      </c>
    </row>
    <row r="4248" spans="1:1" x14ac:dyDescent="0.25">
      <c r="A4248" t="str">
        <f t="shared" si="66"/>
        <v/>
      </c>
    </row>
    <row r="4249" spans="1:1" x14ac:dyDescent="0.25">
      <c r="A4249" t="str">
        <f t="shared" si="66"/>
        <v/>
      </c>
    </row>
    <row r="4250" spans="1:1" x14ac:dyDescent="0.25">
      <c r="A4250" t="str">
        <f t="shared" si="66"/>
        <v/>
      </c>
    </row>
    <row r="4251" spans="1:1" x14ac:dyDescent="0.25">
      <c r="A4251" t="str">
        <f t="shared" si="66"/>
        <v/>
      </c>
    </row>
    <row r="4252" spans="1:1" x14ac:dyDescent="0.25">
      <c r="A4252" t="str">
        <f t="shared" si="66"/>
        <v/>
      </c>
    </row>
    <row r="4253" spans="1:1" x14ac:dyDescent="0.25">
      <c r="A4253" t="str">
        <f t="shared" si="66"/>
        <v/>
      </c>
    </row>
    <row r="4254" spans="1:1" x14ac:dyDescent="0.25">
      <c r="A4254" t="str">
        <f t="shared" si="66"/>
        <v/>
      </c>
    </row>
    <row r="4255" spans="1:1" x14ac:dyDescent="0.25">
      <c r="A4255" t="str">
        <f t="shared" si="66"/>
        <v/>
      </c>
    </row>
    <row r="4256" spans="1:1" x14ac:dyDescent="0.25">
      <c r="A4256" t="str">
        <f t="shared" si="66"/>
        <v/>
      </c>
    </row>
    <row r="4257" spans="1:1" x14ac:dyDescent="0.25">
      <c r="A4257" t="str">
        <f t="shared" si="66"/>
        <v/>
      </c>
    </row>
    <row r="4258" spans="1:1" x14ac:dyDescent="0.25">
      <c r="A4258" t="str">
        <f t="shared" si="66"/>
        <v/>
      </c>
    </row>
    <row r="4259" spans="1:1" x14ac:dyDescent="0.25">
      <c r="A4259" t="str">
        <f t="shared" si="66"/>
        <v/>
      </c>
    </row>
    <row r="4260" spans="1:1" x14ac:dyDescent="0.25">
      <c r="A4260" t="str">
        <f t="shared" si="66"/>
        <v/>
      </c>
    </row>
    <row r="4261" spans="1:1" x14ac:dyDescent="0.25">
      <c r="A4261" t="str">
        <f t="shared" si="66"/>
        <v/>
      </c>
    </row>
    <row r="4262" spans="1:1" x14ac:dyDescent="0.25">
      <c r="A4262" t="str">
        <f t="shared" si="66"/>
        <v/>
      </c>
    </row>
    <row r="4263" spans="1:1" x14ac:dyDescent="0.25">
      <c r="A4263" t="str">
        <f t="shared" si="66"/>
        <v/>
      </c>
    </row>
    <row r="4264" spans="1:1" x14ac:dyDescent="0.25">
      <c r="A4264" t="str">
        <f t="shared" si="66"/>
        <v/>
      </c>
    </row>
    <row r="4265" spans="1:1" x14ac:dyDescent="0.25">
      <c r="A4265" t="str">
        <f t="shared" si="66"/>
        <v/>
      </c>
    </row>
    <row r="4266" spans="1:1" x14ac:dyDescent="0.25">
      <c r="A4266" t="str">
        <f t="shared" si="66"/>
        <v/>
      </c>
    </row>
    <row r="4267" spans="1:1" x14ac:dyDescent="0.25">
      <c r="A4267" t="str">
        <f t="shared" si="66"/>
        <v/>
      </c>
    </row>
    <row r="4268" spans="1:1" x14ac:dyDescent="0.25">
      <c r="A4268" t="str">
        <f t="shared" si="66"/>
        <v/>
      </c>
    </row>
    <row r="4269" spans="1:1" x14ac:dyDescent="0.25">
      <c r="A4269" t="str">
        <f t="shared" si="66"/>
        <v/>
      </c>
    </row>
    <row r="4270" spans="1:1" x14ac:dyDescent="0.25">
      <c r="A4270" t="str">
        <f t="shared" si="66"/>
        <v/>
      </c>
    </row>
    <row r="4271" spans="1:1" x14ac:dyDescent="0.25">
      <c r="A4271" t="str">
        <f t="shared" si="66"/>
        <v/>
      </c>
    </row>
    <row r="4272" spans="1:1" x14ac:dyDescent="0.25">
      <c r="A4272" t="str">
        <f t="shared" si="66"/>
        <v/>
      </c>
    </row>
    <row r="4273" spans="1:1" x14ac:dyDescent="0.25">
      <c r="A4273" t="str">
        <f t="shared" si="66"/>
        <v/>
      </c>
    </row>
    <row r="4274" spans="1:1" x14ac:dyDescent="0.25">
      <c r="A4274" t="str">
        <f t="shared" si="66"/>
        <v/>
      </c>
    </row>
    <row r="4275" spans="1:1" x14ac:dyDescent="0.25">
      <c r="A4275" t="str">
        <f t="shared" si="66"/>
        <v/>
      </c>
    </row>
    <row r="4276" spans="1:1" x14ac:dyDescent="0.25">
      <c r="A4276" t="str">
        <f t="shared" si="66"/>
        <v/>
      </c>
    </row>
    <row r="4277" spans="1:1" x14ac:dyDescent="0.25">
      <c r="A4277" t="str">
        <f t="shared" si="66"/>
        <v/>
      </c>
    </row>
    <row r="4278" spans="1:1" x14ac:dyDescent="0.25">
      <c r="A4278" t="str">
        <f t="shared" si="66"/>
        <v/>
      </c>
    </row>
    <row r="4279" spans="1:1" x14ac:dyDescent="0.25">
      <c r="A4279" t="str">
        <f t="shared" si="66"/>
        <v/>
      </c>
    </row>
    <row r="4280" spans="1:1" x14ac:dyDescent="0.25">
      <c r="A4280" t="str">
        <f t="shared" si="66"/>
        <v/>
      </c>
    </row>
    <row r="4281" spans="1:1" x14ac:dyDescent="0.25">
      <c r="A4281" t="str">
        <f t="shared" si="66"/>
        <v/>
      </c>
    </row>
    <row r="4282" spans="1:1" x14ac:dyDescent="0.25">
      <c r="A4282" t="str">
        <f t="shared" si="66"/>
        <v/>
      </c>
    </row>
    <row r="4283" spans="1:1" x14ac:dyDescent="0.25">
      <c r="A4283" t="str">
        <f t="shared" si="66"/>
        <v/>
      </c>
    </row>
    <row r="4284" spans="1:1" x14ac:dyDescent="0.25">
      <c r="A4284" t="str">
        <f t="shared" si="66"/>
        <v/>
      </c>
    </row>
    <row r="4285" spans="1:1" x14ac:dyDescent="0.25">
      <c r="A4285" t="str">
        <f t="shared" si="66"/>
        <v/>
      </c>
    </row>
    <row r="4286" spans="1:1" x14ac:dyDescent="0.25">
      <c r="A4286" t="str">
        <f t="shared" si="66"/>
        <v/>
      </c>
    </row>
    <row r="4287" spans="1:1" x14ac:dyDescent="0.25">
      <c r="A4287" t="str">
        <f t="shared" si="66"/>
        <v/>
      </c>
    </row>
    <row r="4288" spans="1:1" x14ac:dyDescent="0.25">
      <c r="A4288" t="str">
        <f t="shared" si="66"/>
        <v/>
      </c>
    </row>
    <row r="4289" spans="1:1" x14ac:dyDescent="0.25">
      <c r="A4289" t="str">
        <f t="shared" si="66"/>
        <v/>
      </c>
    </row>
    <row r="4290" spans="1:1" x14ac:dyDescent="0.25">
      <c r="A4290" t="str">
        <f t="shared" ref="A4290:A4353" si="67">H4290&amp;C4290&amp;B4290&amp;D4290&amp;E4290</f>
        <v/>
      </c>
    </row>
    <row r="4291" spans="1:1" x14ac:dyDescent="0.25">
      <c r="A4291" t="str">
        <f t="shared" si="67"/>
        <v/>
      </c>
    </row>
    <row r="4292" spans="1:1" x14ac:dyDescent="0.25">
      <c r="A4292" t="str">
        <f t="shared" si="67"/>
        <v/>
      </c>
    </row>
    <row r="4293" spans="1:1" x14ac:dyDescent="0.25">
      <c r="A4293" t="str">
        <f t="shared" si="67"/>
        <v/>
      </c>
    </row>
    <row r="4294" spans="1:1" x14ac:dyDescent="0.25">
      <c r="A4294" t="str">
        <f t="shared" si="67"/>
        <v/>
      </c>
    </row>
    <row r="4295" spans="1:1" x14ac:dyDescent="0.25">
      <c r="A4295" t="str">
        <f t="shared" si="67"/>
        <v/>
      </c>
    </row>
    <row r="4296" spans="1:1" x14ac:dyDescent="0.25">
      <c r="A4296" t="str">
        <f t="shared" si="67"/>
        <v/>
      </c>
    </row>
    <row r="4297" spans="1:1" x14ac:dyDescent="0.25">
      <c r="A4297" t="str">
        <f t="shared" si="67"/>
        <v/>
      </c>
    </row>
    <row r="4298" spans="1:1" x14ac:dyDescent="0.25">
      <c r="A4298" t="str">
        <f t="shared" si="67"/>
        <v/>
      </c>
    </row>
    <row r="4299" spans="1:1" x14ac:dyDescent="0.25">
      <c r="A4299" t="str">
        <f t="shared" si="67"/>
        <v/>
      </c>
    </row>
    <row r="4300" spans="1:1" x14ac:dyDescent="0.25">
      <c r="A4300" t="str">
        <f t="shared" si="67"/>
        <v/>
      </c>
    </row>
    <row r="4301" spans="1:1" x14ac:dyDescent="0.25">
      <c r="A4301" t="str">
        <f t="shared" si="67"/>
        <v/>
      </c>
    </row>
    <row r="4302" spans="1:1" x14ac:dyDescent="0.25">
      <c r="A4302" t="str">
        <f t="shared" si="67"/>
        <v/>
      </c>
    </row>
    <row r="4303" spans="1:1" x14ac:dyDescent="0.25">
      <c r="A4303" t="str">
        <f t="shared" si="67"/>
        <v/>
      </c>
    </row>
    <row r="4304" spans="1:1" x14ac:dyDescent="0.25">
      <c r="A4304" t="str">
        <f t="shared" si="67"/>
        <v/>
      </c>
    </row>
    <row r="4305" spans="1:1" x14ac:dyDescent="0.25">
      <c r="A4305" t="str">
        <f t="shared" si="67"/>
        <v/>
      </c>
    </row>
    <row r="4306" spans="1:1" x14ac:dyDescent="0.25">
      <c r="A4306" t="str">
        <f t="shared" si="67"/>
        <v/>
      </c>
    </row>
    <row r="4307" spans="1:1" x14ac:dyDescent="0.25">
      <c r="A4307" t="str">
        <f t="shared" si="67"/>
        <v/>
      </c>
    </row>
    <row r="4308" spans="1:1" x14ac:dyDescent="0.25">
      <c r="A4308" t="str">
        <f t="shared" si="67"/>
        <v/>
      </c>
    </row>
    <row r="4309" spans="1:1" x14ac:dyDescent="0.25">
      <c r="A4309" t="str">
        <f t="shared" si="67"/>
        <v/>
      </c>
    </row>
    <row r="4310" spans="1:1" x14ac:dyDescent="0.25">
      <c r="A4310" t="str">
        <f t="shared" si="67"/>
        <v/>
      </c>
    </row>
    <row r="4311" spans="1:1" x14ac:dyDescent="0.25">
      <c r="A4311" t="str">
        <f t="shared" si="67"/>
        <v/>
      </c>
    </row>
    <row r="4312" spans="1:1" x14ac:dyDescent="0.25">
      <c r="A4312" t="str">
        <f t="shared" si="67"/>
        <v/>
      </c>
    </row>
    <row r="4313" spans="1:1" x14ac:dyDescent="0.25">
      <c r="A4313" t="str">
        <f t="shared" si="67"/>
        <v/>
      </c>
    </row>
    <row r="4314" spans="1:1" x14ac:dyDescent="0.25">
      <c r="A4314" t="str">
        <f t="shared" si="67"/>
        <v/>
      </c>
    </row>
    <row r="4315" spans="1:1" x14ac:dyDescent="0.25">
      <c r="A4315" t="str">
        <f t="shared" si="67"/>
        <v/>
      </c>
    </row>
    <row r="4316" spans="1:1" x14ac:dyDescent="0.25">
      <c r="A4316" t="str">
        <f t="shared" si="67"/>
        <v/>
      </c>
    </row>
    <row r="4317" spans="1:1" x14ac:dyDescent="0.25">
      <c r="A4317" t="str">
        <f t="shared" si="67"/>
        <v/>
      </c>
    </row>
    <row r="4318" spans="1:1" x14ac:dyDescent="0.25">
      <c r="A4318" t="str">
        <f t="shared" si="67"/>
        <v/>
      </c>
    </row>
    <row r="4319" spans="1:1" x14ac:dyDescent="0.25">
      <c r="A4319" t="str">
        <f t="shared" si="67"/>
        <v/>
      </c>
    </row>
    <row r="4320" spans="1:1" x14ac:dyDescent="0.25">
      <c r="A4320" t="str">
        <f t="shared" si="67"/>
        <v/>
      </c>
    </row>
    <row r="4321" spans="1:1" x14ac:dyDescent="0.25">
      <c r="A4321" t="str">
        <f t="shared" si="67"/>
        <v/>
      </c>
    </row>
    <row r="4322" spans="1:1" x14ac:dyDescent="0.25">
      <c r="A4322" t="str">
        <f t="shared" si="67"/>
        <v/>
      </c>
    </row>
    <row r="4323" spans="1:1" x14ac:dyDescent="0.25">
      <c r="A4323" t="str">
        <f t="shared" si="67"/>
        <v/>
      </c>
    </row>
    <row r="4324" spans="1:1" x14ac:dyDescent="0.25">
      <c r="A4324" t="str">
        <f t="shared" si="67"/>
        <v/>
      </c>
    </row>
    <row r="4325" spans="1:1" x14ac:dyDescent="0.25">
      <c r="A4325" t="str">
        <f t="shared" si="67"/>
        <v/>
      </c>
    </row>
    <row r="4326" spans="1:1" x14ac:dyDescent="0.25">
      <c r="A4326" t="str">
        <f t="shared" si="67"/>
        <v/>
      </c>
    </row>
    <row r="4327" spans="1:1" x14ac:dyDescent="0.25">
      <c r="A4327" t="str">
        <f t="shared" si="67"/>
        <v/>
      </c>
    </row>
    <row r="4328" spans="1:1" x14ac:dyDescent="0.25">
      <c r="A4328" t="str">
        <f t="shared" si="67"/>
        <v/>
      </c>
    </row>
    <row r="4329" spans="1:1" x14ac:dyDescent="0.25">
      <c r="A4329" t="str">
        <f t="shared" si="67"/>
        <v/>
      </c>
    </row>
    <row r="4330" spans="1:1" x14ac:dyDescent="0.25">
      <c r="A4330" t="str">
        <f t="shared" si="67"/>
        <v/>
      </c>
    </row>
    <row r="4331" spans="1:1" x14ac:dyDescent="0.25">
      <c r="A4331" t="str">
        <f t="shared" si="67"/>
        <v/>
      </c>
    </row>
    <row r="4332" spans="1:1" x14ac:dyDescent="0.25">
      <c r="A4332" t="str">
        <f t="shared" si="67"/>
        <v/>
      </c>
    </row>
    <row r="4333" spans="1:1" x14ac:dyDescent="0.25">
      <c r="A4333" t="str">
        <f t="shared" si="67"/>
        <v/>
      </c>
    </row>
    <row r="4334" spans="1:1" x14ac:dyDescent="0.25">
      <c r="A4334" t="str">
        <f t="shared" si="67"/>
        <v/>
      </c>
    </row>
    <row r="4335" spans="1:1" x14ac:dyDescent="0.25">
      <c r="A4335" t="str">
        <f t="shared" si="67"/>
        <v/>
      </c>
    </row>
    <row r="4336" spans="1:1" x14ac:dyDescent="0.25">
      <c r="A4336" t="str">
        <f t="shared" si="67"/>
        <v/>
      </c>
    </row>
    <row r="4337" spans="1:1" x14ac:dyDescent="0.25">
      <c r="A4337" t="str">
        <f t="shared" si="67"/>
        <v/>
      </c>
    </row>
    <row r="4338" spans="1:1" x14ac:dyDescent="0.25">
      <c r="A4338" t="str">
        <f t="shared" si="67"/>
        <v/>
      </c>
    </row>
    <row r="4339" spans="1:1" x14ac:dyDescent="0.25">
      <c r="A4339" t="str">
        <f t="shared" si="67"/>
        <v/>
      </c>
    </row>
    <row r="4340" spans="1:1" x14ac:dyDescent="0.25">
      <c r="A4340" t="str">
        <f t="shared" si="67"/>
        <v/>
      </c>
    </row>
    <row r="4341" spans="1:1" x14ac:dyDescent="0.25">
      <c r="A4341" t="str">
        <f t="shared" si="67"/>
        <v/>
      </c>
    </row>
    <row r="4342" spans="1:1" x14ac:dyDescent="0.25">
      <c r="A4342" t="str">
        <f t="shared" si="67"/>
        <v/>
      </c>
    </row>
    <row r="4343" spans="1:1" x14ac:dyDescent="0.25">
      <c r="A4343" t="str">
        <f t="shared" si="67"/>
        <v/>
      </c>
    </row>
    <row r="4344" spans="1:1" x14ac:dyDescent="0.25">
      <c r="A4344" t="str">
        <f t="shared" si="67"/>
        <v/>
      </c>
    </row>
    <row r="4345" spans="1:1" x14ac:dyDescent="0.25">
      <c r="A4345" t="str">
        <f t="shared" si="67"/>
        <v/>
      </c>
    </row>
    <row r="4346" spans="1:1" x14ac:dyDescent="0.25">
      <c r="A4346" t="str">
        <f t="shared" si="67"/>
        <v/>
      </c>
    </row>
    <row r="4347" spans="1:1" x14ac:dyDescent="0.25">
      <c r="A4347" t="str">
        <f t="shared" si="67"/>
        <v/>
      </c>
    </row>
    <row r="4348" spans="1:1" x14ac:dyDescent="0.25">
      <c r="A4348" t="str">
        <f t="shared" si="67"/>
        <v/>
      </c>
    </row>
    <row r="4349" spans="1:1" x14ac:dyDescent="0.25">
      <c r="A4349" t="str">
        <f t="shared" si="67"/>
        <v/>
      </c>
    </row>
    <row r="4350" spans="1:1" x14ac:dyDescent="0.25">
      <c r="A4350" t="str">
        <f t="shared" si="67"/>
        <v/>
      </c>
    </row>
    <row r="4351" spans="1:1" x14ac:dyDescent="0.25">
      <c r="A4351" t="str">
        <f t="shared" si="67"/>
        <v/>
      </c>
    </row>
    <row r="4352" spans="1:1" x14ac:dyDescent="0.25">
      <c r="A4352" t="str">
        <f t="shared" si="67"/>
        <v/>
      </c>
    </row>
    <row r="4353" spans="1:1" x14ac:dyDescent="0.25">
      <c r="A4353" t="str">
        <f t="shared" si="67"/>
        <v/>
      </c>
    </row>
    <row r="4354" spans="1:1" x14ac:dyDescent="0.25">
      <c r="A4354" t="str">
        <f t="shared" ref="A4354:A4417" si="68">H4354&amp;C4354&amp;B4354&amp;D4354&amp;E4354</f>
        <v/>
      </c>
    </row>
    <row r="4355" spans="1:1" x14ac:dyDescent="0.25">
      <c r="A4355" t="str">
        <f t="shared" si="68"/>
        <v/>
      </c>
    </row>
    <row r="4356" spans="1:1" x14ac:dyDescent="0.25">
      <c r="A4356" t="str">
        <f t="shared" si="68"/>
        <v/>
      </c>
    </row>
    <row r="4357" spans="1:1" x14ac:dyDescent="0.25">
      <c r="A4357" t="str">
        <f t="shared" si="68"/>
        <v/>
      </c>
    </row>
    <row r="4358" spans="1:1" x14ac:dyDescent="0.25">
      <c r="A4358" t="str">
        <f t="shared" si="68"/>
        <v/>
      </c>
    </row>
    <row r="4359" spans="1:1" x14ac:dyDescent="0.25">
      <c r="A4359" t="str">
        <f t="shared" si="68"/>
        <v/>
      </c>
    </row>
    <row r="4360" spans="1:1" x14ac:dyDescent="0.25">
      <c r="A4360" t="str">
        <f t="shared" si="68"/>
        <v/>
      </c>
    </row>
    <row r="4361" spans="1:1" x14ac:dyDescent="0.25">
      <c r="A4361" t="str">
        <f t="shared" si="68"/>
        <v/>
      </c>
    </row>
    <row r="4362" spans="1:1" x14ac:dyDescent="0.25">
      <c r="A4362" t="str">
        <f t="shared" si="68"/>
        <v/>
      </c>
    </row>
    <row r="4363" spans="1:1" x14ac:dyDescent="0.25">
      <c r="A4363" t="str">
        <f t="shared" si="68"/>
        <v/>
      </c>
    </row>
    <row r="4364" spans="1:1" x14ac:dyDescent="0.25">
      <c r="A4364" t="str">
        <f t="shared" si="68"/>
        <v/>
      </c>
    </row>
    <row r="4365" spans="1:1" x14ac:dyDescent="0.25">
      <c r="A4365" t="str">
        <f t="shared" si="68"/>
        <v/>
      </c>
    </row>
    <row r="4366" spans="1:1" x14ac:dyDescent="0.25">
      <c r="A4366" t="str">
        <f t="shared" si="68"/>
        <v/>
      </c>
    </row>
    <row r="4367" spans="1:1" x14ac:dyDescent="0.25">
      <c r="A4367" t="str">
        <f t="shared" si="68"/>
        <v/>
      </c>
    </row>
    <row r="4368" spans="1:1" x14ac:dyDescent="0.25">
      <c r="A4368" t="str">
        <f t="shared" si="68"/>
        <v/>
      </c>
    </row>
    <row r="4369" spans="1:1" x14ac:dyDescent="0.25">
      <c r="A4369" t="str">
        <f t="shared" si="68"/>
        <v/>
      </c>
    </row>
    <row r="4370" spans="1:1" x14ac:dyDescent="0.25">
      <c r="A4370" t="str">
        <f t="shared" si="68"/>
        <v/>
      </c>
    </row>
    <row r="4371" spans="1:1" x14ac:dyDescent="0.25">
      <c r="A4371" t="str">
        <f t="shared" si="68"/>
        <v/>
      </c>
    </row>
    <row r="4372" spans="1:1" x14ac:dyDescent="0.25">
      <c r="A4372" t="str">
        <f t="shared" si="68"/>
        <v/>
      </c>
    </row>
    <row r="4373" spans="1:1" x14ac:dyDescent="0.25">
      <c r="A4373" t="str">
        <f t="shared" si="68"/>
        <v/>
      </c>
    </row>
    <row r="4374" spans="1:1" x14ac:dyDescent="0.25">
      <c r="A4374" t="str">
        <f t="shared" si="68"/>
        <v/>
      </c>
    </row>
    <row r="4375" spans="1:1" x14ac:dyDescent="0.25">
      <c r="A4375" t="str">
        <f t="shared" si="68"/>
        <v/>
      </c>
    </row>
    <row r="4376" spans="1:1" x14ac:dyDescent="0.25">
      <c r="A4376" t="str">
        <f t="shared" si="68"/>
        <v/>
      </c>
    </row>
    <row r="4377" spans="1:1" x14ac:dyDescent="0.25">
      <c r="A4377" t="str">
        <f t="shared" si="68"/>
        <v/>
      </c>
    </row>
    <row r="4378" spans="1:1" x14ac:dyDescent="0.25">
      <c r="A4378" t="str">
        <f t="shared" si="68"/>
        <v/>
      </c>
    </row>
    <row r="4379" spans="1:1" x14ac:dyDescent="0.25">
      <c r="A4379" t="str">
        <f t="shared" si="68"/>
        <v/>
      </c>
    </row>
    <row r="4380" spans="1:1" x14ac:dyDescent="0.25">
      <c r="A4380" t="str">
        <f t="shared" si="68"/>
        <v/>
      </c>
    </row>
    <row r="4381" spans="1:1" x14ac:dyDescent="0.25">
      <c r="A4381" t="str">
        <f t="shared" si="68"/>
        <v/>
      </c>
    </row>
    <row r="4382" spans="1:1" x14ac:dyDescent="0.25">
      <c r="A4382" t="str">
        <f t="shared" si="68"/>
        <v/>
      </c>
    </row>
    <row r="4383" spans="1:1" x14ac:dyDescent="0.25">
      <c r="A4383" t="str">
        <f t="shared" si="68"/>
        <v/>
      </c>
    </row>
    <row r="4384" spans="1:1" x14ac:dyDescent="0.25">
      <c r="A4384" t="str">
        <f t="shared" si="68"/>
        <v/>
      </c>
    </row>
    <row r="4385" spans="1:1" x14ac:dyDescent="0.25">
      <c r="A4385" t="str">
        <f t="shared" si="68"/>
        <v/>
      </c>
    </row>
    <row r="4386" spans="1:1" x14ac:dyDescent="0.25">
      <c r="A4386" t="str">
        <f t="shared" si="68"/>
        <v/>
      </c>
    </row>
    <row r="4387" spans="1:1" x14ac:dyDescent="0.25">
      <c r="A4387" t="str">
        <f t="shared" si="68"/>
        <v/>
      </c>
    </row>
    <row r="4388" spans="1:1" x14ac:dyDescent="0.25">
      <c r="A4388" t="str">
        <f t="shared" si="68"/>
        <v/>
      </c>
    </row>
    <row r="4389" spans="1:1" x14ac:dyDescent="0.25">
      <c r="A4389" t="str">
        <f t="shared" si="68"/>
        <v/>
      </c>
    </row>
    <row r="4390" spans="1:1" x14ac:dyDescent="0.25">
      <c r="A4390" t="str">
        <f t="shared" si="68"/>
        <v/>
      </c>
    </row>
    <row r="4391" spans="1:1" x14ac:dyDescent="0.25">
      <c r="A4391" t="str">
        <f t="shared" si="68"/>
        <v/>
      </c>
    </row>
    <row r="4392" spans="1:1" x14ac:dyDescent="0.25">
      <c r="A4392" t="str">
        <f t="shared" si="68"/>
        <v/>
      </c>
    </row>
    <row r="4393" spans="1:1" x14ac:dyDescent="0.25">
      <c r="A4393" t="str">
        <f t="shared" si="68"/>
        <v/>
      </c>
    </row>
    <row r="4394" spans="1:1" x14ac:dyDescent="0.25">
      <c r="A4394" t="str">
        <f t="shared" si="68"/>
        <v/>
      </c>
    </row>
    <row r="4395" spans="1:1" x14ac:dyDescent="0.25">
      <c r="A4395" t="str">
        <f t="shared" si="68"/>
        <v/>
      </c>
    </row>
    <row r="4396" spans="1:1" x14ac:dyDescent="0.25">
      <c r="A4396" t="str">
        <f t="shared" si="68"/>
        <v/>
      </c>
    </row>
    <row r="4397" spans="1:1" x14ac:dyDescent="0.25">
      <c r="A4397" t="str">
        <f t="shared" si="68"/>
        <v/>
      </c>
    </row>
    <row r="4398" spans="1:1" x14ac:dyDescent="0.25">
      <c r="A4398" t="str">
        <f t="shared" si="68"/>
        <v/>
      </c>
    </row>
    <row r="4399" spans="1:1" x14ac:dyDescent="0.25">
      <c r="A4399" t="str">
        <f t="shared" si="68"/>
        <v/>
      </c>
    </row>
    <row r="4400" spans="1:1" x14ac:dyDescent="0.25">
      <c r="A4400" t="str">
        <f t="shared" si="68"/>
        <v/>
      </c>
    </row>
    <row r="4401" spans="1:1" x14ac:dyDescent="0.25">
      <c r="A4401" t="str">
        <f t="shared" si="68"/>
        <v/>
      </c>
    </row>
    <row r="4402" spans="1:1" x14ac:dyDescent="0.25">
      <c r="A4402" t="str">
        <f t="shared" si="68"/>
        <v/>
      </c>
    </row>
    <row r="4403" spans="1:1" x14ac:dyDescent="0.25">
      <c r="A4403" t="str">
        <f t="shared" si="68"/>
        <v/>
      </c>
    </row>
    <row r="4404" spans="1:1" x14ac:dyDescent="0.25">
      <c r="A4404" t="str">
        <f t="shared" si="68"/>
        <v/>
      </c>
    </row>
    <row r="4405" spans="1:1" x14ac:dyDescent="0.25">
      <c r="A4405" t="str">
        <f t="shared" si="68"/>
        <v/>
      </c>
    </row>
    <row r="4406" spans="1:1" x14ac:dyDescent="0.25">
      <c r="A4406" t="str">
        <f t="shared" si="68"/>
        <v/>
      </c>
    </row>
    <row r="4407" spans="1:1" x14ac:dyDescent="0.25">
      <c r="A4407" t="str">
        <f t="shared" si="68"/>
        <v/>
      </c>
    </row>
    <row r="4408" spans="1:1" x14ac:dyDescent="0.25">
      <c r="A4408" t="str">
        <f t="shared" si="68"/>
        <v/>
      </c>
    </row>
    <row r="4409" spans="1:1" x14ac:dyDescent="0.25">
      <c r="A4409" t="str">
        <f t="shared" si="68"/>
        <v/>
      </c>
    </row>
    <row r="4410" spans="1:1" x14ac:dyDescent="0.25">
      <c r="A4410" t="str">
        <f t="shared" si="68"/>
        <v/>
      </c>
    </row>
    <row r="4411" spans="1:1" x14ac:dyDescent="0.25">
      <c r="A4411" t="str">
        <f t="shared" si="68"/>
        <v/>
      </c>
    </row>
    <row r="4412" spans="1:1" x14ac:dyDescent="0.25">
      <c r="A4412" t="str">
        <f t="shared" si="68"/>
        <v/>
      </c>
    </row>
    <row r="4413" spans="1:1" x14ac:dyDescent="0.25">
      <c r="A4413" t="str">
        <f t="shared" si="68"/>
        <v/>
      </c>
    </row>
    <row r="4414" spans="1:1" x14ac:dyDescent="0.25">
      <c r="A4414" t="str">
        <f t="shared" si="68"/>
        <v/>
      </c>
    </row>
    <row r="4415" spans="1:1" x14ac:dyDescent="0.25">
      <c r="A4415" t="str">
        <f t="shared" si="68"/>
        <v/>
      </c>
    </row>
    <row r="4416" spans="1:1" x14ac:dyDescent="0.25">
      <c r="A4416" t="str">
        <f t="shared" si="68"/>
        <v/>
      </c>
    </row>
    <row r="4417" spans="1:1" x14ac:dyDescent="0.25">
      <c r="A4417" t="str">
        <f t="shared" si="68"/>
        <v/>
      </c>
    </row>
    <row r="4418" spans="1:1" x14ac:dyDescent="0.25">
      <c r="A4418" t="str">
        <f t="shared" ref="A4418:A4481" si="69">H4418&amp;C4418&amp;B4418&amp;D4418&amp;E4418</f>
        <v/>
      </c>
    </row>
    <row r="4419" spans="1:1" x14ac:dyDescent="0.25">
      <c r="A4419" t="str">
        <f t="shared" si="69"/>
        <v/>
      </c>
    </row>
    <row r="4420" spans="1:1" x14ac:dyDescent="0.25">
      <c r="A4420" t="str">
        <f t="shared" si="69"/>
        <v/>
      </c>
    </row>
    <row r="4421" spans="1:1" x14ac:dyDescent="0.25">
      <c r="A4421" t="str">
        <f t="shared" si="69"/>
        <v/>
      </c>
    </row>
    <row r="4422" spans="1:1" x14ac:dyDescent="0.25">
      <c r="A4422" t="str">
        <f t="shared" si="69"/>
        <v/>
      </c>
    </row>
    <row r="4423" spans="1:1" x14ac:dyDescent="0.25">
      <c r="A4423" t="str">
        <f t="shared" si="69"/>
        <v/>
      </c>
    </row>
    <row r="4424" spans="1:1" x14ac:dyDescent="0.25">
      <c r="A4424" t="str">
        <f t="shared" si="69"/>
        <v/>
      </c>
    </row>
    <row r="4425" spans="1:1" x14ac:dyDescent="0.25">
      <c r="A4425" t="str">
        <f t="shared" si="69"/>
        <v/>
      </c>
    </row>
    <row r="4426" spans="1:1" x14ac:dyDescent="0.25">
      <c r="A4426" t="str">
        <f t="shared" si="69"/>
        <v/>
      </c>
    </row>
    <row r="4427" spans="1:1" x14ac:dyDescent="0.25">
      <c r="A4427" t="str">
        <f t="shared" si="69"/>
        <v/>
      </c>
    </row>
    <row r="4428" spans="1:1" x14ac:dyDescent="0.25">
      <c r="A4428" t="str">
        <f t="shared" si="69"/>
        <v/>
      </c>
    </row>
    <row r="4429" spans="1:1" x14ac:dyDescent="0.25">
      <c r="A4429" t="str">
        <f t="shared" si="69"/>
        <v/>
      </c>
    </row>
    <row r="4430" spans="1:1" x14ac:dyDescent="0.25">
      <c r="A4430" t="str">
        <f t="shared" si="69"/>
        <v/>
      </c>
    </row>
    <row r="4431" spans="1:1" x14ac:dyDescent="0.25">
      <c r="A4431" t="str">
        <f t="shared" si="69"/>
        <v/>
      </c>
    </row>
    <row r="4432" spans="1:1" x14ac:dyDescent="0.25">
      <c r="A4432" t="str">
        <f t="shared" si="69"/>
        <v/>
      </c>
    </row>
    <row r="4433" spans="1:1" x14ac:dyDescent="0.25">
      <c r="A4433" t="str">
        <f t="shared" si="69"/>
        <v/>
      </c>
    </row>
    <row r="4434" spans="1:1" x14ac:dyDescent="0.25">
      <c r="A4434" t="str">
        <f t="shared" si="69"/>
        <v/>
      </c>
    </row>
    <row r="4435" spans="1:1" x14ac:dyDescent="0.25">
      <c r="A4435" t="str">
        <f t="shared" si="69"/>
        <v/>
      </c>
    </row>
    <row r="4436" spans="1:1" x14ac:dyDescent="0.25">
      <c r="A4436" t="str">
        <f t="shared" si="69"/>
        <v/>
      </c>
    </row>
    <row r="4437" spans="1:1" x14ac:dyDescent="0.25">
      <c r="A4437" t="str">
        <f t="shared" si="69"/>
        <v/>
      </c>
    </row>
    <row r="4438" spans="1:1" x14ac:dyDescent="0.25">
      <c r="A4438" t="str">
        <f t="shared" si="69"/>
        <v/>
      </c>
    </row>
    <row r="4439" spans="1:1" x14ac:dyDescent="0.25">
      <c r="A4439" t="str">
        <f t="shared" si="69"/>
        <v/>
      </c>
    </row>
    <row r="4440" spans="1:1" x14ac:dyDescent="0.25">
      <c r="A4440" t="str">
        <f t="shared" si="69"/>
        <v/>
      </c>
    </row>
    <row r="4441" spans="1:1" x14ac:dyDescent="0.25">
      <c r="A4441" t="str">
        <f t="shared" si="69"/>
        <v/>
      </c>
    </row>
    <row r="4442" spans="1:1" x14ac:dyDescent="0.25">
      <c r="A4442" t="str">
        <f t="shared" si="69"/>
        <v/>
      </c>
    </row>
    <row r="4443" spans="1:1" x14ac:dyDescent="0.25">
      <c r="A4443" t="str">
        <f t="shared" si="69"/>
        <v/>
      </c>
    </row>
    <row r="4444" spans="1:1" x14ac:dyDescent="0.25">
      <c r="A4444" t="str">
        <f t="shared" si="69"/>
        <v/>
      </c>
    </row>
    <row r="4445" spans="1:1" x14ac:dyDescent="0.25">
      <c r="A4445" t="str">
        <f t="shared" si="69"/>
        <v/>
      </c>
    </row>
    <row r="4446" spans="1:1" x14ac:dyDescent="0.25">
      <c r="A4446" t="str">
        <f t="shared" si="69"/>
        <v/>
      </c>
    </row>
    <row r="4447" spans="1:1" x14ac:dyDescent="0.25">
      <c r="A4447" t="str">
        <f t="shared" si="69"/>
        <v/>
      </c>
    </row>
    <row r="4448" spans="1:1" x14ac:dyDescent="0.25">
      <c r="A4448" t="str">
        <f t="shared" si="69"/>
        <v/>
      </c>
    </row>
    <row r="4449" spans="1:1" x14ac:dyDescent="0.25">
      <c r="A4449" t="str">
        <f t="shared" si="69"/>
        <v/>
      </c>
    </row>
    <row r="4450" spans="1:1" x14ac:dyDescent="0.25">
      <c r="A4450" t="str">
        <f t="shared" si="69"/>
        <v/>
      </c>
    </row>
    <row r="4451" spans="1:1" x14ac:dyDescent="0.25">
      <c r="A4451" t="str">
        <f t="shared" si="69"/>
        <v/>
      </c>
    </row>
    <row r="4452" spans="1:1" x14ac:dyDescent="0.25">
      <c r="A4452" t="str">
        <f t="shared" si="69"/>
        <v/>
      </c>
    </row>
    <row r="4453" spans="1:1" x14ac:dyDescent="0.25">
      <c r="A4453" t="str">
        <f t="shared" si="69"/>
        <v/>
      </c>
    </row>
    <row r="4454" spans="1:1" x14ac:dyDescent="0.25">
      <c r="A4454" t="str">
        <f t="shared" si="69"/>
        <v/>
      </c>
    </row>
    <row r="4455" spans="1:1" x14ac:dyDescent="0.25">
      <c r="A4455" t="str">
        <f t="shared" si="69"/>
        <v/>
      </c>
    </row>
    <row r="4456" spans="1:1" x14ac:dyDescent="0.25">
      <c r="A4456" t="str">
        <f t="shared" si="69"/>
        <v/>
      </c>
    </row>
    <row r="4457" spans="1:1" x14ac:dyDescent="0.25">
      <c r="A4457" t="str">
        <f t="shared" si="69"/>
        <v/>
      </c>
    </row>
    <row r="4458" spans="1:1" x14ac:dyDescent="0.25">
      <c r="A4458" t="str">
        <f t="shared" si="69"/>
        <v/>
      </c>
    </row>
    <row r="4459" spans="1:1" x14ac:dyDescent="0.25">
      <c r="A4459" t="str">
        <f t="shared" si="69"/>
        <v/>
      </c>
    </row>
    <row r="4460" spans="1:1" x14ac:dyDescent="0.25">
      <c r="A4460" t="str">
        <f t="shared" si="69"/>
        <v/>
      </c>
    </row>
    <row r="4461" spans="1:1" x14ac:dyDescent="0.25">
      <c r="A4461" t="str">
        <f t="shared" si="69"/>
        <v/>
      </c>
    </row>
    <row r="4462" spans="1:1" x14ac:dyDescent="0.25">
      <c r="A4462" t="str">
        <f t="shared" si="69"/>
        <v/>
      </c>
    </row>
    <row r="4463" spans="1:1" x14ac:dyDescent="0.25">
      <c r="A4463" t="str">
        <f t="shared" si="69"/>
        <v/>
      </c>
    </row>
    <row r="4464" spans="1:1" x14ac:dyDescent="0.25">
      <c r="A4464" t="str">
        <f t="shared" si="69"/>
        <v/>
      </c>
    </row>
    <row r="4465" spans="1:1" x14ac:dyDescent="0.25">
      <c r="A4465" t="str">
        <f t="shared" si="69"/>
        <v/>
      </c>
    </row>
    <row r="4466" spans="1:1" x14ac:dyDescent="0.25">
      <c r="A4466" t="str">
        <f t="shared" si="69"/>
        <v/>
      </c>
    </row>
    <row r="4467" spans="1:1" x14ac:dyDescent="0.25">
      <c r="A4467" t="str">
        <f t="shared" si="69"/>
        <v/>
      </c>
    </row>
    <row r="4468" spans="1:1" x14ac:dyDescent="0.25">
      <c r="A4468" t="str">
        <f t="shared" si="69"/>
        <v/>
      </c>
    </row>
    <row r="4469" spans="1:1" x14ac:dyDescent="0.25">
      <c r="A4469" t="str">
        <f t="shared" si="69"/>
        <v/>
      </c>
    </row>
    <row r="4470" spans="1:1" x14ac:dyDescent="0.25">
      <c r="A4470" t="str">
        <f t="shared" si="69"/>
        <v/>
      </c>
    </row>
    <row r="4471" spans="1:1" x14ac:dyDescent="0.25">
      <c r="A4471" t="str">
        <f t="shared" si="69"/>
        <v/>
      </c>
    </row>
    <row r="4472" spans="1:1" x14ac:dyDescent="0.25">
      <c r="A4472" t="str">
        <f t="shared" si="69"/>
        <v/>
      </c>
    </row>
    <row r="4473" spans="1:1" x14ac:dyDescent="0.25">
      <c r="A4473" t="str">
        <f t="shared" si="69"/>
        <v/>
      </c>
    </row>
    <row r="4474" spans="1:1" x14ac:dyDescent="0.25">
      <c r="A4474" t="str">
        <f t="shared" si="69"/>
        <v/>
      </c>
    </row>
    <row r="4475" spans="1:1" x14ac:dyDescent="0.25">
      <c r="A4475" t="str">
        <f t="shared" si="69"/>
        <v/>
      </c>
    </row>
    <row r="4476" spans="1:1" x14ac:dyDescent="0.25">
      <c r="A4476" t="str">
        <f t="shared" si="69"/>
        <v/>
      </c>
    </row>
    <row r="4477" spans="1:1" x14ac:dyDescent="0.25">
      <c r="A4477" t="str">
        <f t="shared" si="69"/>
        <v/>
      </c>
    </row>
    <row r="4478" spans="1:1" x14ac:dyDescent="0.25">
      <c r="A4478" t="str">
        <f t="shared" si="69"/>
        <v/>
      </c>
    </row>
    <row r="4479" spans="1:1" x14ac:dyDescent="0.25">
      <c r="A4479" t="str">
        <f t="shared" si="69"/>
        <v/>
      </c>
    </row>
    <row r="4480" spans="1:1" x14ac:dyDescent="0.25">
      <c r="A4480" t="str">
        <f t="shared" si="69"/>
        <v/>
      </c>
    </row>
    <row r="4481" spans="1:1" x14ac:dyDescent="0.25">
      <c r="A4481" t="str">
        <f t="shared" si="69"/>
        <v/>
      </c>
    </row>
    <row r="4482" spans="1:1" x14ac:dyDescent="0.25">
      <c r="A4482" t="str">
        <f t="shared" ref="A4482:A4545" si="70">H4482&amp;C4482&amp;B4482&amp;D4482&amp;E4482</f>
        <v/>
      </c>
    </row>
    <row r="4483" spans="1:1" x14ac:dyDescent="0.25">
      <c r="A4483" t="str">
        <f t="shared" si="70"/>
        <v/>
      </c>
    </row>
    <row r="4484" spans="1:1" x14ac:dyDescent="0.25">
      <c r="A4484" t="str">
        <f t="shared" si="70"/>
        <v/>
      </c>
    </row>
    <row r="4485" spans="1:1" x14ac:dyDescent="0.25">
      <c r="A4485" t="str">
        <f t="shared" si="70"/>
        <v/>
      </c>
    </row>
    <row r="4486" spans="1:1" x14ac:dyDescent="0.25">
      <c r="A4486" t="str">
        <f t="shared" si="70"/>
        <v/>
      </c>
    </row>
    <row r="4487" spans="1:1" x14ac:dyDescent="0.25">
      <c r="A4487" t="str">
        <f t="shared" si="70"/>
        <v/>
      </c>
    </row>
    <row r="4488" spans="1:1" x14ac:dyDescent="0.25">
      <c r="A4488" t="str">
        <f t="shared" si="70"/>
        <v/>
      </c>
    </row>
    <row r="4489" spans="1:1" x14ac:dyDescent="0.25">
      <c r="A4489" t="str">
        <f t="shared" si="70"/>
        <v/>
      </c>
    </row>
    <row r="4490" spans="1:1" x14ac:dyDescent="0.25">
      <c r="A4490" t="str">
        <f t="shared" si="70"/>
        <v/>
      </c>
    </row>
    <row r="4491" spans="1:1" x14ac:dyDescent="0.25">
      <c r="A4491" t="str">
        <f t="shared" si="70"/>
        <v/>
      </c>
    </row>
    <row r="4492" spans="1:1" x14ac:dyDescent="0.25">
      <c r="A4492" t="str">
        <f t="shared" si="70"/>
        <v/>
      </c>
    </row>
    <row r="4493" spans="1:1" x14ac:dyDescent="0.25">
      <c r="A4493" t="str">
        <f t="shared" si="70"/>
        <v/>
      </c>
    </row>
    <row r="4494" spans="1:1" x14ac:dyDescent="0.25">
      <c r="A4494" t="str">
        <f t="shared" si="70"/>
        <v/>
      </c>
    </row>
    <row r="4495" spans="1:1" x14ac:dyDescent="0.25">
      <c r="A4495" t="str">
        <f t="shared" si="70"/>
        <v/>
      </c>
    </row>
    <row r="4496" spans="1:1" x14ac:dyDescent="0.25">
      <c r="A4496" t="str">
        <f t="shared" si="70"/>
        <v/>
      </c>
    </row>
    <row r="4497" spans="1:1" x14ac:dyDescent="0.25">
      <c r="A4497" t="str">
        <f t="shared" si="70"/>
        <v/>
      </c>
    </row>
    <row r="4498" spans="1:1" x14ac:dyDescent="0.25">
      <c r="A4498" t="str">
        <f t="shared" si="70"/>
        <v/>
      </c>
    </row>
    <row r="4499" spans="1:1" x14ac:dyDescent="0.25">
      <c r="A4499" t="str">
        <f t="shared" si="70"/>
        <v/>
      </c>
    </row>
    <row r="4500" spans="1:1" x14ac:dyDescent="0.25">
      <c r="A4500" t="str">
        <f t="shared" si="70"/>
        <v/>
      </c>
    </row>
    <row r="4501" spans="1:1" x14ac:dyDescent="0.25">
      <c r="A4501" t="str">
        <f t="shared" si="70"/>
        <v/>
      </c>
    </row>
    <row r="4502" spans="1:1" x14ac:dyDescent="0.25">
      <c r="A4502" t="str">
        <f t="shared" si="70"/>
        <v/>
      </c>
    </row>
    <row r="4503" spans="1:1" x14ac:dyDescent="0.25">
      <c r="A4503" t="str">
        <f t="shared" si="70"/>
        <v/>
      </c>
    </row>
    <row r="4504" spans="1:1" x14ac:dyDescent="0.25">
      <c r="A4504" t="str">
        <f t="shared" si="70"/>
        <v/>
      </c>
    </row>
    <row r="4505" spans="1:1" x14ac:dyDescent="0.25">
      <c r="A4505" t="str">
        <f t="shared" si="70"/>
        <v/>
      </c>
    </row>
    <row r="4506" spans="1:1" x14ac:dyDescent="0.25">
      <c r="A4506" t="str">
        <f t="shared" si="70"/>
        <v/>
      </c>
    </row>
    <row r="4507" spans="1:1" x14ac:dyDescent="0.25">
      <c r="A4507" t="str">
        <f t="shared" si="70"/>
        <v/>
      </c>
    </row>
    <row r="4508" spans="1:1" x14ac:dyDescent="0.25">
      <c r="A4508" t="str">
        <f t="shared" si="70"/>
        <v/>
      </c>
    </row>
    <row r="4509" spans="1:1" x14ac:dyDescent="0.25">
      <c r="A4509" t="str">
        <f t="shared" si="70"/>
        <v/>
      </c>
    </row>
    <row r="4510" spans="1:1" x14ac:dyDescent="0.25">
      <c r="A4510" t="str">
        <f t="shared" si="70"/>
        <v/>
      </c>
    </row>
    <row r="4511" spans="1:1" x14ac:dyDescent="0.25">
      <c r="A4511" t="str">
        <f t="shared" si="70"/>
        <v/>
      </c>
    </row>
    <row r="4512" spans="1:1" x14ac:dyDescent="0.25">
      <c r="A4512" t="str">
        <f t="shared" si="70"/>
        <v/>
      </c>
    </row>
    <row r="4513" spans="1:1" x14ac:dyDescent="0.25">
      <c r="A4513" t="str">
        <f t="shared" si="70"/>
        <v/>
      </c>
    </row>
    <row r="4514" spans="1:1" x14ac:dyDescent="0.25">
      <c r="A4514" t="str">
        <f t="shared" si="70"/>
        <v/>
      </c>
    </row>
    <row r="4515" spans="1:1" x14ac:dyDescent="0.25">
      <c r="A4515" t="str">
        <f t="shared" si="70"/>
        <v/>
      </c>
    </row>
    <row r="4516" spans="1:1" x14ac:dyDescent="0.25">
      <c r="A4516" t="str">
        <f t="shared" si="70"/>
        <v/>
      </c>
    </row>
    <row r="4517" spans="1:1" x14ac:dyDescent="0.25">
      <c r="A4517" t="str">
        <f t="shared" si="70"/>
        <v/>
      </c>
    </row>
    <row r="4518" spans="1:1" x14ac:dyDescent="0.25">
      <c r="A4518" t="str">
        <f t="shared" si="70"/>
        <v/>
      </c>
    </row>
    <row r="4519" spans="1:1" x14ac:dyDescent="0.25">
      <c r="A4519" t="str">
        <f t="shared" si="70"/>
        <v/>
      </c>
    </row>
    <row r="4520" spans="1:1" x14ac:dyDescent="0.25">
      <c r="A4520" t="str">
        <f t="shared" si="70"/>
        <v/>
      </c>
    </row>
    <row r="4521" spans="1:1" x14ac:dyDescent="0.25">
      <c r="A4521" t="str">
        <f t="shared" si="70"/>
        <v/>
      </c>
    </row>
    <row r="4522" spans="1:1" x14ac:dyDescent="0.25">
      <c r="A4522" t="str">
        <f t="shared" si="70"/>
        <v/>
      </c>
    </row>
    <row r="4523" spans="1:1" x14ac:dyDescent="0.25">
      <c r="A4523" t="str">
        <f t="shared" si="70"/>
        <v/>
      </c>
    </row>
    <row r="4524" spans="1:1" x14ac:dyDescent="0.25">
      <c r="A4524" t="str">
        <f t="shared" si="70"/>
        <v/>
      </c>
    </row>
    <row r="4525" spans="1:1" x14ac:dyDescent="0.25">
      <c r="A4525" t="str">
        <f t="shared" si="70"/>
        <v/>
      </c>
    </row>
    <row r="4526" spans="1:1" x14ac:dyDescent="0.25">
      <c r="A4526" t="str">
        <f t="shared" si="70"/>
        <v/>
      </c>
    </row>
    <row r="4527" spans="1:1" x14ac:dyDescent="0.25">
      <c r="A4527" t="str">
        <f t="shared" si="70"/>
        <v/>
      </c>
    </row>
    <row r="4528" spans="1:1" x14ac:dyDescent="0.25">
      <c r="A4528" t="str">
        <f t="shared" si="70"/>
        <v/>
      </c>
    </row>
    <row r="4529" spans="1:1" x14ac:dyDescent="0.25">
      <c r="A4529" t="str">
        <f t="shared" si="70"/>
        <v/>
      </c>
    </row>
    <row r="4530" spans="1:1" x14ac:dyDescent="0.25">
      <c r="A4530" t="str">
        <f t="shared" si="70"/>
        <v/>
      </c>
    </row>
    <row r="4531" spans="1:1" x14ac:dyDescent="0.25">
      <c r="A4531" t="str">
        <f t="shared" si="70"/>
        <v/>
      </c>
    </row>
    <row r="4532" spans="1:1" x14ac:dyDescent="0.25">
      <c r="A4532" t="str">
        <f t="shared" si="70"/>
        <v/>
      </c>
    </row>
    <row r="4533" spans="1:1" x14ac:dyDescent="0.25">
      <c r="A4533" t="str">
        <f t="shared" si="70"/>
        <v/>
      </c>
    </row>
    <row r="4534" spans="1:1" x14ac:dyDescent="0.25">
      <c r="A4534" t="str">
        <f t="shared" si="70"/>
        <v/>
      </c>
    </row>
    <row r="4535" spans="1:1" x14ac:dyDescent="0.25">
      <c r="A4535" t="str">
        <f t="shared" si="70"/>
        <v/>
      </c>
    </row>
    <row r="4536" spans="1:1" x14ac:dyDescent="0.25">
      <c r="A4536" t="str">
        <f t="shared" si="70"/>
        <v/>
      </c>
    </row>
    <row r="4537" spans="1:1" x14ac:dyDescent="0.25">
      <c r="A4537" t="str">
        <f t="shared" si="70"/>
        <v/>
      </c>
    </row>
    <row r="4538" spans="1:1" x14ac:dyDescent="0.25">
      <c r="A4538" t="str">
        <f t="shared" si="70"/>
        <v/>
      </c>
    </row>
    <row r="4539" spans="1:1" x14ac:dyDescent="0.25">
      <c r="A4539" t="str">
        <f t="shared" si="70"/>
        <v/>
      </c>
    </row>
    <row r="4540" spans="1:1" x14ac:dyDescent="0.25">
      <c r="A4540" t="str">
        <f t="shared" si="70"/>
        <v/>
      </c>
    </row>
    <row r="4541" spans="1:1" x14ac:dyDescent="0.25">
      <c r="A4541" t="str">
        <f t="shared" si="70"/>
        <v/>
      </c>
    </row>
    <row r="4542" spans="1:1" x14ac:dyDescent="0.25">
      <c r="A4542" t="str">
        <f t="shared" si="70"/>
        <v/>
      </c>
    </row>
    <row r="4543" spans="1:1" x14ac:dyDescent="0.25">
      <c r="A4543" t="str">
        <f t="shared" si="70"/>
        <v/>
      </c>
    </row>
    <row r="4544" spans="1:1" x14ac:dyDescent="0.25">
      <c r="A4544" t="str">
        <f t="shared" si="70"/>
        <v/>
      </c>
    </row>
    <row r="4545" spans="1:1" x14ac:dyDescent="0.25">
      <c r="A4545" t="str">
        <f t="shared" si="70"/>
        <v/>
      </c>
    </row>
    <row r="4546" spans="1:1" x14ac:dyDescent="0.25">
      <c r="A4546" t="str">
        <f t="shared" ref="A4546:A4609" si="71">H4546&amp;C4546&amp;B4546&amp;D4546&amp;E4546</f>
        <v/>
      </c>
    </row>
    <row r="4547" spans="1:1" x14ac:dyDescent="0.25">
      <c r="A4547" t="str">
        <f t="shared" si="71"/>
        <v/>
      </c>
    </row>
    <row r="4548" spans="1:1" x14ac:dyDescent="0.25">
      <c r="A4548" t="str">
        <f t="shared" si="71"/>
        <v/>
      </c>
    </row>
    <row r="4549" spans="1:1" x14ac:dyDescent="0.25">
      <c r="A4549" t="str">
        <f t="shared" si="71"/>
        <v/>
      </c>
    </row>
    <row r="4550" spans="1:1" x14ac:dyDescent="0.25">
      <c r="A4550" t="str">
        <f t="shared" si="71"/>
        <v/>
      </c>
    </row>
    <row r="4551" spans="1:1" x14ac:dyDescent="0.25">
      <c r="A4551" t="str">
        <f t="shared" si="71"/>
        <v/>
      </c>
    </row>
    <row r="4552" spans="1:1" x14ac:dyDescent="0.25">
      <c r="A4552" t="str">
        <f t="shared" si="71"/>
        <v/>
      </c>
    </row>
    <row r="4553" spans="1:1" x14ac:dyDescent="0.25">
      <c r="A4553" t="str">
        <f t="shared" si="71"/>
        <v/>
      </c>
    </row>
    <row r="4554" spans="1:1" x14ac:dyDescent="0.25">
      <c r="A4554" t="str">
        <f t="shared" si="71"/>
        <v/>
      </c>
    </row>
    <row r="4555" spans="1:1" x14ac:dyDescent="0.25">
      <c r="A4555" t="str">
        <f t="shared" si="71"/>
        <v/>
      </c>
    </row>
    <row r="4556" spans="1:1" x14ac:dyDescent="0.25">
      <c r="A4556" t="str">
        <f t="shared" si="71"/>
        <v/>
      </c>
    </row>
    <row r="4557" spans="1:1" x14ac:dyDescent="0.25">
      <c r="A4557" t="str">
        <f t="shared" si="71"/>
        <v/>
      </c>
    </row>
    <row r="4558" spans="1:1" x14ac:dyDescent="0.25">
      <c r="A4558" t="str">
        <f t="shared" si="71"/>
        <v/>
      </c>
    </row>
    <row r="4559" spans="1:1" x14ac:dyDescent="0.25">
      <c r="A4559" t="str">
        <f t="shared" si="71"/>
        <v/>
      </c>
    </row>
    <row r="4560" spans="1:1" x14ac:dyDescent="0.25">
      <c r="A4560" t="str">
        <f t="shared" si="71"/>
        <v/>
      </c>
    </row>
    <row r="4561" spans="1:1" x14ac:dyDescent="0.25">
      <c r="A4561" t="str">
        <f t="shared" si="71"/>
        <v/>
      </c>
    </row>
    <row r="4562" spans="1:1" x14ac:dyDescent="0.25">
      <c r="A4562" t="str">
        <f t="shared" si="71"/>
        <v/>
      </c>
    </row>
    <row r="4563" spans="1:1" x14ac:dyDescent="0.25">
      <c r="A4563" t="str">
        <f t="shared" si="71"/>
        <v/>
      </c>
    </row>
    <row r="4564" spans="1:1" x14ac:dyDescent="0.25">
      <c r="A4564" t="str">
        <f t="shared" si="71"/>
        <v/>
      </c>
    </row>
    <row r="4565" spans="1:1" x14ac:dyDescent="0.25">
      <c r="A4565" t="str">
        <f t="shared" si="71"/>
        <v/>
      </c>
    </row>
    <row r="4566" spans="1:1" x14ac:dyDescent="0.25">
      <c r="A4566" t="str">
        <f t="shared" si="71"/>
        <v/>
      </c>
    </row>
    <row r="4567" spans="1:1" x14ac:dyDescent="0.25">
      <c r="A4567" t="str">
        <f t="shared" si="71"/>
        <v/>
      </c>
    </row>
    <row r="4568" spans="1:1" x14ac:dyDescent="0.25">
      <c r="A4568" t="str">
        <f t="shared" si="71"/>
        <v/>
      </c>
    </row>
    <row r="4569" spans="1:1" x14ac:dyDescent="0.25">
      <c r="A4569" t="str">
        <f t="shared" si="71"/>
        <v/>
      </c>
    </row>
    <row r="4570" spans="1:1" x14ac:dyDescent="0.25">
      <c r="A4570" t="str">
        <f t="shared" si="71"/>
        <v/>
      </c>
    </row>
    <row r="4571" spans="1:1" x14ac:dyDescent="0.25">
      <c r="A4571" t="str">
        <f t="shared" si="71"/>
        <v/>
      </c>
    </row>
    <row r="4572" spans="1:1" x14ac:dyDescent="0.25">
      <c r="A4572" t="str">
        <f t="shared" si="71"/>
        <v/>
      </c>
    </row>
    <row r="4573" spans="1:1" x14ac:dyDescent="0.25">
      <c r="A4573" t="str">
        <f t="shared" si="71"/>
        <v/>
      </c>
    </row>
    <row r="4574" spans="1:1" x14ac:dyDescent="0.25">
      <c r="A4574" t="str">
        <f t="shared" si="71"/>
        <v/>
      </c>
    </row>
    <row r="4575" spans="1:1" x14ac:dyDescent="0.25">
      <c r="A4575" t="str">
        <f t="shared" si="71"/>
        <v/>
      </c>
    </row>
    <row r="4576" spans="1:1" x14ac:dyDescent="0.25">
      <c r="A4576" t="str">
        <f t="shared" si="71"/>
        <v/>
      </c>
    </row>
    <row r="4577" spans="1:1" x14ac:dyDescent="0.25">
      <c r="A4577" t="str">
        <f t="shared" si="71"/>
        <v/>
      </c>
    </row>
    <row r="4578" spans="1:1" x14ac:dyDescent="0.25">
      <c r="A4578" t="str">
        <f t="shared" si="71"/>
        <v/>
      </c>
    </row>
    <row r="4579" spans="1:1" x14ac:dyDescent="0.25">
      <c r="A4579" t="str">
        <f t="shared" si="71"/>
        <v/>
      </c>
    </row>
    <row r="4580" spans="1:1" x14ac:dyDescent="0.25">
      <c r="A4580" t="str">
        <f t="shared" si="71"/>
        <v/>
      </c>
    </row>
    <row r="4581" spans="1:1" x14ac:dyDescent="0.25">
      <c r="A4581" t="str">
        <f t="shared" si="71"/>
        <v/>
      </c>
    </row>
    <row r="4582" spans="1:1" x14ac:dyDescent="0.25">
      <c r="A4582" t="str">
        <f t="shared" si="71"/>
        <v/>
      </c>
    </row>
    <row r="4583" spans="1:1" x14ac:dyDescent="0.25">
      <c r="A4583" t="str">
        <f t="shared" si="71"/>
        <v/>
      </c>
    </row>
    <row r="4584" spans="1:1" x14ac:dyDescent="0.25">
      <c r="A4584" t="str">
        <f t="shared" si="71"/>
        <v/>
      </c>
    </row>
    <row r="4585" spans="1:1" x14ac:dyDescent="0.25">
      <c r="A4585" t="str">
        <f t="shared" si="71"/>
        <v/>
      </c>
    </row>
    <row r="4586" spans="1:1" x14ac:dyDescent="0.25">
      <c r="A4586" t="str">
        <f t="shared" si="71"/>
        <v/>
      </c>
    </row>
    <row r="4587" spans="1:1" x14ac:dyDescent="0.25">
      <c r="A4587" t="str">
        <f t="shared" si="71"/>
        <v/>
      </c>
    </row>
    <row r="4588" spans="1:1" x14ac:dyDescent="0.25">
      <c r="A4588" t="str">
        <f t="shared" si="71"/>
        <v/>
      </c>
    </row>
    <row r="4589" spans="1:1" x14ac:dyDescent="0.25">
      <c r="A4589" t="str">
        <f t="shared" si="71"/>
        <v/>
      </c>
    </row>
    <row r="4590" spans="1:1" x14ac:dyDescent="0.25">
      <c r="A4590" t="str">
        <f t="shared" si="71"/>
        <v/>
      </c>
    </row>
    <row r="4591" spans="1:1" x14ac:dyDescent="0.25">
      <c r="A4591" t="str">
        <f t="shared" si="71"/>
        <v/>
      </c>
    </row>
    <row r="4592" spans="1:1" x14ac:dyDescent="0.25">
      <c r="A4592" t="str">
        <f t="shared" si="71"/>
        <v/>
      </c>
    </row>
    <row r="4593" spans="1:1" x14ac:dyDescent="0.25">
      <c r="A4593" t="str">
        <f t="shared" si="71"/>
        <v/>
      </c>
    </row>
    <row r="4594" spans="1:1" x14ac:dyDescent="0.25">
      <c r="A4594" t="str">
        <f t="shared" si="71"/>
        <v/>
      </c>
    </row>
    <row r="4595" spans="1:1" x14ac:dyDescent="0.25">
      <c r="A4595" t="str">
        <f t="shared" si="71"/>
        <v/>
      </c>
    </row>
    <row r="4596" spans="1:1" x14ac:dyDescent="0.25">
      <c r="A4596" t="str">
        <f t="shared" si="71"/>
        <v/>
      </c>
    </row>
    <row r="4597" spans="1:1" x14ac:dyDescent="0.25">
      <c r="A4597" t="str">
        <f t="shared" si="71"/>
        <v/>
      </c>
    </row>
    <row r="4598" spans="1:1" x14ac:dyDescent="0.25">
      <c r="A4598" t="str">
        <f t="shared" si="71"/>
        <v/>
      </c>
    </row>
    <row r="4599" spans="1:1" x14ac:dyDescent="0.25">
      <c r="A4599" t="str">
        <f t="shared" si="71"/>
        <v/>
      </c>
    </row>
    <row r="4600" spans="1:1" x14ac:dyDescent="0.25">
      <c r="A4600" t="str">
        <f t="shared" si="71"/>
        <v/>
      </c>
    </row>
    <row r="4601" spans="1:1" x14ac:dyDescent="0.25">
      <c r="A4601" t="str">
        <f t="shared" si="71"/>
        <v/>
      </c>
    </row>
    <row r="4602" spans="1:1" x14ac:dyDescent="0.25">
      <c r="A4602" t="str">
        <f t="shared" si="71"/>
        <v/>
      </c>
    </row>
    <row r="4603" spans="1:1" x14ac:dyDescent="0.25">
      <c r="A4603" t="str">
        <f t="shared" si="71"/>
        <v/>
      </c>
    </row>
    <row r="4604" spans="1:1" x14ac:dyDescent="0.25">
      <c r="A4604" t="str">
        <f t="shared" si="71"/>
        <v/>
      </c>
    </row>
    <row r="4605" spans="1:1" x14ac:dyDescent="0.25">
      <c r="A4605" t="str">
        <f t="shared" si="71"/>
        <v/>
      </c>
    </row>
    <row r="4606" spans="1:1" x14ac:dyDescent="0.25">
      <c r="A4606" t="str">
        <f t="shared" si="71"/>
        <v/>
      </c>
    </row>
    <row r="4607" spans="1:1" x14ac:dyDescent="0.25">
      <c r="A4607" t="str">
        <f t="shared" si="71"/>
        <v/>
      </c>
    </row>
    <row r="4608" spans="1:1" x14ac:dyDescent="0.25">
      <c r="A4608" t="str">
        <f t="shared" si="71"/>
        <v/>
      </c>
    </row>
    <row r="4609" spans="1:1" x14ac:dyDescent="0.25">
      <c r="A4609" t="str">
        <f t="shared" si="71"/>
        <v/>
      </c>
    </row>
    <row r="4610" spans="1:1" x14ac:dyDescent="0.25">
      <c r="A4610" t="str">
        <f t="shared" ref="A4610:A4673" si="72">H4610&amp;C4610&amp;B4610&amp;D4610&amp;E4610</f>
        <v/>
      </c>
    </row>
    <row r="4611" spans="1:1" x14ac:dyDescent="0.25">
      <c r="A4611" t="str">
        <f t="shared" si="72"/>
        <v/>
      </c>
    </row>
    <row r="4612" spans="1:1" x14ac:dyDescent="0.25">
      <c r="A4612" t="str">
        <f t="shared" si="72"/>
        <v/>
      </c>
    </row>
    <row r="4613" spans="1:1" x14ac:dyDescent="0.25">
      <c r="A4613" t="str">
        <f t="shared" si="72"/>
        <v/>
      </c>
    </row>
    <row r="4614" spans="1:1" x14ac:dyDescent="0.25">
      <c r="A4614" t="str">
        <f t="shared" si="72"/>
        <v/>
      </c>
    </row>
    <row r="4615" spans="1:1" x14ac:dyDescent="0.25">
      <c r="A4615" t="str">
        <f t="shared" si="72"/>
        <v/>
      </c>
    </row>
    <row r="4616" spans="1:1" x14ac:dyDescent="0.25">
      <c r="A4616" t="str">
        <f t="shared" si="72"/>
        <v/>
      </c>
    </row>
    <row r="4617" spans="1:1" x14ac:dyDescent="0.25">
      <c r="A4617" t="str">
        <f t="shared" si="72"/>
        <v/>
      </c>
    </row>
    <row r="4618" spans="1:1" x14ac:dyDescent="0.25">
      <c r="A4618" t="str">
        <f t="shared" si="72"/>
        <v/>
      </c>
    </row>
    <row r="4619" spans="1:1" x14ac:dyDescent="0.25">
      <c r="A4619" t="str">
        <f t="shared" si="72"/>
        <v/>
      </c>
    </row>
    <row r="4620" spans="1:1" x14ac:dyDescent="0.25">
      <c r="A4620" t="str">
        <f t="shared" si="72"/>
        <v/>
      </c>
    </row>
    <row r="4621" spans="1:1" x14ac:dyDescent="0.25">
      <c r="A4621" t="str">
        <f t="shared" si="72"/>
        <v/>
      </c>
    </row>
    <row r="4622" spans="1:1" x14ac:dyDescent="0.25">
      <c r="A4622" t="str">
        <f t="shared" si="72"/>
        <v/>
      </c>
    </row>
    <row r="4623" spans="1:1" x14ac:dyDescent="0.25">
      <c r="A4623" t="str">
        <f t="shared" si="72"/>
        <v/>
      </c>
    </row>
    <row r="4624" spans="1:1" x14ac:dyDescent="0.25">
      <c r="A4624" t="str">
        <f t="shared" si="72"/>
        <v/>
      </c>
    </row>
    <row r="4625" spans="1:1" x14ac:dyDescent="0.25">
      <c r="A4625" t="str">
        <f t="shared" si="72"/>
        <v/>
      </c>
    </row>
    <row r="4626" spans="1:1" x14ac:dyDescent="0.25">
      <c r="A4626" t="str">
        <f t="shared" si="72"/>
        <v/>
      </c>
    </row>
    <row r="4627" spans="1:1" x14ac:dyDescent="0.25">
      <c r="A4627" t="str">
        <f t="shared" si="72"/>
        <v/>
      </c>
    </row>
    <row r="4628" spans="1:1" x14ac:dyDescent="0.25">
      <c r="A4628" t="str">
        <f t="shared" si="72"/>
        <v/>
      </c>
    </row>
    <row r="4629" spans="1:1" x14ac:dyDescent="0.25">
      <c r="A4629" t="str">
        <f t="shared" si="72"/>
        <v/>
      </c>
    </row>
    <row r="4630" spans="1:1" x14ac:dyDescent="0.25">
      <c r="A4630" t="str">
        <f t="shared" si="72"/>
        <v/>
      </c>
    </row>
    <row r="4631" spans="1:1" x14ac:dyDescent="0.25">
      <c r="A4631" t="str">
        <f t="shared" si="72"/>
        <v/>
      </c>
    </row>
    <row r="4632" spans="1:1" x14ac:dyDescent="0.25">
      <c r="A4632" t="str">
        <f t="shared" si="72"/>
        <v/>
      </c>
    </row>
    <row r="4633" spans="1:1" x14ac:dyDescent="0.25">
      <c r="A4633" t="str">
        <f t="shared" si="72"/>
        <v/>
      </c>
    </row>
    <row r="4634" spans="1:1" x14ac:dyDescent="0.25">
      <c r="A4634" t="str">
        <f t="shared" si="72"/>
        <v/>
      </c>
    </row>
    <row r="4635" spans="1:1" x14ac:dyDescent="0.25">
      <c r="A4635" t="str">
        <f t="shared" si="72"/>
        <v/>
      </c>
    </row>
    <row r="4636" spans="1:1" x14ac:dyDescent="0.25">
      <c r="A4636" t="str">
        <f t="shared" si="72"/>
        <v/>
      </c>
    </row>
    <row r="4637" spans="1:1" x14ac:dyDescent="0.25">
      <c r="A4637" t="str">
        <f t="shared" si="72"/>
        <v/>
      </c>
    </row>
    <row r="4638" spans="1:1" x14ac:dyDescent="0.25">
      <c r="A4638" t="str">
        <f t="shared" si="72"/>
        <v/>
      </c>
    </row>
    <row r="4639" spans="1:1" x14ac:dyDescent="0.25">
      <c r="A4639" t="str">
        <f t="shared" si="72"/>
        <v/>
      </c>
    </row>
    <row r="4640" spans="1:1" x14ac:dyDescent="0.25">
      <c r="A4640" t="str">
        <f t="shared" si="72"/>
        <v/>
      </c>
    </row>
    <row r="4641" spans="1:1" x14ac:dyDescent="0.25">
      <c r="A4641" t="str">
        <f t="shared" si="72"/>
        <v/>
      </c>
    </row>
    <row r="4642" spans="1:1" x14ac:dyDescent="0.25">
      <c r="A4642" t="str">
        <f t="shared" si="72"/>
        <v/>
      </c>
    </row>
    <row r="4643" spans="1:1" x14ac:dyDescent="0.25">
      <c r="A4643" t="str">
        <f t="shared" si="72"/>
        <v/>
      </c>
    </row>
    <row r="4644" spans="1:1" x14ac:dyDescent="0.25">
      <c r="A4644" t="str">
        <f t="shared" si="72"/>
        <v/>
      </c>
    </row>
    <row r="4645" spans="1:1" x14ac:dyDescent="0.25">
      <c r="A4645" t="str">
        <f t="shared" si="72"/>
        <v/>
      </c>
    </row>
    <row r="4646" spans="1:1" x14ac:dyDescent="0.25">
      <c r="A4646" t="str">
        <f t="shared" si="72"/>
        <v/>
      </c>
    </row>
    <row r="4647" spans="1:1" x14ac:dyDescent="0.25">
      <c r="A4647" t="str">
        <f t="shared" si="72"/>
        <v/>
      </c>
    </row>
    <row r="4648" spans="1:1" x14ac:dyDescent="0.25">
      <c r="A4648" t="str">
        <f t="shared" si="72"/>
        <v/>
      </c>
    </row>
    <row r="4649" spans="1:1" x14ac:dyDescent="0.25">
      <c r="A4649" t="str">
        <f t="shared" si="72"/>
        <v/>
      </c>
    </row>
    <row r="4650" spans="1:1" x14ac:dyDescent="0.25">
      <c r="A4650" t="str">
        <f t="shared" si="72"/>
        <v/>
      </c>
    </row>
    <row r="4651" spans="1:1" x14ac:dyDescent="0.25">
      <c r="A4651" t="str">
        <f t="shared" si="72"/>
        <v/>
      </c>
    </row>
    <row r="4652" spans="1:1" x14ac:dyDescent="0.25">
      <c r="A4652" t="str">
        <f t="shared" si="72"/>
        <v/>
      </c>
    </row>
    <row r="4653" spans="1:1" x14ac:dyDescent="0.25">
      <c r="A4653" t="str">
        <f t="shared" si="72"/>
        <v/>
      </c>
    </row>
    <row r="4654" spans="1:1" x14ac:dyDescent="0.25">
      <c r="A4654" t="str">
        <f t="shared" si="72"/>
        <v/>
      </c>
    </row>
    <row r="4655" spans="1:1" x14ac:dyDescent="0.25">
      <c r="A4655" t="str">
        <f t="shared" si="72"/>
        <v/>
      </c>
    </row>
    <row r="4656" spans="1:1" x14ac:dyDescent="0.25">
      <c r="A4656" t="str">
        <f t="shared" si="72"/>
        <v/>
      </c>
    </row>
    <row r="4657" spans="1:1" x14ac:dyDescent="0.25">
      <c r="A4657" t="str">
        <f t="shared" si="72"/>
        <v/>
      </c>
    </row>
    <row r="4658" spans="1:1" x14ac:dyDescent="0.25">
      <c r="A4658" t="str">
        <f t="shared" si="72"/>
        <v/>
      </c>
    </row>
    <row r="4659" spans="1:1" x14ac:dyDescent="0.25">
      <c r="A4659" t="str">
        <f t="shared" si="72"/>
        <v/>
      </c>
    </row>
    <row r="4660" spans="1:1" x14ac:dyDescent="0.25">
      <c r="A4660" t="str">
        <f t="shared" si="72"/>
        <v/>
      </c>
    </row>
    <row r="4661" spans="1:1" x14ac:dyDescent="0.25">
      <c r="A4661" t="str">
        <f t="shared" si="72"/>
        <v/>
      </c>
    </row>
    <row r="4662" spans="1:1" x14ac:dyDescent="0.25">
      <c r="A4662" t="str">
        <f t="shared" si="72"/>
        <v/>
      </c>
    </row>
    <row r="4663" spans="1:1" x14ac:dyDescent="0.25">
      <c r="A4663" t="str">
        <f t="shared" si="72"/>
        <v/>
      </c>
    </row>
    <row r="4664" spans="1:1" x14ac:dyDescent="0.25">
      <c r="A4664" t="str">
        <f t="shared" si="72"/>
        <v/>
      </c>
    </row>
    <row r="4665" spans="1:1" x14ac:dyDescent="0.25">
      <c r="A4665" t="str">
        <f t="shared" si="72"/>
        <v/>
      </c>
    </row>
    <row r="4666" spans="1:1" x14ac:dyDescent="0.25">
      <c r="A4666" t="str">
        <f t="shared" si="72"/>
        <v/>
      </c>
    </row>
    <row r="4667" spans="1:1" x14ac:dyDescent="0.25">
      <c r="A4667" t="str">
        <f t="shared" si="72"/>
        <v/>
      </c>
    </row>
    <row r="4668" spans="1:1" x14ac:dyDescent="0.25">
      <c r="A4668" t="str">
        <f t="shared" si="72"/>
        <v/>
      </c>
    </row>
    <row r="4669" spans="1:1" x14ac:dyDescent="0.25">
      <c r="A4669" t="str">
        <f t="shared" si="72"/>
        <v/>
      </c>
    </row>
    <row r="4670" spans="1:1" x14ac:dyDescent="0.25">
      <c r="A4670" t="str">
        <f t="shared" si="72"/>
        <v/>
      </c>
    </row>
    <row r="4671" spans="1:1" x14ac:dyDescent="0.25">
      <c r="A4671" t="str">
        <f t="shared" si="72"/>
        <v/>
      </c>
    </row>
    <row r="4672" spans="1:1" x14ac:dyDescent="0.25">
      <c r="A4672" t="str">
        <f t="shared" si="72"/>
        <v/>
      </c>
    </row>
    <row r="4673" spans="1:1" x14ac:dyDescent="0.25">
      <c r="A4673" t="str">
        <f t="shared" si="72"/>
        <v/>
      </c>
    </row>
    <row r="4674" spans="1:1" x14ac:dyDescent="0.25">
      <c r="A4674" t="str">
        <f t="shared" ref="A4674:A4737" si="73">H4674&amp;C4674&amp;B4674&amp;D4674&amp;E4674</f>
        <v/>
      </c>
    </row>
    <row r="4675" spans="1:1" x14ac:dyDescent="0.25">
      <c r="A4675" t="str">
        <f t="shared" si="73"/>
        <v/>
      </c>
    </row>
    <row r="4676" spans="1:1" x14ac:dyDescent="0.25">
      <c r="A4676" t="str">
        <f t="shared" si="73"/>
        <v/>
      </c>
    </row>
    <row r="4677" spans="1:1" x14ac:dyDescent="0.25">
      <c r="A4677" t="str">
        <f t="shared" si="73"/>
        <v/>
      </c>
    </row>
    <row r="4678" spans="1:1" x14ac:dyDescent="0.25">
      <c r="A4678" t="str">
        <f t="shared" si="73"/>
        <v/>
      </c>
    </row>
    <row r="4679" spans="1:1" x14ac:dyDescent="0.25">
      <c r="A4679" t="str">
        <f t="shared" si="73"/>
        <v/>
      </c>
    </row>
    <row r="4680" spans="1:1" x14ac:dyDescent="0.25">
      <c r="A4680" t="str">
        <f t="shared" si="73"/>
        <v/>
      </c>
    </row>
    <row r="4681" spans="1:1" x14ac:dyDescent="0.25">
      <c r="A4681" t="str">
        <f t="shared" si="73"/>
        <v/>
      </c>
    </row>
    <row r="4682" spans="1:1" x14ac:dyDescent="0.25">
      <c r="A4682" t="str">
        <f t="shared" si="73"/>
        <v/>
      </c>
    </row>
    <row r="4683" spans="1:1" x14ac:dyDescent="0.25">
      <c r="A4683" t="str">
        <f t="shared" si="73"/>
        <v/>
      </c>
    </row>
    <row r="4684" spans="1:1" x14ac:dyDescent="0.25">
      <c r="A4684" t="str">
        <f t="shared" si="73"/>
        <v/>
      </c>
    </row>
    <row r="4685" spans="1:1" x14ac:dyDescent="0.25">
      <c r="A4685" t="str">
        <f t="shared" si="73"/>
        <v/>
      </c>
    </row>
    <row r="4686" spans="1:1" x14ac:dyDescent="0.25">
      <c r="A4686" t="str">
        <f t="shared" si="73"/>
        <v/>
      </c>
    </row>
    <row r="4687" spans="1:1" x14ac:dyDescent="0.25">
      <c r="A4687" t="str">
        <f t="shared" si="73"/>
        <v/>
      </c>
    </row>
    <row r="4688" spans="1:1" x14ac:dyDescent="0.25">
      <c r="A4688" t="str">
        <f t="shared" si="73"/>
        <v/>
      </c>
    </row>
    <row r="4689" spans="1:1" x14ac:dyDescent="0.25">
      <c r="A4689" t="str">
        <f t="shared" si="73"/>
        <v/>
      </c>
    </row>
    <row r="4690" spans="1:1" x14ac:dyDescent="0.25">
      <c r="A4690" t="str">
        <f t="shared" si="73"/>
        <v/>
      </c>
    </row>
    <row r="4691" spans="1:1" x14ac:dyDescent="0.25">
      <c r="A4691" t="str">
        <f t="shared" si="73"/>
        <v/>
      </c>
    </row>
    <row r="4692" spans="1:1" x14ac:dyDescent="0.25">
      <c r="A4692" t="str">
        <f t="shared" si="73"/>
        <v/>
      </c>
    </row>
    <row r="4693" spans="1:1" x14ac:dyDescent="0.25">
      <c r="A4693" t="str">
        <f t="shared" si="73"/>
        <v/>
      </c>
    </row>
    <row r="4694" spans="1:1" x14ac:dyDescent="0.25">
      <c r="A4694" t="str">
        <f t="shared" si="73"/>
        <v/>
      </c>
    </row>
    <row r="4695" spans="1:1" x14ac:dyDescent="0.25">
      <c r="A4695" t="str">
        <f t="shared" si="73"/>
        <v/>
      </c>
    </row>
    <row r="4696" spans="1:1" x14ac:dyDescent="0.25">
      <c r="A4696" t="str">
        <f t="shared" si="73"/>
        <v/>
      </c>
    </row>
    <row r="4697" spans="1:1" x14ac:dyDescent="0.25">
      <c r="A4697" t="str">
        <f t="shared" si="73"/>
        <v/>
      </c>
    </row>
    <row r="4698" spans="1:1" x14ac:dyDescent="0.25">
      <c r="A4698" t="str">
        <f t="shared" si="73"/>
        <v/>
      </c>
    </row>
    <row r="4699" spans="1:1" x14ac:dyDescent="0.25">
      <c r="A4699" t="str">
        <f t="shared" si="73"/>
        <v/>
      </c>
    </row>
    <row r="4700" spans="1:1" x14ac:dyDescent="0.25">
      <c r="A4700" t="str">
        <f t="shared" si="73"/>
        <v/>
      </c>
    </row>
    <row r="4701" spans="1:1" x14ac:dyDescent="0.25">
      <c r="A4701" t="str">
        <f t="shared" si="73"/>
        <v/>
      </c>
    </row>
    <row r="4702" spans="1:1" x14ac:dyDescent="0.25">
      <c r="A4702" t="str">
        <f t="shared" si="73"/>
        <v/>
      </c>
    </row>
    <row r="4703" spans="1:1" x14ac:dyDescent="0.25">
      <c r="A4703" t="str">
        <f t="shared" si="73"/>
        <v/>
      </c>
    </row>
    <row r="4704" spans="1:1" x14ac:dyDescent="0.25">
      <c r="A4704" t="str">
        <f t="shared" si="73"/>
        <v/>
      </c>
    </row>
    <row r="4705" spans="1:1" x14ac:dyDescent="0.25">
      <c r="A4705" t="str">
        <f t="shared" si="73"/>
        <v/>
      </c>
    </row>
    <row r="4706" spans="1:1" x14ac:dyDescent="0.25">
      <c r="A4706" t="str">
        <f t="shared" si="73"/>
        <v/>
      </c>
    </row>
    <row r="4707" spans="1:1" x14ac:dyDescent="0.25">
      <c r="A4707" t="str">
        <f t="shared" si="73"/>
        <v/>
      </c>
    </row>
    <row r="4708" spans="1:1" x14ac:dyDescent="0.25">
      <c r="A4708" t="str">
        <f t="shared" si="73"/>
        <v/>
      </c>
    </row>
    <row r="4709" spans="1:1" x14ac:dyDescent="0.25">
      <c r="A4709" t="str">
        <f t="shared" si="73"/>
        <v/>
      </c>
    </row>
    <row r="4710" spans="1:1" x14ac:dyDescent="0.25">
      <c r="A4710" t="str">
        <f t="shared" si="73"/>
        <v/>
      </c>
    </row>
    <row r="4711" spans="1:1" x14ac:dyDescent="0.25">
      <c r="A4711" t="str">
        <f t="shared" si="73"/>
        <v/>
      </c>
    </row>
    <row r="4712" spans="1:1" x14ac:dyDescent="0.25">
      <c r="A4712" t="str">
        <f t="shared" si="73"/>
        <v/>
      </c>
    </row>
    <row r="4713" spans="1:1" x14ac:dyDescent="0.25">
      <c r="A4713" t="str">
        <f t="shared" si="73"/>
        <v/>
      </c>
    </row>
    <row r="4714" spans="1:1" x14ac:dyDescent="0.25">
      <c r="A4714" t="str">
        <f t="shared" si="73"/>
        <v/>
      </c>
    </row>
    <row r="4715" spans="1:1" x14ac:dyDescent="0.25">
      <c r="A4715" t="str">
        <f t="shared" si="73"/>
        <v/>
      </c>
    </row>
    <row r="4716" spans="1:1" x14ac:dyDescent="0.25">
      <c r="A4716" t="str">
        <f t="shared" si="73"/>
        <v/>
      </c>
    </row>
    <row r="4717" spans="1:1" x14ac:dyDescent="0.25">
      <c r="A4717" t="str">
        <f t="shared" si="73"/>
        <v/>
      </c>
    </row>
    <row r="4718" spans="1:1" x14ac:dyDescent="0.25">
      <c r="A4718" t="str">
        <f t="shared" si="73"/>
        <v/>
      </c>
    </row>
    <row r="4719" spans="1:1" x14ac:dyDescent="0.25">
      <c r="A4719" t="str">
        <f t="shared" si="73"/>
        <v/>
      </c>
    </row>
    <row r="4720" spans="1:1" x14ac:dyDescent="0.25">
      <c r="A4720" t="str">
        <f t="shared" si="73"/>
        <v/>
      </c>
    </row>
    <row r="4721" spans="1:1" x14ac:dyDescent="0.25">
      <c r="A4721" t="str">
        <f t="shared" si="73"/>
        <v/>
      </c>
    </row>
    <row r="4722" spans="1:1" x14ac:dyDescent="0.25">
      <c r="A4722" t="str">
        <f t="shared" si="73"/>
        <v/>
      </c>
    </row>
    <row r="4723" spans="1:1" x14ac:dyDescent="0.25">
      <c r="A4723" t="str">
        <f t="shared" si="73"/>
        <v/>
      </c>
    </row>
    <row r="4724" spans="1:1" x14ac:dyDescent="0.25">
      <c r="A4724" t="str">
        <f t="shared" si="73"/>
        <v/>
      </c>
    </row>
    <row r="4725" spans="1:1" x14ac:dyDescent="0.25">
      <c r="A4725" t="str">
        <f t="shared" si="73"/>
        <v/>
      </c>
    </row>
    <row r="4726" spans="1:1" x14ac:dyDescent="0.25">
      <c r="A4726" t="str">
        <f t="shared" si="73"/>
        <v/>
      </c>
    </row>
    <row r="4727" spans="1:1" x14ac:dyDescent="0.25">
      <c r="A4727" t="str">
        <f t="shared" si="73"/>
        <v/>
      </c>
    </row>
    <row r="4728" spans="1:1" x14ac:dyDescent="0.25">
      <c r="A4728" t="str">
        <f t="shared" si="73"/>
        <v/>
      </c>
    </row>
    <row r="4729" spans="1:1" x14ac:dyDescent="0.25">
      <c r="A4729" t="str">
        <f t="shared" si="73"/>
        <v/>
      </c>
    </row>
    <row r="4730" spans="1:1" x14ac:dyDescent="0.25">
      <c r="A4730" t="str">
        <f t="shared" si="73"/>
        <v/>
      </c>
    </row>
    <row r="4731" spans="1:1" x14ac:dyDescent="0.25">
      <c r="A4731" t="str">
        <f t="shared" si="73"/>
        <v/>
      </c>
    </row>
    <row r="4732" spans="1:1" x14ac:dyDescent="0.25">
      <c r="A4732" t="str">
        <f t="shared" si="73"/>
        <v/>
      </c>
    </row>
    <row r="4733" spans="1:1" x14ac:dyDescent="0.25">
      <c r="A4733" t="str">
        <f t="shared" si="73"/>
        <v/>
      </c>
    </row>
    <row r="4734" spans="1:1" x14ac:dyDescent="0.25">
      <c r="A4734" t="str">
        <f t="shared" si="73"/>
        <v/>
      </c>
    </row>
    <row r="4735" spans="1:1" x14ac:dyDescent="0.25">
      <c r="A4735" t="str">
        <f t="shared" si="73"/>
        <v/>
      </c>
    </row>
    <row r="4736" spans="1:1" x14ac:dyDescent="0.25">
      <c r="A4736" t="str">
        <f t="shared" si="73"/>
        <v/>
      </c>
    </row>
    <row r="4737" spans="1:1" x14ac:dyDescent="0.25">
      <c r="A4737" t="str">
        <f t="shared" si="73"/>
        <v/>
      </c>
    </row>
    <row r="4738" spans="1:1" x14ac:dyDescent="0.25">
      <c r="A4738" t="str">
        <f t="shared" ref="A4738:A4801" si="74">H4738&amp;C4738&amp;B4738&amp;D4738&amp;E4738</f>
        <v/>
      </c>
    </row>
    <row r="4739" spans="1:1" x14ac:dyDescent="0.25">
      <c r="A4739" t="str">
        <f t="shared" si="74"/>
        <v/>
      </c>
    </row>
    <row r="4740" spans="1:1" x14ac:dyDescent="0.25">
      <c r="A4740" t="str">
        <f t="shared" si="74"/>
        <v/>
      </c>
    </row>
    <row r="4741" spans="1:1" x14ac:dyDescent="0.25">
      <c r="A4741" t="str">
        <f t="shared" si="74"/>
        <v/>
      </c>
    </row>
    <row r="4742" spans="1:1" x14ac:dyDescent="0.25">
      <c r="A4742" t="str">
        <f t="shared" si="74"/>
        <v/>
      </c>
    </row>
    <row r="4743" spans="1:1" x14ac:dyDescent="0.25">
      <c r="A4743" t="str">
        <f t="shared" si="74"/>
        <v/>
      </c>
    </row>
    <row r="4744" spans="1:1" x14ac:dyDescent="0.25">
      <c r="A4744" t="str">
        <f t="shared" si="74"/>
        <v/>
      </c>
    </row>
    <row r="4745" spans="1:1" x14ac:dyDescent="0.25">
      <c r="A4745" t="str">
        <f t="shared" si="74"/>
        <v/>
      </c>
    </row>
    <row r="4746" spans="1:1" x14ac:dyDescent="0.25">
      <c r="A4746" t="str">
        <f t="shared" si="74"/>
        <v/>
      </c>
    </row>
    <row r="4747" spans="1:1" x14ac:dyDescent="0.25">
      <c r="A4747" t="str">
        <f t="shared" si="74"/>
        <v/>
      </c>
    </row>
    <row r="4748" spans="1:1" x14ac:dyDescent="0.25">
      <c r="A4748" t="str">
        <f t="shared" si="74"/>
        <v/>
      </c>
    </row>
    <row r="4749" spans="1:1" x14ac:dyDescent="0.25">
      <c r="A4749" t="str">
        <f t="shared" si="74"/>
        <v/>
      </c>
    </row>
    <row r="4750" spans="1:1" x14ac:dyDescent="0.25">
      <c r="A4750" t="str">
        <f t="shared" si="74"/>
        <v/>
      </c>
    </row>
    <row r="4751" spans="1:1" x14ac:dyDescent="0.25">
      <c r="A4751" t="str">
        <f t="shared" si="74"/>
        <v/>
      </c>
    </row>
    <row r="4752" spans="1:1" x14ac:dyDescent="0.25">
      <c r="A4752" t="str">
        <f t="shared" si="74"/>
        <v/>
      </c>
    </row>
    <row r="4753" spans="1:1" x14ac:dyDescent="0.25">
      <c r="A4753" t="str">
        <f t="shared" si="74"/>
        <v/>
      </c>
    </row>
    <row r="4754" spans="1:1" x14ac:dyDescent="0.25">
      <c r="A4754" t="str">
        <f t="shared" si="74"/>
        <v/>
      </c>
    </row>
    <row r="4755" spans="1:1" x14ac:dyDescent="0.25">
      <c r="A4755" t="str">
        <f t="shared" si="74"/>
        <v/>
      </c>
    </row>
    <row r="4756" spans="1:1" x14ac:dyDescent="0.25">
      <c r="A4756" t="str">
        <f t="shared" si="74"/>
        <v/>
      </c>
    </row>
    <row r="4757" spans="1:1" x14ac:dyDescent="0.25">
      <c r="A4757" t="str">
        <f t="shared" si="74"/>
        <v/>
      </c>
    </row>
    <row r="4758" spans="1:1" x14ac:dyDescent="0.25">
      <c r="A4758" t="str">
        <f t="shared" si="74"/>
        <v/>
      </c>
    </row>
    <row r="4759" spans="1:1" x14ac:dyDescent="0.25">
      <c r="A4759" t="str">
        <f t="shared" si="74"/>
        <v/>
      </c>
    </row>
    <row r="4760" spans="1:1" x14ac:dyDescent="0.25">
      <c r="A4760" t="str">
        <f t="shared" si="74"/>
        <v/>
      </c>
    </row>
    <row r="4761" spans="1:1" x14ac:dyDescent="0.25">
      <c r="A4761" t="str">
        <f t="shared" si="74"/>
        <v/>
      </c>
    </row>
    <row r="4762" spans="1:1" x14ac:dyDescent="0.25">
      <c r="A4762" t="str">
        <f t="shared" si="74"/>
        <v/>
      </c>
    </row>
    <row r="4763" spans="1:1" x14ac:dyDescent="0.25">
      <c r="A4763" t="str">
        <f t="shared" si="74"/>
        <v/>
      </c>
    </row>
    <row r="4764" spans="1:1" x14ac:dyDescent="0.25">
      <c r="A4764" t="str">
        <f t="shared" si="74"/>
        <v/>
      </c>
    </row>
    <row r="4765" spans="1:1" x14ac:dyDescent="0.25">
      <c r="A4765" t="str">
        <f t="shared" si="74"/>
        <v/>
      </c>
    </row>
    <row r="4766" spans="1:1" x14ac:dyDescent="0.25">
      <c r="A4766" t="str">
        <f t="shared" si="74"/>
        <v/>
      </c>
    </row>
    <row r="4767" spans="1:1" x14ac:dyDescent="0.25">
      <c r="A4767" t="str">
        <f t="shared" si="74"/>
        <v/>
      </c>
    </row>
    <row r="4768" spans="1:1" x14ac:dyDescent="0.25">
      <c r="A4768" t="str">
        <f t="shared" si="74"/>
        <v/>
      </c>
    </row>
    <row r="4769" spans="1:1" x14ac:dyDescent="0.25">
      <c r="A4769" t="str">
        <f t="shared" si="74"/>
        <v/>
      </c>
    </row>
    <row r="4770" spans="1:1" x14ac:dyDescent="0.25">
      <c r="A4770" t="str">
        <f t="shared" si="74"/>
        <v/>
      </c>
    </row>
    <row r="4771" spans="1:1" x14ac:dyDescent="0.25">
      <c r="A4771" t="str">
        <f t="shared" si="74"/>
        <v/>
      </c>
    </row>
    <row r="4772" spans="1:1" x14ac:dyDescent="0.25">
      <c r="A4772" t="str">
        <f t="shared" si="74"/>
        <v/>
      </c>
    </row>
    <row r="4773" spans="1:1" x14ac:dyDescent="0.25">
      <c r="A4773" t="str">
        <f t="shared" si="74"/>
        <v/>
      </c>
    </row>
    <row r="4774" spans="1:1" x14ac:dyDescent="0.25">
      <c r="A4774" t="str">
        <f t="shared" si="74"/>
        <v/>
      </c>
    </row>
    <row r="4775" spans="1:1" x14ac:dyDescent="0.25">
      <c r="A4775" t="str">
        <f t="shared" si="74"/>
        <v/>
      </c>
    </row>
    <row r="4776" spans="1:1" x14ac:dyDescent="0.25">
      <c r="A4776" t="str">
        <f t="shared" si="74"/>
        <v/>
      </c>
    </row>
    <row r="4777" spans="1:1" x14ac:dyDescent="0.25">
      <c r="A4777" t="str">
        <f t="shared" si="74"/>
        <v/>
      </c>
    </row>
    <row r="4778" spans="1:1" x14ac:dyDescent="0.25">
      <c r="A4778" t="str">
        <f t="shared" si="74"/>
        <v/>
      </c>
    </row>
    <row r="4779" spans="1:1" x14ac:dyDescent="0.25">
      <c r="A4779" t="str">
        <f t="shared" si="74"/>
        <v/>
      </c>
    </row>
    <row r="4780" spans="1:1" x14ac:dyDescent="0.25">
      <c r="A4780" t="str">
        <f t="shared" si="74"/>
        <v/>
      </c>
    </row>
    <row r="4781" spans="1:1" x14ac:dyDescent="0.25">
      <c r="A4781" t="str">
        <f t="shared" si="74"/>
        <v/>
      </c>
    </row>
    <row r="4782" spans="1:1" x14ac:dyDescent="0.25">
      <c r="A4782" t="str">
        <f t="shared" si="74"/>
        <v/>
      </c>
    </row>
    <row r="4783" spans="1:1" x14ac:dyDescent="0.25">
      <c r="A4783" t="str">
        <f t="shared" si="74"/>
        <v/>
      </c>
    </row>
    <row r="4784" spans="1:1" x14ac:dyDescent="0.25">
      <c r="A4784" t="str">
        <f t="shared" si="74"/>
        <v/>
      </c>
    </row>
    <row r="4785" spans="1:1" x14ac:dyDescent="0.25">
      <c r="A4785" t="str">
        <f t="shared" si="74"/>
        <v/>
      </c>
    </row>
    <row r="4786" spans="1:1" x14ac:dyDescent="0.25">
      <c r="A4786" t="str">
        <f t="shared" si="74"/>
        <v/>
      </c>
    </row>
    <row r="4787" spans="1:1" x14ac:dyDescent="0.25">
      <c r="A4787" t="str">
        <f t="shared" si="74"/>
        <v/>
      </c>
    </row>
    <row r="4788" spans="1:1" x14ac:dyDescent="0.25">
      <c r="A4788" t="str">
        <f t="shared" si="74"/>
        <v/>
      </c>
    </row>
    <row r="4789" spans="1:1" x14ac:dyDescent="0.25">
      <c r="A4789" t="str">
        <f t="shared" si="74"/>
        <v/>
      </c>
    </row>
    <row r="4790" spans="1:1" x14ac:dyDescent="0.25">
      <c r="A4790" t="str">
        <f t="shared" si="74"/>
        <v/>
      </c>
    </row>
    <row r="4791" spans="1:1" x14ac:dyDescent="0.25">
      <c r="A4791" t="str">
        <f t="shared" si="74"/>
        <v/>
      </c>
    </row>
    <row r="4792" spans="1:1" x14ac:dyDescent="0.25">
      <c r="A4792" t="str">
        <f t="shared" si="74"/>
        <v/>
      </c>
    </row>
    <row r="4793" spans="1:1" x14ac:dyDescent="0.25">
      <c r="A4793" t="str">
        <f t="shared" si="74"/>
        <v/>
      </c>
    </row>
    <row r="4794" spans="1:1" x14ac:dyDescent="0.25">
      <c r="A4794" t="str">
        <f t="shared" si="74"/>
        <v/>
      </c>
    </row>
    <row r="4795" spans="1:1" x14ac:dyDescent="0.25">
      <c r="A4795" t="str">
        <f t="shared" si="74"/>
        <v/>
      </c>
    </row>
    <row r="4796" spans="1:1" x14ac:dyDescent="0.25">
      <c r="A4796" t="str">
        <f t="shared" si="74"/>
        <v/>
      </c>
    </row>
    <row r="4797" spans="1:1" x14ac:dyDescent="0.25">
      <c r="A4797" t="str">
        <f t="shared" si="74"/>
        <v/>
      </c>
    </row>
    <row r="4798" spans="1:1" x14ac:dyDescent="0.25">
      <c r="A4798" t="str">
        <f t="shared" si="74"/>
        <v/>
      </c>
    </row>
    <row r="4799" spans="1:1" x14ac:dyDescent="0.25">
      <c r="A4799" t="str">
        <f t="shared" si="74"/>
        <v/>
      </c>
    </row>
    <row r="4800" spans="1:1" x14ac:dyDescent="0.25">
      <c r="A4800" t="str">
        <f t="shared" si="74"/>
        <v/>
      </c>
    </row>
    <row r="4801" spans="1:1" x14ac:dyDescent="0.25">
      <c r="A4801" t="str">
        <f t="shared" si="74"/>
        <v/>
      </c>
    </row>
    <row r="4802" spans="1:1" x14ac:dyDescent="0.25">
      <c r="A4802" t="str">
        <f t="shared" ref="A4802:A4865" si="75">H4802&amp;C4802&amp;B4802&amp;D4802&amp;E4802</f>
        <v/>
      </c>
    </row>
    <row r="4803" spans="1:1" x14ac:dyDescent="0.25">
      <c r="A4803" t="str">
        <f t="shared" si="75"/>
        <v/>
      </c>
    </row>
    <row r="4804" spans="1:1" x14ac:dyDescent="0.25">
      <c r="A4804" t="str">
        <f t="shared" si="75"/>
        <v/>
      </c>
    </row>
    <row r="4805" spans="1:1" x14ac:dyDescent="0.25">
      <c r="A4805" t="str">
        <f t="shared" si="75"/>
        <v/>
      </c>
    </row>
    <row r="4806" spans="1:1" x14ac:dyDescent="0.25">
      <c r="A4806" t="str">
        <f t="shared" si="75"/>
        <v/>
      </c>
    </row>
    <row r="4807" spans="1:1" x14ac:dyDescent="0.25">
      <c r="A4807" t="str">
        <f t="shared" si="75"/>
        <v/>
      </c>
    </row>
    <row r="4808" spans="1:1" x14ac:dyDescent="0.25">
      <c r="A4808" t="str">
        <f t="shared" si="75"/>
        <v/>
      </c>
    </row>
    <row r="4809" spans="1:1" x14ac:dyDescent="0.25">
      <c r="A4809" t="str">
        <f t="shared" si="75"/>
        <v/>
      </c>
    </row>
    <row r="4810" spans="1:1" x14ac:dyDescent="0.25">
      <c r="A4810" t="str">
        <f t="shared" si="75"/>
        <v/>
      </c>
    </row>
    <row r="4811" spans="1:1" x14ac:dyDescent="0.25">
      <c r="A4811" t="str">
        <f t="shared" si="75"/>
        <v/>
      </c>
    </row>
    <row r="4812" spans="1:1" x14ac:dyDescent="0.25">
      <c r="A4812" t="str">
        <f t="shared" si="75"/>
        <v/>
      </c>
    </row>
    <row r="4813" spans="1:1" x14ac:dyDescent="0.25">
      <c r="A4813" t="str">
        <f t="shared" si="75"/>
        <v/>
      </c>
    </row>
    <row r="4814" spans="1:1" x14ac:dyDescent="0.25">
      <c r="A4814" t="str">
        <f t="shared" si="75"/>
        <v/>
      </c>
    </row>
    <row r="4815" spans="1:1" x14ac:dyDescent="0.25">
      <c r="A4815" t="str">
        <f t="shared" si="75"/>
        <v/>
      </c>
    </row>
    <row r="4816" spans="1:1" x14ac:dyDescent="0.25">
      <c r="A4816" t="str">
        <f t="shared" si="75"/>
        <v/>
      </c>
    </row>
    <row r="4817" spans="1:1" x14ac:dyDescent="0.25">
      <c r="A4817" t="str">
        <f t="shared" si="75"/>
        <v/>
      </c>
    </row>
    <row r="4818" spans="1:1" x14ac:dyDescent="0.25">
      <c r="A4818" t="str">
        <f t="shared" si="75"/>
        <v/>
      </c>
    </row>
    <row r="4819" spans="1:1" x14ac:dyDescent="0.25">
      <c r="A4819" t="str">
        <f t="shared" si="75"/>
        <v/>
      </c>
    </row>
    <row r="4820" spans="1:1" x14ac:dyDescent="0.25">
      <c r="A4820" t="str">
        <f t="shared" si="75"/>
        <v/>
      </c>
    </row>
    <row r="4821" spans="1:1" x14ac:dyDescent="0.25">
      <c r="A4821" t="str">
        <f t="shared" si="75"/>
        <v/>
      </c>
    </row>
    <row r="4822" spans="1:1" x14ac:dyDescent="0.25">
      <c r="A4822" t="str">
        <f t="shared" si="75"/>
        <v/>
      </c>
    </row>
    <row r="4823" spans="1:1" x14ac:dyDescent="0.25">
      <c r="A4823" t="str">
        <f t="shared" si="75"/>
        <v/>
      </c>
    </row>
    <row r="4824" spans="1:1" x14ac:dyDescent="0.25">
      <c r="A4824" t="str">
        <f t="shared" si="75"/>
        <v/>
      </c>
    </row>
    <row r="4825" spans="1:1" x14ac:dyDescent="0.25">
      <c r="A4825" t="str">
        <f t="shared" si="75"/>
        <v/>
      </c>
    </row>
    <row r="4826" spans="1:1" x14ac:dyDescent="0.25">
      <c r="A4826" t="str">
        <f t="shared" si="75"/>
        <v/>
      </c>
    </row>
    <row r="4827" spans="1:1" x14ac:dyDescent="0.25">
      <c r="A4827" t="str">
        <f t="shared" si="75"/>
        <v/>
      </c>
    </row>
    <row r="4828" spans="1:1" x14ac:dyDescent="0.25">
      <c r="A4828" t="str">
        <f t="shared" si="75"/>
        <v/>
      </c>
    </row>
    <row r="4829" spans="1:1" x14ac:dyDescent="0.25">
      <c r="A4829" t="str">
        <f t="shared" si="75"/>
        <v/>
      </c>
    </row>
    <row r="4830" spans="1:1" x14ac:dyDescent="0.25">
      <c r="A4830" t="str">
        <f t="shared" si="75"/>
        <v/>
      </c>
    </row>
    <row r="4831" spans="1:1" x14ac:dyDescent="0.25">
      <c r="A4831" t="str">
        <f t="shared" si="75"/>
        <v/>
      </c>
    </row>
    <row r="4832" spans="1:1" x14ac:dyDescent="0.25">
      <c r="A4832" t="str">
        <f t="shared" si="75"/>
        <v/>
      </c>
    </row>
    <row r="4833" spans="1:1" x14ac:dyDescent="0.25">
      <c r="A4833" t="str">
        <f t="shared" si="75"/>
        <v/>
      </c>
    </row>
    <row r="4834" spans="1:1" x14ac:dyDescent="0.25">
      <c r="A4834" t="str">
        <f t="shared" si="75"/>
        <v/>
      </c>
    </row>
    <row r="4835" spans="1:1" x14ac:dyDescent="0.25">
      <c r="A4835" t="str">
        <f t="shared" si="75"/>
        <v/>
      </c>
    </row>
    <row r="4836" spans="1:1" x14ac:dyDescent="0.25">
      <c r="A4836" t="str">
        <f t="shared" si="75"/>
        <v/>
      </c>
    </row>
    <row r="4837" spans="1:1" x14ac:dyDescent="0.25">
      <c r="A4837" t="str">
        <f t="shared" si="75"/>
        <v/>
      </c>
    </row>
    <row r="4838" spans="1:1" x14ac:dyDescent="0.25">
      <c r="A4838" t="str">
        <f t="shared" si="75"/>
        <v/>
      </c>
    </row>
    <row r="4839" spans="1:1" x14ac:dyDescent="0.25">
      <c r="A4839" t="str">
        <f t="shared" si="75"/>
        <v/>
      </c>
    </row>
    <row r="4840" spans="1:1" x14ac:dyDescent="0.25">
      <c r="A4840" t="str">
        <f t="shared" si="75"/>
        <v/>
      </c>
    </row>
    <row r="4841" spans="1:1" x14ac:dyDescent="0.25">
      <c r="A4841" t="str">
        <f t="shared" si="75"/>
        <v/>
      </c>
    </row>
    <row r="4842" spans="1:1" x14ac:dyDescent="0.25">
      <c r="A4842" t="str">
        <f t="shared" si="75"/>
        <v/>
      </c>
    </row>
    <row r="4843" spans="1:1" x14ac:dyDescent="0.25">
      <c r="A4843" t="str">
        <f t="shared" si="75"/>
        <v/>
      </c>
    </row>
    <row r="4844" spans="1:1" x14ac:dyDescent="0.25">
      <c r="A4844" t="str">
        <f t="shared" si="75"/>
        <v/>
      </c>
    </row>
    <row r="4845" spans="1:1" x14ac:dyDescent="0.25">
      <c r="A4845" t="str">
        <f t="shared" si="75"/>
        <v/>
      </c>
    </row>
    <row r="4846" spans="1:1" x14ac:dyDescent="0.25">
      <c r="A4846" t="str">
        <f t="shared" si="75"/>
        <v/>
      </c>
    </row>
    <row r="4847" spans="1:1" x14ac:dyDescent="0.25">
      <c r="A4847" t="str">
        <f t="shared" si="75"/>
        <v/>
      </c>
    </row>
    <row r="4848" spans="1:1" x14ac:dyDescent="0.25">
      <c r="A4848" t="str">
        <f t="shared" si="75"/>
        <v/>
      </c>
    </row>
    <row r="4849" spans="1:1" x14ac:dyDescent="0.25">
      <c r="A4849" t="str">
        <f t="shared" si="75"/>
        <v/>
      </c>
    </row>
    <row r="4850" spans="1:1" x14ac:dyDescent="0.25">
      <c r="A4850" t="str">
        <f t="shared" si="75"/>
        <v/>
      </c>
    </row>
    <row r="4851" spans="1:1" x14ac:dyDescent="0.25">
      <c r="A4851" t="str">
        <f t="shared" si="75"/>
        <v/>
      </c>
    </row>
    <row r="4852" spans="1:1" x14ac:dyDescent="0.25">
      <c r="A4852" t="str">
        <f t="shared" si="75"/>
        <v/>
      </c>
    </row>
    <row r="4853" spans="1:1" x14ac:dyDescent="0.25">
      <c r="A4853" t="str">
        <f t="shared" si="75"/>
        <v/>
      </c>
    </row>
    <row r="4854" spans="1:1" x14ac:dyDescent="0.25">
      <c r="A4854" t="str">
        <f t="shared" si="75"/>
        <v/>
      </c>
    </row>
    <row r="4855" spans="1:1" x14ac:dyDescent="0.25">
      <c r="A4855" t="str">
        <f t="shared" si="75"/>
        <v/>
      </c>
    </row>
    <row r="4856" spans="1:1" x14ac:dyDescent="0.25">
      <c r="A4856" t="str">
        <f t="shared" si="75"/>
        <v/>
      </c>
    </row>
    <row r="4857" spans="1:1" x14ac:dyDescent="0.25">
      <c r="A4857" t="str">
        <f t="shared" si="75"/>
        <v/>
      </c>
    </row>
    <row r="4858" spans="1:1" x14ac:dyDescent="0.25">
      <c r="A4858" t="str">
        <f t="shared" si="75"/>
        <v/>
      </c>
    </row>
    <row r="4859" spans="1:1" x14ac:dyDescent="0.25">
      <c r="A4859" t="str">
        <f t="shared" si="75"/>
        <v/>
      </c>
    </row>
    <row r="4860" spans="1:1" x14ac:dyDescent="0.25">
      <c r="A4860" t="str">
        <f t="shared" si="75"/>
        <v/>
      </c>
    </row>
    <row r="4861" spans="1:1" x14ac:dyDescent="0.25">
      <c r="A4861" t="str">
        <f t="shared" si="75"/>
        <v/>
      </c>
    </row>
    <row r="4862" spans="1:1" x14ac:dyDescent="0.25">
      <c r="A4862" t="str">
        <f t="shared" si="75"/>
        <v/>
      </c>
    </row>
    <row r="4863" spans="1:1" x14ac:dyDescent="0.25">
      <c r="A4863" t="str">
        <f t="shared" si="75"/>
        <v/>
      </c>
    </row>
    <row r="4864" spans="1:1" x14ac:dyDescent="0.25">
      <c r="A4864" t="str">
        <f t="shared" si="75"/>
        <v/>
      </c>
    </row>
    <row r="4865" spans="1:1" x14ac:dyDescent="0.25">
      <c r="A4865" t="str">
        <f t="shared" si="75"/>
        <v/>
      </c>
    </row>
    <row r="4866" spans="1:1" x14ac:dyDescent="0.25">
      <c r="A4866" t="str">
        <f t="shared" ref="A4866:A4929" si="76">H4866&amp;C4866&amp;B4866&amp;D4866&amp;E4866</f>
        <v/>
      </c>
    </row>
    <row r="4867" spans="1:1" x14ac:dyDescent="0.25">
      <c r="A4867" t="str">
        <f t="shared" si="76"/>
        <v/>
      </c>
    </row>
    <row r="4868" spans="1:1" x14ac:dyDescent="0.25">
      <c r="A4868" t="str">
        <f t="shared" si="76"/>
        <v/>
      </c>
    </row>
    <row r="4869" spans="1:1" x14ac:dyDescent="0.25">
      <c r="A4869" t="str">
        <f t="shared" si="76"/>
        <v/>
      </c>
    </row>
    <row r="4870" spans="1:1" x14ac:dyDescent="0.25">
      <c r="A4870" t="str">
        <f t="shared" si="76"/>
        <v/>
      </c>
    </row>
    <row r="4871" spans="1:1" x14ac:dyDescent="0.25">
      <c r="A4871" t="str">
        <f t="shared" si="76"/>
        <v/>
      </c>
    </row>
    <row r="4872" spans="1:1" x14ac:dyDescent="0.25">
      <c r="A4872" t="str">
        <f t="shared" si="76"/>
        <v/>
      </c>
    </row>
    <row r="4873" spans="1:1" x14ac:dyDescent="0.25">
      <c r="A4873" t="str">
        <f t="shared" si="76"/>
        <v/>
      </c>
    </row>
    <row r="4874" spans="1:1" x14ac:dyDescent="0.25">
      <c r="A4874" t="str">
        <f t="shared" si="76"/>
        <v/>
      </c>
    </row>
    <row r="4875" spans="1:1" x14ac:dyDescent="0.25">
      <c r="A4875" t="str">
        <f t="shared" si="76"/>
        <v/>
      </c>
    </row>
    <row r="4876" spans="1:1" x14ac:dyDescent="0.25">
      <c r="A4876" t="str">
        <f t="shared" si="76"/>
        <v/>
      </c>
    </row>
    <row r="4877" spans="1:1" x14ac:dyDescent="0.25">
      <c r="A4877" t="str">
        <f t="shared" si="76"/>
        <v/>
      </c>
    </row>
    <row r="4878" spans="1:1" x14ac:dyDescent="0.25">
      <c r="A4878" t="str">
        <f t="shared" si="76"/>
        <v/>
      </c>
    </row>
    <row r="4879" spans="1:1" x14ac:dyDescent="0.25">
      <c r="A4879" t="str">
        <f t="shared" si="76"/>
        <v/>
      </c>
    </row>
    <row r="4880" spans="1:1" x14ac:dyDescent="0.25">
      <c r="A4880" t="str">
        <f t="shared" si="76"/>
        <v/>
      </c>
    </row>
    <row r="4881" spans="1:1" x14ac:dyDescent="0.25">
      <c r="A4881" t="str">
        <f t="shared" si="76"/>
        <v/>
      </c>
    </row>
    <row r="4882" spans="1:1" x14ac:dyDescent="0.25">
      <c r="A4882" t="str">
        <f t="shared" si="76"/>
        <v/>
      </c>
    </row>
    <row r="4883" spans="1:1" x14ac:dyDescent="0.25">
      <c r="A4883" t="str">
        <f t="shared" si="76"/>
        <v/>
      </c>
    </row>
    <row r="4884" spans="1:1" x14ac:dyDescent="0.25">
      <c r="A4884" t="str">
        <f t="shared" si="76"/>
        <v/>
      </c>
    </row>
    <row r="4885" spans="1:1" x14ac:dyDescent="0.25">
      <c r="A4885" t="str">
        <f t="shared" si="76"/>
        <v/>
      </c>
    </row>
    <row r="4886" spans="1:1" x14ac:dyDescent="0.25">
      <c r="A4886" t="str">
        <f t="shared" si="76"/>
        <v/>
      </c>
    </row>
    <row r="4887" spans="1:1" x14ac:dyDescent="0.25">
      <c r="A4887" t="str">
        <f t="shared" si="76"/>
        <v/>
      </c>
    </row>
    <row r="4888" spans="1:1" x14ac:dyDescent="0.25">
      <c r="A4888" t="str">
        <f t="shared" si="76"/>
        <v/>
      </c>
    </row>
    <row r="4889" spans="1:1" x14ac:dyDescent="0.25">
      <c r="A4889" t="str">
        <f t="shared" si="76"/>
        <v/>
      </c>
    </row>
    <row r="4890" spans="1:1" x14ac:dyDescent="0.25">
      <c r="A4890" t="str">
        <f t="shared" si="76"/>
        <v/>
      </c>
    </row>
    <row r="4891" spans="1:1" x14ac:dyDescent="0.25">
      <c r="A4891" t="str">
        <f t="shared" si="76"/>
        <v/>
      </c>
    </row>
    <row r="4892" spans="1:1" x14ac:dyDescent="0.25">
      <c r="A4892" t="str">
        <f t="shared" si="76"/>
        <v/>
      </c>
    </row>
    <row r="4893" spans="1:1" x14ac:dyDescent="0.25">
      <c r="A4893" t="str">
        <f t="shared" si="76"/>
        <v/>
      </c>
    </row>
    <row r="4894" spans="1:1" x14ac:dyDescent="0.25">
      <c r="A4894" t="str">
        <f t="shared" si="76"/>
        <v/>
      </c>
    </row>
    <row r="4895" spans="1:1" x14ac:dyDescent="0.25">
      <c r="A4895" t="str">
        <f t="shared" si="76"/>
        <v/>
      </c>
    </row>
    <row r="4896" spans="1:1" x14ac:dyDescent="0.25">
      <c r="A4896" t="str">
        <f t="shared" si="76"/>
        <v/>
      </c>
    </row>
    <row r="4897" spans="1:1" x14ac:dyDescent="0.25">
      <c r="A4897" t="str">
        <f t="shared" si="76"/>
        <v/>
      </c>
    </row>
    <row r="4898" spans="1:1" x14ac:dyDescent="0.25">
      <c r="A4898" t="str">
        <f t="shared" si="76"/>
        <v/>
      </c>
    </row>
    <row r="4899" spans="1:1" x14ac:dyDescent="0.25">
      <c r="A4899" t="str">
        <f t="shared" si="76"/>
        <v/>
      </c>
    </row>
    <row r="4900" spans="1:1" x14ac:dyDescent="0.25">
      <c r="A4900" t="str">
        <f t="shared" si="76"/>
        <v/>
      </c>
    </row>
    <row r="4901" spans="1:1" x14ac:dyDescent="0.25">
      <c r="A4901" t="str">
        <f t="shared" si="76"/>
        <v/>
      </c>
    </row>
    <row r="4902" spans="1:1" x14ac:dyDescent="0.25">
      <c r="A4902" t="str">
        <f t="shared" si="76"/>
        <v/>
      </c>
    </row>
    <row r="4903" spans="1:1" x14ac:dyDescent="0.25">
      <c r="A4903" t="str">
        <f t="shared" si="76"/>
        <v/>
      </c>
    </row>
    <row r="4904" spans="1:1" x14ac:dyDescent="0.25">
      <c r="A4904" t="str">
        <f t="shared" si="76"/>
        <v/>
      </c>
    </row>
    <row r="4905" spans="1:1" x14ac:dyDescent="0.25">
      <c r="A4905" t="str">
        <f t="shared" si="76"/>
        <v/>
      </c>
    </row>
    <row r="4906" spans="1:1" x14ac:dyDescent="0.25">
      <c r="A4906" t="str">
        <f t="shared" si="76"/>
        <v/>
      </c>
    </row>
    <row r="4907" spans="1:1" x14ac:dyDescent="0.25">
      <c r="A4907" t="str">
        <f t="shared" si="76"/>
        <v/>
      </c>
    </row>
    <row r="4908" spans="1:1" x14ac:dyDescent="0.25">
      <c r="A4908" t="str">
        <f t="shared" si="76"/>
        <v/>
      </c>
    </row>
    <row r="4909" spans="1:1" x14ac:dyDescent="0.25">
      <c r="A4909" t="str">
        <f t="shared" si="76"/>
        <v/>
      </c>
    </row>
    <row r="4910" spans="1:1" x14ac:dyDescent="0.25">
      <c r="A4910" t="str">
        <f t="shared" si="76"/>
        <v/>
      </c>
    </row>
    <row r="4911" spans="1:1" x14ac:dyDescent="0.25">
      <c r="A4911" t="str">
        <f t="shared" si="76"/>
        <v/>
      </c>
    </row>
    <row r="4912" spans="1:1" x14ac:dyDescent="0.25">
      <c r="A4912" t="str">
        <f t="shared" si="76"/>
        <v/>
      </c>
    </row>
    <row r="4913" spans="1:1" x14ac:dyDescent="0.25">
      <c r="A4913" t="str">
        <f t="shared" si="76"/>
        <v/>
      </c>
    </row>
    <row r="4914" spans="1:1" x14ac:dyDescent="0.25">
      <c r="A4914" t="str">
        <f t="shared" si="76"/>
        <v/>
      </c>
    </row>
    <row r="4915" spans="1:1" x14ac:dyDescent="0.25">
      <c r="A4915" t="str">
        <f t="shared" si="76"/>
        <v/>
      </c>
    </row>
    <row r="4916" spans="1:1" x14ac:dyDescent="0.25">
      <c r="A4916" t="str">
        <f t="shared" si="76"/>
        <v/>
      </c>
    </row>
    <row r="4917" spans="1:1" x14ac:dyDescent="0.25">
      <c r="A4917" t="str">
        <f t="shared" si="76"/>
        <v/>
      </c>
    </row>
    <row r="4918" spans="1:1" x14ac:dyDescent="0.25">
      <c r="A4918" t="str">
        <f t="shared" si="76"/>
        <v/>
      </c>
    </row>
    <row r="4919" spans="1:1" x14ac:dyDescent="0.25">
      <c r="A4919" t="str">
        <f t="shared" si="76"/>
        <v/>
      </c>
    </row>
    <row r="4920" spans="1:1" x14ac:dyDescent="0.25">
      <c r="A4920" t="str">
        <f t="shared" si="76"/>
        <v/>
      </c>
    </row>
    <row r="4921" spans="1:1" x14ac:dyDescent="0.25">
      <c r="A4921" t="str">
        <f t="shared" si="76"/>
        <v/>
      </c>
    </row>
    <row r="4922" spans="1:1" x14ac:dyDescent="0.25">
      <c r="A4922" t="str">
        <f t="shared" si="76"/>
        <v/>
      </c>
    </row>
    <row r="4923" spans="1:1" x14ac:dyDescent="0.25">
      <c r="A4923" t="str">
        <f t="shared" si="76"/>
        <v/>
      </c>
    </row>
    <row r="4924" spans="1:1" x14ac:dyDescent="0.25">
      <c r="A4924" t="str">
        <f t="shared" si="76"/>
        <v/>
      </c>
    </row>
    <row r="4925" spans="1:1" x14ac:dyDescent="0.25">
      <c r="A4925" t="str">
        <f t="shared" si="76"/>
        <v/>
      </c>
    </row>
    <row r="4926" spans="1:1" x14ac:dyDescent="0.25">
      <c r="A4926" t="str">
        <f t="shared" si="76"/>
        <v/>
      </c>
    </row>
    <row r="4927" spans="1:1" x14ac:dyDescent="0.25">
      <c r="A4927" t="str">
        <f t="shared" si="76"/>
        <v/>
      </c>
    </row>
    <row r="4928" spans="1:1" x14ac:dyDescent="0.25">
      <c r="A4928" t="str">
        <f t="shared" si="76"/>
        <v/>
      </c>
    </row>
    <row r="4929" spans="1:1" x14ac:dyDescent="0.25">
      <c r="A4929" t="str">
        <f t="shared" si="76"/>
        <v/>
      </c>
    </row>
    <row r="4930" spans="1:1" x14ac:dyDescent="0.25">
      <c r="A4930" t="str">
        <f t="shared" ref="A4930:A4993" si="77">H4930&amp;C4930&amp;B4930&amp;D4930&amp;E4930</f>
        <v/>
      </c>
    </row>
    <row r="4931" spans="1:1" x14ac:dyDescent="0.25">
      <c r="A4931" t="str">
        <f t="shared" si="77"/>
        <v/>
      </c>
    </row>
    <row r="4932" spans="1:1" x14ac:dyDescent="0.25">
      <c r="A4932" t="str">
        <f t="shared" si="77"/>
        <v/>
      </c>
    </row>
    <row r="4933" spans="1:1" x14ac:dyDescent="0.25">
      <c r="A4933" t="str">
        <f t="shared" si="77"/>
        <v/>
      </c>
    </row>
    <row r="4934" spans="1:1" x14ac:dyDescent="0.25">
      <c r="A4934" t="str">
        <f t="shared" si="77"/>
        <v/>
      </c>
    </row>
    <row r="4935" spans="1:1" x14ac:dyDescent="0.25">
      <c r="A4935" t="str">
        <f t="shared" si="77"/>
        <v/>
      </c>
    </row>
    <row r="4936" spans="1:1" x14ac:dyDescent="0.25">
      <c r="A4936" t="str">
        <f t="shared" si="77"/>
        <v/>
      </c>
    </row>
    <row r="4937" spans="1:1" x14ac:dyDescent="0.25">
      <c r="A4937" t="str">
        <f t="shared" si="77"/>
        <v/>
      </c>
    </row>
    <row r="4938" spans="1:1" x14ac:dyDescent="0.25">
      <c r="A4938" t="str">
        <f t="shared" si="77"/>
        <v/>
      </c>
    </row>
    <row r="4939" spans="1:1" x14ac:dyDescent="0.25">
      <c r="A4939" t="str">
        <f t="shared" si="77"/>
        <v/>
      </c>
    </row>
    <row r="4940" spans="1:1" x14ac:dyDescent="0.25">
      <c r="A4940" t="str">
        <f t="shared" si="77"/>
        <v/>
      </c>
    </row>
    <row r="4941" spans="1:1" x14ac:dyDescent="0.25">
      <c r="A4941" t="str">
        <f t="shared" si="77"/>
        <v/>
      </c>
    </row>
    <row r="4942" spans="1:1" x14ac:dyDescent="0.25">
      <c r="A4942" t="str">
        <f t="shared" si="77"/>
        <v/>
      </c>
    </row>
    <row r="4943" spans="1:1" x14ac:dyDescent="0.25">
      <c r="A4943" t="str">
        <f t="shared" si="77"/>
        <v/>
      </c>
    </row>
    <row r="4944" spans="1:1" x14ac:dyDescent="0.25">
      <c r="A4944" t="str">
        <f t="shared" si="77"/>
        <v/>
      </c>
    </row>
    <row r="4945" spans="1:1" x14ac:dyDescent="0.25">
      <c r="A4945" t="str">
        <f t="shared" si="77"/>
        <v/>
      </c>
    </row>
    <row r="4946" spans="1:1" x14ac:dyDescent="0.25">
      <c r="A4946" t="str">
        <f t="shared" si="77"/>
        <v/>
      </c>
    </row>
    <row r="4947" spans="1:1" x14ac:dyDescent="0.25">
      <c r="A4947" t="str">
        <f t="shared" si="77"/>
        <v/>
      </c>
    </row>
    <row r="4948" spans="1:1" x14ac:dyDescent="0.25">
      <c r="A4948" t="str">
        <f t="shared" si="77"/>
        <v/>
      </c>
    </row>
    <row r="4949" spans="1:1" x14ac:dyDescent="0.25">
      <c r="A4949" t="str">
        <f t="shared" si="77"/>
        <v/>
      </c>
    </row>
    <row r="4950" spans="1:1" x14ac:dyDescent="0.25">
      <c r="A4950" t="str">
        <f t="shared" si="77"/>
        <v/>
      </c>
    </row>
    <row r="4951" spans="1:1" x14ac:dyDescent="0.25">
      <c r="A4951" t="str">
        <f t="shared" si="77"/>
        <v/>
      </c>
    </row>
    <row r="4952" spans="1:1" x14ac:dyDescent="0.25">
      <c r="A4952" t="str">
        <f t="shared" si="77"/>
        <v/>
      </c>
    </row>
    <row r="4953" spans="1:1" x14ac:dyDescent="0.25">
      <c r="A4953" t="str">
        <f t="shared" si="77"/>
        <v/>
      </c>
    </row>
    <row r="4954" spans="1:1" x14ac:dyDescent="0.25">
      <c r="A4954" t="str">
        <f t="shared" si="77"/>
        <v/>
      </c>
    </row>
    <row r="4955" spans="1:1" x14ac:dyDescent="0.25">
      <c r="A4955" t="str">
        <f t="shared" si="77"/>
        <v/>
      </c>
    </row>
    <row r="4956" spans="1:1" x14ac:dyDescent="0.25">
      <c r="A4956" t="str">
        <f t="shared" si="77"/>
        <v/>
      </c>
    </row>
    <row r="4957" spans="1:1" x14ac:dyDescent="0.25">
      <c r="A4957" t="str">
        <f t="shared" si="77"/>
        <v/>
      </c>
    </row>
    <row r="4958" spans="1:1" x14ac:dyDescent="0.25">
      <c r="A4958" t="str">
        <f t="shared" si="77"/>
        <v/>
      </c>
    </row>
    <row r="4959" spans="1:1" x14ac:dyDescent="0.25">
      <c r="A4959" t="str">
        <f t="shared" si="77"/>
        <v/>
      </c>
    </row>
    <row r="4960" spans="1:1" x14ac:dyDescent="0.25">
      <c r="A4960" t="str">
        <f t="shared" si="77"/>
        <v/>
      </c>
    </row>
    <row r="4961" spans="1:1" x14ac:dyDescent="0.25">
      <c r="A4961" t="str">
        <f t="shared" si="77"/>
        <v/>
      </c>
    </row>
    <row r="4962" spans="1:1" x14ac:dyDescent="0.25">
      <c r="A4962" t="str">
        <f t="shared" si="77"/>
        <v/>
      </c>
    </row>
    <row r="4963" spans="1:1" x14ac:dyDescent="0.25">
      <c r="A4963" t="str">
        <f t="shared" si="77"/>
        <v/>
      </c>
    </row>
    <row r="4964" spans="1:1" x14ac:dyDescent="0.25">
      <c r="A4964" t="str">
        <f t="shared" si="77"/>
        <v/>
      </c>
    </row>
    <row r="4965" spans="1:1" x14ac:dyDescent="0.25">
      <c r="A4965" t="str">
        <f t="shared" si="77"/>
        <v/>
      </c>
    </row>
    <row r="4966" spans="1:1" x14ac:dyDescent="0.25">
      <c r="A4966" t="str">
        <f t="shared" si="77"/>
        <v/>
      </c>
    </row>
    <row r="4967" spans="1:1" x14ac:dyDescent="0.25">
      <c r="A4967" t="str">
        <f t="shared" si="77"/>
        <v/>
      </c>
    </row>
    <row r="4968" spans="1:1" x14ac:dyDescent="0.25">
      <c r="A4968" t="str">
        <f t="shared" si="77"/>
        <v/>
      </c>
    </row>
    <row r="4969" spans="1:1" x14ac:dyDescent="0.25">
      <c r="A4969" t="str">
        <f t="shared" si="77"/>
        <v/>
      </c>
    </row>
    <row r="4970" spans="1:1" x14ac:dyDescent="0.25">
      <c r="A4970" t="str">
        <f t="shared" si="77"/>
        <v/>
      </c>
    </row>
    <row r="4971" spans="1:1" x14ac:dyDescent="0.25">
      <c r="A4971" t="str">
        <f t="shared" si="77"/>
        <v/>
      </c>
    </row>
    <row r="4972" spans="1:1" x14ac:dyDescent="0.25">
      <c r="A4972" t="str">
        <f t="shared" si="77"/>
        <v/>
      </c>
    </row>
    <row r="4973" spans="1:1" x14ac:dyDescent="0.25">
      <c r="A4973" t="str">
        <f t="shared" si="77"/>
        <v/>
      </c>
    </row>
    <row r="4974" spans="1:1" x14ac:dyDescent="0.25">
      <c r="A4974" t="str">
        <f t="shared" si="77"/>
        <v/>
      </c>
    </row>
    <row r="4975" spans="1:1" x14ac:dyDescent="0.25">
      <c r="A4975" t="str">
        <f t="shared" si="77"/>
        <v/>
      </c>
    </row>
    <row r="4976" spans="1:1" x14ac:dyDescent="0.25">
      <c r="A4976" t="str">
        <f t="shared" si="77"/>
        <v/>
      </c>
    </row>
    <row r="4977" spans="1:1" x14ac:dyDescent="0.25">
      <c r="A4977" t="str">
        <f t="shared" si="77"/>
        <v/>
      </c>
    </row>
    <row r="4978" spans="1:1" x14ac:dyDescent="0.25">
      <c r="A4978" t="str">
        <f t="shared" si="77"/>
        <v/>
      </c>
    </row>
    <row r="4979" spans="1:1" x14ac:dyDescent="0.25">
      <c r="A4979" t="str">
        <f t="shared" si="77"/>
        <v/>
      </c>
    </row>
    <row r="4980" spans="1:1" x14ac:dyDescent="0.25">
      <c r="A4980" t="str">
        <f t="shared" si="77"/>
        <v/>
      </c>
    </row>
    <row r="4981" spans="1:1" x14ac:dyDescent="0.25">
      <c r="A4981" t="str">
        <f t="shared" si="77"/>
        <v/>
      </c>
    </row>
    <row r="4982" spans="1:1" x14ac:dyDescent="0.25">
      <c r="A4982" t="str">
        <f t="shared" si="77"/>
        <v/>
      </c>
    </row>
    <row r="4983" spans="1:1" x14ac:dyDescent="0.25">
      <c r="A4983" t="str">
        <f t="shared" si="77"/>
        <v/>
      </c>
    </row>
    <row r="4984" spans="1:1" x14ac:dyDescent="0.25">
      <c r="A4984" t="str">
        <f t="shared" si="77"/>
        <v/>
      </c>
    </row>
    <row r="4985" spans="1:1" x14ac:dyDescent="0.25">
      <c r="A4985" t="str">
        <f t="shared" si="77"/>
        <v/>
      </c>
    </row>
    <row r="4986" spans="1:1" x14ac:dyDescent="0.25">
      <c r="A4986" t="str">
        <f t="shared" si="77"/>
        <v/>
      </c>
    </row>
    <row r="4987" spans="1:1" x14ac:dyDescent="0.25">
      <c r="A4987" t="str">
        <f t="shared" si="77"/>
        <v/>
      </c>
    </row>
    <row r="4988" spans="1:1" x14ac:dyDescent="0.25">
      <c r="A4988" t="str">
        <f t="shared" si="77"/>
        <v/>
      </c>
    </row>
    <row r="4989" spans="1:1" x14ac:dyDescent="0.25">
      <c r="A4989" t="str">
        <f t="shared" si="77"/>
        <v/>
      </c>
    </row>
    <row r="4990" spans="1:1" x14ac:dyDescent="0.25">
      <c r="A4990" t="str">
        <f t="shared" si="77"/>
        <v/>
      </c>
    </row>
    <row r="4991" spans="1:1" x14ac:dyDescent="0.25">
      <c r="A4991" t="str">
        <f t="shared" si="77"/>
        <v/>
      </c>
    </row>
    <row r="4992" spans="1:1" x14ac:dyDescent="0.25">
      <c r="A4992" t="str">
        <f t="shared" si="77"/>
        <v/>
      </c>
    </row>
    <row r="4993" spans="1:1" x14ac:dyDescent="0.25">
      <c r="A4993" t="str">
        <f t="shared" si="77"/>
        <v/>
      </c>
    </row>
    <row r="4994" spans="1:1" x14ac:dyDescent="0.25">
      <c r="A4994" t="str">
        <f t="shared" ref="A4994:A5057" si="78">H4994&amp;C4994&amp;B4994&amp;D4994&amp;E4994</f>
        <v/>
      </c>
    </row>
    <row r="4995" spans="1:1" x14ac:dyDescent="0.25">
      <c r="A4995" t="str">
        <f t="shared" si="78"/>
        <v/>
      </c>
    </row>
    <row r="4996" spans="1:1" x14ac:dyDescent="0.25">
      <c r="A4996" t="str">
        <f t="shared" si="78"/>
        <v/>
      </c>
    </row>
    <row r="4997" spans="1:1" x14ac:dyDescent="0.25">
      <c r="A4997" t="str">
        <f t="shared" si="78"/>
        <v/>
      </c>
    </row>
    <row r="4998" spans="1:1" x14ac:dyDescent="0.25">
      <c r="A4998" t="str">
        <f t="shared" si="78"/>
        <v/>
      </c>
    </row>
    <row r="4999" spans="1:1" x14ac:dyDescent="0.25">
      <c r="A4999" t="str">
        <f t="shared" si="78"/>
        <v/>
      </c>
    </row>
    <row r="5000" spans="1:1" x14ac:dyDescent="0.25">
      <c r="A5000" t="str">
        <f t="shared" si="78"/>
        <v/>
      </c>
    </row>
    <row r="5001" spans="1:1" x14ac:dyDescent="0.25">
      <c r="A5001" t="str">
        <f t="shared" si="78"/>
        <v/>
      </c>
    </row>
    <row r="5002" spans="1:1" x14ac:dyDescent="0.25">
      <c r="A5002" t="str">
        <f t="shared" si="78"/>
        <v/>
      </c>
    </row>
    <row r="5003" spans="1:1" x14ac:dyDescent="0.25">
      <c r="A5003" t="str">
        <f t="shared" si="78"/>
        <v/>
      </c>
    </row>
    <row r="5004" spans="1:1" x14ac:dyDescent="0.25">
      <c r="A5004" t="str">
        <f t="shared" si="78"/>
        <v/>
      </c>
    </row>
    <row r="5005" spans="1:1" x14ac:dyDescent="0.25">
      <c r="A5005" t="str">
        <f t="shared" si="78"/>
        <v/>
      </c>
    </row>
    <row r="5006" spans="1:1" x14ac:dyDescent="0.25">
      <c r="A5006" t="str">
        <f t="shared" si="78"/>
        <v/>
      </c>
    </row>
    <row r="5007" spans="1:1" x14ac:dyDescent="0.25">
      <c r="A5007" t="str">
        <f t="shared" si="78"/>
        <v/>
      </c>
    </row>
    <row r="5008" spans="1:1" x14ac:dyDescent="0.25">
      <c r="A5008" t="str">
        <f t="shared" si="78"/>
        <v/>
      </c>
    </row>
    <row r="5009" spans="1:1" x14ac:dyDescent="0.25">
      <c r="A5009" t="str">
        <f t="shared" si="78"/>
        <v/>
      </c>
    </row>
    <row r="5010" spans="1:1" x14ac:dyDescent="0.25">
      <c r="A5010" t="str">
        <f t="shared" si="78"/>
        <v/>
      </c>
    </row>
    <row r="5011" spans="1:1" x14ac:dyDescent="0.25">
      <c r="A5011" t="str">
        <f t="shared" si="78"/>
        <v/>
      </c>
    </row>
    <row r="5012" spans="1:1" x14ac:dyDescent="0.25">
      <c r="A5012" t="str">
        <f t="shared" si="78"/>
        <v/>
      </c>
    </row>
    <row r="5013" spans="1:1" x14ac:dyDescent="0.25">
      <c r="A5013" t="str">
        <f t="shared" si="78"/>
        <v/>
      </c>
    </row>
    <row r="5014" spans="1:1" x14ac:dyDescent="0.25">
      <c r="A5014" t="str">
        <f t="shared" si="78"/>
        <v/>
      </c>
    </row>
    <row r="5015" spans="1:1" x14ac:dyDescent="0.25">
      <c r="A5015" t="str">
        <f t="shared" si="78"/>
        <v/>
      </c>
    </row>
    <row r="5016" spans="1:1" x14ac:dyDescent="0.25">
      <c r="A5016" t="str">
        <f t="shared" si="78"/>
        <v/>
      </c>
    </row>
    <row r="5017" spans="1:1" x14ac:dyDescent="0.25">
      <c r="A5017" t="str">
        <f t="shared" si="78"/>
        <v/>
      </c>
    </row>
    <row r="5018" spans="1:1" x14ac:dyDescent="0.25">
      <c r="A5018" t="str">
        <f t="shared" si="78"/>
        <v/>
      </c>
    </row>
    <row r="5019" spans="1:1" x14ac:dyDescent="0.25">
      <c r="A5019" t="str">
        <f t="shared" si="78"/>
        <v/>
      </c>
    </row>
    <row r="5020" spans="1:1" x14ac:dyDescent="0.25">
      <c r="A5020" t="str">
        <f t="shared" si="78"/>
        <v/>
      </c>
    </row>
    <row r="5021" spans="1:1" x14ac:dyDescent="0.25">
      <c r="A5021" t="str">
        <f t="shared" si="78"/>
        <v/>
      </c>
    </row>
    <row r="5022" spans="1:1" x14ac:dyDescent="0.25">
      <c r="A5022" t="str">
        <f t="shared" si="78"/>
        <v/>
      </c>
    </row>
    <row r="5023" spans="1:1" x14ac:dyDescent="0.25">
      <c r="A5023" t="str">
        <f t="shared" si="78"/>
        <v/>
      </c>
    </row>
    <row r="5024" spans="1:1" x14ac:dyDescent="0.25">
      <c r="A5024" t="str">
        <f t="shared" si="78"/>
        <v/>
      </c>
    </row>
    <row r="5025" spans="1:1" x14ac:dyDescent="0.25">
      <c r="A5025" t="str">
        <f t="shared" si="78"/>
        <v/>
      </c>
    </row>
    <row r="5026" spans="1:1" x14ac:dyDescent="0.25">
      <c r="A5026" t="str">
        <f t="shared" si="78"/>
        <v/>
      </c>
    </row>
    <row r="5027" spans="1:1" x14ac:dyDescent="0.25">
      <c r="A5027" t="str">
        <f t="shared" si="78"/>
        <v/>
      </c>
    </row>
    <row r="5028" spans="1:1" x14ac:dyDescent="0.25">
      <c r="A5028" t="str">
        <f t="shared" si="78"/>
        <v/>
      </c>
    </row>
    <row r="5029" spans="1:1" x14ac:dyDescent="0.25">
      <c r="A5029" t="str">
        <f t="shared" si="78"/>
        <v/>
      </c>
    </row>
    <row r="5030" spans="1:1" x14ac:dyDescent="0.25">
      <c r="A5030" t="str">
        <f t="shared" si="78"/>
        <v/>
      </c>
    </row>
    <row r="5031" spans="1:1" x14ac:dyDescent="0.25">
      <c r="A5031" t="str">
        <f t="shared" si="78"/>
        <v/>
      </c>
    </row>
    <row r="5032" spans="1:1" x14ac:dyDescent="0.25">
      <c r="A5032" t="str">
        <f t="shared" si="78"/>
        <v/>
      </c>
    </row>
    <row r="5033" spans="1:1" x14ac:dyDescent="0.25">
      <c r="A5033" t="str">
        <f t="shared" si="78"/>
        <v/>
      </c>
    </row>
    <row r="5034" spans="1:1" x14ac:dyDescent="0.25">
      <c r="A5034" t="str">
        <f t="shared" si="78"/>
        <v/>
      </c>
    </row>
    <row r="5035" spans="1:1" x14ac:dyDescent="0.25">
      <c r="A5035" t="str">
        <f t="shared" si="78"/>
        <v/>
      </c>
    </row>
    <row r="5036" spans="1:1" x14ac:dyDescent="0.25">
      <c r="A5036" t="str">
        <f t="shared" si="78"/>
        <v/>
      </c>
    </row>
    <row r="5037" spans="1:1" x14ac:dyDescent="0.25">
      <c r="A5037" t="str">
        <f t="shared" si="78"/>
        <v/>
      </c>
    </row>
    <row r="5038" spans="1:1" x14ac:dyDescent="0.25">
      <c r="A5038" t="str">
        <f t="shared" si="78"/>
        <v/>
      </c>
    </row>
    <row r="5039" spans="1:1" x14ac:dyDescent="0.25">
      <c r="A5039" t="str">
        <f t="shared" si="78"/>
        <v/>
      </c>
    </row>
    <row r="5040" spans="1:1" x14ac:dyDescent="0.25">
      <c r="A5040" t="str">
        <f t="shared" si="78"/>
        <v/>
      </c>
    </row>
    <row r="5041" spans="1:1" x14ac:dyDescent="0.25">
      <c r="A5041" t="str">
        <f t="shared" si="78"/>
        <v/>
      </c>
    </row>
    <row r="5042" spans="1:1" x14ac:dyDescent="0.25">
      <c r="A5042" t="str">
        <f t="shared" si="78"/>
        <v/>
      </c>
    </row>
    <row r="5043" spans="1:1" x14ac:dyDescent="0.25">
      <c r="A5043" t="str">
        <f t="shared" si="78"/>
        <v/>
      </c>
    </row>
    <row r="5044" spans="1:1" x14ac:dyDescent="0.25">
      <c r="A5044" t="str">
        <f t="shared" si="78"/>
        <v/>
      </c>
    </row>
    <row r="5045" spans="1:1" x14ac:dyDescent="0.25">
      <c r="A5045" t="str">
        <f t="shared" si="78"/>
        <v/>
      </c>
    </row>
    <row r="5046" spans="1:1" x14ac:dyDescent="0.25">
      <c r="A5046" t="str">
        <f t="shared" si="78"/>
        <v/>
      </c>
    </row>
    <row r="5047" spans="1:1" x14ac:dyDescent="0.25">
      <c r="A5047" t="str">
        <f t="shared" si="78"/>
        <v/>
      </c>
    </row>
    <row r="5048" spans="1:1" x14ac:dyDescent="0.25">
      <c r="A5048" t="str">
        <f t="shared" si="78"/>
        <v/>
      </c>
    </row>
    <row r="5049" spans="1:1" x14ac:dyDescent="0.25">
      <c r="A5049" t="str">
        <f t="shared" si="78"/>
        <v/>
      </c>
    </row>
    <row r="5050" spans="1:1" x14ac:dyDescent="0.25">
      <c r="A5050" t="str">
        <f t="shared" si="78"/>
        <v/>
      </c>
    </row>
    <row r="5051" spans="1:1" x14ac:dyDescent="0.25">
      <c r="A5051" t="str">
        <f t="shared" si="78"/>
        <v/>
      </c>
    </row>
    <row r="5052" spans="1:1" x14ac:dyDescent="0.25">
      <c r="A5052" t="str">
        <f t="shared" si="78"/>
        <v/>
      </c>
    </row>
    <row r="5053" spans="1:1" x14ac:dyDescent="0.25">
      <c r="A5053" t="str">
        <f t="shared" si="78"/>
        <v/>
      </c>
    </row>
    <row r="5054" spans="1:1" x14ac:dyDescent="0.25">
      <c r="A5054" t="str">
        <f t="shared" si="78"/>
        <v/>
      </c>
    </row>
    <row r="5055" spans="1:1" x14ac:dyDescent="0.25">
      <c r="A5055" t="str">
        <f t="shared" si="78"/>
        <v/>
      </c>
    </row>
    <row r="5056" spans="1:1" x14ac:dyDescent="0.25">
      <c r="A5056" t="str">
        <f t="shared" si="78"/>
        <v/>
      </c>
    </row>
    <row r="5057" spans="1:1" x14ac:dyDescent="0.25">
      <c r="A5057" t="str">
        <f t="shared" si="78"/>
        <v/>
      </c>
    </row>
    <row r="5058" spans="1:1" x14ac:dyDescent="0.25">
      <c r="A5058" t="str">
        <f t="shared" ref="A5058:A5121" si="79">H5058&amp;C5058&amp;B5058&amp;D5058&amp;E5058</f>
        <v/>
      </c>
    </row>
    <row r="5059" spans="1:1" x14ac:dyDescent="0.25">
      <c r="A5059" t="str">
        <f t="shared" si="79"/>
        <v/>
      </c>
    </row>
    <row r="5060" spans="1:1" x14ac:dyDescent="0.25">
      <c r="A5060" t="str">
        <f t="shared" si="79"/>
        <v/>
      </c>
    </row>
    <row r="5061" spans="1:1" x14ac:dyDescent="0.25">
      <c r="A5061" t="str">
        <f t="shared" si="79"/>
        <v/>
      </c>
    </row>
    <row r="5062" spans="1:1" x14ac:dyDescent="0.25">
      <c r="A5062" t="str">
        <f t="shared" si="79"/>
        <v/>
      </c>
    </row>
    <row r="5063" spans="1:1" x14ac:dyDescent="0.25">
      <c r="A5063" t="str">
        <f t="shared" si="79"/>
        <v/>
      </c>
    </row>
    <row r="5064" spans="1:1" x14ac:dyDescent="0.25">
      <c r="A5064" t="str">
        <f t="shared" si="79"/>
        <v/>
      </c>
    </row>
    <row r="5065" spans="1:1" x14ac:dyDescent="0.25">
      <c r="A5065" t="str">
        <f t="shared" si="79"/>
        <v/>
      </c>
    </row>
    <row r="5066" spans="1:1" x14ac:dyDescent="0.25">
      <c r="A5066" t="str">
        <f t="shared" si="79"/>
        <v/>
      </c>
    </row>
    <row r="5067" spans="1:1" x14ac:dyDescent="0.25">
      <c r="A5067" t="str">
        <f t="shared" si="79"/>
        <v/>
      </c>
    </row>
    <row r="5068" spans="1:1" x14ac:dyDescent="0.25">
      <c r="A5068" t="str">
        <f t="shared" si="79"/>
        <v/>
      </c>
    </row>
    <row r="5069" spans="1:1" x14ac:dyDescent="0.25">
      <c r="A5069" t="str">
        <f t="shared" si="79"/>
        <v/>
      </c>
    </row>
    <row r="5070" spans="1:1" x14ac:dyDescent="0.25">
      <c r="A5070" t="str">
        <f t="shared" si="79"/>
        <v/>
      </c>
    </row>
    <row r="5071" spans="1:1" x14ac:dyDescent="0.25">
      <c r="A5071" t="str">
        <f t="shared" si="79"/>
        <v/>
      </c>
    </row>
    <row r="5072" spans="1:1" x14ac:dyDescent="0.25">
      <c r="A5072" t="str">
        <f t="shared" si="79"/>
        <v/>
      </c>
    </row>
    <row r="5073" spans="1:1" x14ac:dyDescent="0.25">
      <c r="A5073" t="str">
        <f t="shared" si="79"/>
        <v/>
      </c>
    </row>
    <row r="5074" spans="1:1" x14ac:dyDescent="0.25">
      <c r="A5074" t="str">
        <f t="shared" si="79"/>
        <v/>
      </c>
    </row>
    <row r="5075" spans="1:1" x14ac:dyDescent="0.25">
      <c r="A5075" t="str">
        <f t="shared" si="79"/>
        <v/>
      </c>
    </row>
    <row r="5076" spans="1:1" x14ac:dyDescent="0.25">
      <c r="A5076" t="str">
        <f t="shared" si="79"/>
        <v/>
      </c>
    </row>
    <row r="5077" spans="1:1" x14ac:dyDescent="0.25">
      <c r="A5077" t="str">
        <f t="shared" si="79"/>
        <v/>
      </c>
    </row>
    <row r="5078" spans="1:1" x14ac:dyDescent="0.25">
      <c r="A5078" t="str">
        <f t="shared" si="79"/>
        <v/>
      </c>
    </row>
    <row r="5079" spans="1:1" x14ac:dyDescent="0.25">
      <c r="A5079" t="str">
        <f t="shared" si="79"/>
        <v/>
      </c>
    </row>
    <row r="5080" spans="1:1" x14ac:dyDescent="0.25">
      <c r="A5080" t="str">
        <f t="shared" si="79"/>
        <v/>
      </c>
    </row>
    <row r="5081" spans="1:1" x14ac:dyDescent="0.25">
      <c r="A5081" t="str">
        <f t="shared" si="79"/>
        <v/>
      </c>
    </row>
    <row r="5082" spans="1:1" x14ac:dyDescent="0.25">
      <c r="A5082" t="str">
        <f t="shared" si="79"/>
        <v/>
      </c>
    </row>
    <row r="5083" spans="1:1" x14ac:dyDescent="0.25">
      <c r="A5083" t="str">
        <f t="shared" si="79"/>
        <v/>
      </c>
    </row>
    <row r="5084" spans="1:1" x14ac:dyDescent="0.25">
      <c r="A5084" t="str">
        <f t="shared" si="79"/>
        <v/>
      </c>
    </row>
    <row r="5085" spans="1:1" x14ac:dyDescent="0.25">
      <c r="A5085" t="str">
        <f t="shared" si="79"/>
        <v/>
      </c>
    </row>
    <row r="5086" spans="1:1" x14ac:dyDescent="0.25">
      <c r="A5086" t="str">
        <f t="shared" si="79"/>
        <v/>
      </c>
    </row>
    <row r="5087" spans="1:1" x14ac:dyDescent="0.25">
      <c r="A5087" t="str">
        <f t="shared" si="79"/>
        <v/>
      </c>
    </row>
    <row r="5088" spans="1:1" x14ac:dyDescent="0.25">
      <c r="A5088" t="str">
        <f t="shared" si="79"/>
        <v/>
      </c>
    </row>
    <row r="5089" spans="1:1" x14ac:dyDescent="0.25">
      <c r="A5089" t="str">
        <f t="shared" si="79"/>
        <v/>
      </c>
    </row>
    <row r="5090" spans="1:1" x14ac:dyDescent="0.25">
      <c r="A5090" t="str">
        <f t="shared" si="79"/>
        <v/>
      </c>
    </row>
    <row r="5091" spans="1:1" x14ac:dyDescent="0.25">
      <c r="A5091" t="str">
        <f t="shared" si="79"/>
        <v/>
      </c>
    </row>
    <row r="5092" spans="1:1" x14ac:dyDescent="0.25">
      <c r="A5092" t="str">
        <f t="shared" si="79"/>
        <v/>
      </c>
    </row>
    <row r="5093" spans="1:1" x14ac:dyDescent="0.25">
      <c r="A5093" t="str">
        <f t="shared" si="79"/>
        <v/>
      </c>
    </row>
    <row r="5094" spans="1:1" x14ac:dyDescent="0.25">
      <c r="A5094" t="str">
        <f t="shared" si="79"/>
        <v/>
      </c>
    </row>
    <row r="5095" spans="1:1" x14ac:dyDescent="0.25">
      <c r="A5095" t="str">
        <f t="shared" si="79"/>
        <v/>
      </c>
    </row>
    <row r="5096" spans="1:1" x14ac:dyDescent="0.25">
      <c r="A5096" t="str">
        <f t="shared" si="79"/>
        <v/>
      </c>
    </row>
    <row r="5097" spans="1:1" x14ac:dyDescent="0.25">
      <c r="A5097" t="str">
        <f t="shared" si="79"/>
        <v/>
      </c>
    </row>
    <row r="5098" spans="1:1" x14ac:dyDescent="0.25">
      <c r="A5098" t="str">
        <f t="shared" si="79"/>
        <v/>
      </c>
    </row>
    <row r="5099" spans="1:1" x14ac:dyDescent="0.25">
      <c r="A5099" t="str">
        <f t="shared" si="79"/>
        <v/>
      </c>
    </row>
    <row r="5100" spans="1:1" x14ac:dyDescent="0.25">
      <c r="A5100" t="str">
        <f t="shared" si="79"/>
        <v/>
      </c>
    </row>
    <row r="5101" spans="1:1" x14ac:dyDescent="0.25">
      <c r="A5101" t="str">
        <f t="shared" si="79"/>
        <v/>
      </c>
    </row>
    <row r="5102" spans="1:1" x14ac:dyDescent="0.25">
      <c r="A5102" t="str">
        <f t="shared" si="79"/>
        <v/>
      </c>
    </row>
    <row r="5103" spans="1:1" x14ac:dyDescent="0.25">
      <c r="A5103" t="str">
        <f t="shared" si="79"/>
        <v/>
      </c>
    </row>
    <row r="5104" spans="1:1" x14ac:dyDescent="0.25">
      <c r="A5104" t="str">
        <f t="shared" si="79"/>
        <v/>
      </c>
    </row>
    <row r="5105" spans="1:1" x14ac:dyDescent="0.25">
      <c r="A5105" t="str">
        <f t="shared" si="79"/>
        <v/>
      </c>
    </row>
    <row r="5106" spans="1:1" x14ac:dyDescent="0.25">
      <c r="A5106" t="str">
        <f t="shared" si="79"/>
        <v/>
      </c>
    </row>
    <row r="5107" spans="1:1" x14ac:dyDescent="0.25">
      <c r="A5107" t="str">
        <f t="shared" si="79"/>
        <v/>
      </c>
    </row>
    <row r="5108" spans="1:1" x14ac:dyDescent="0.25">
      <c r="A5108" t="str">
        <f t="shared" si="79"/>
        <v/>
      </c>
    </row>
    <row r="5109" spans="1:1" x14ac:dyDescent="0.25">
      <c r="A5109" t="str">
        <f t="shared" si="79"/>
        <v/>
      </c>
    </row>
    <row r="5110" spans="1:1" x14ac:dyDescent="0.25">
      <c r="A5110" t="str">
        <f t="shared" si="79"/>
        <v/>
      </c>
    </row>
    <row r="5111" spans="1:1" x14ac:dyDescent="0.25">
      <c r="A5111" t="str">
        <f t="shared" si="79"/>
        <v/>
      </c>
    </row>
    <row r="5112" spans="1:1" x14ac:dyDescent="0.25">
      <c r="A5112" t="str">
        <f t="shared" si="79"/>
        <v/>
      </c>
    </row>
    <row r="5113" spans="1:1" x14ac:dyDescent="0.25">
      <c r="A5113" t="str">
        <f t="shared" si="79"/>
        <v/>
      </c>
    </row>
    <row r="5114" spans="1:1" x14ac:dyDescent="0.25">
      <c r="A5114" t="str">
        <f t="shared" si="79"/>
        <v/>
      </c>
    </row>
    <row r="5115" spans="1:1" x14ac:dyDescent="0.25">
      <c r="A5115" t="str">
        <f t="shared" si="79"/>
        <v/>
      </c>
    </row>
    <row r="5116" spans="1:1" x14ac:dyDescent="0.25">
      <c r="A5116" t="str">
        <f t="shared" si="79"/>
        <v/>
      </c>
    </row>
    <row r="5117" spans="1:1" x14ac:dyDescent="0.25">
      <c r="A5117" t="str">
        <f t="shared" si="79"/>
        <v/>
      </c>
    </row>
    <row r="5118" spans="1:1" x14ac:dyDescent="0.25">
      <c r="A5118" t="str">
        <f t="shared" si="79"/>
        <v/>
      </c>
    </row>
    <row r="5119" spans="1:1" x14ac:dyDescent="0.25">
      <c r="A5119" t="str">
        <f t="shared" si="79"/>
        <v/>
      </c>
    </row>
    <row r="5120" spans="1:1" x14ac:dyDescent="0.25">
      <c r="A5120" t="str">
        <f t="shared" si="79"/>
        <v/>
      </c>
    </row>
    <row r="5121" spans="1:1" x14ac:dyDescent="0.25">
      <c r="A5121" t="str">
        <f t="shared" si="79"/>
        <v/>
      </c>
    </row>
    <row r="5122" spans="1:1" x14ac:dyDescent="0.25">
      <c r="A5122" t="str">
        <f t="shared" ref="A5122:A5185" si="80">H5122&amp;C5122&amp;B5122&amp;D5122&amp;E5122</f>
        <v/>
      </c>
    </row>
    <row r="5123" spans="1:1" x14ac:dyDescent="0.25">
      <c r="A5123" t="str">
        <f t="shared" si="80"/>
        <v/>
      </c>
    </row>
    <row r="5124" spans="1:1" x14ac:dyDescent="0.25">
      <c r="A5124" t="str">
        <f t="shared" si="80"/>
        <v/>
      </c>
    </row>
    <row r="5125" spans="1:1" x14ac:dyDescent="0.25">
      <c r="A5125" t="str">
        <f t="shared" si="80"/>
        <v/>
      </c>
    </row>
    <row r="5126" spans="1:1" x14ac:dyDescent="0.25">
      <c r="A5126" t="str">
        <f t="shared" si="80"/>
        <v/>
      </c>
    </row>
    <row r="5127" spans="1:1" x14ac:dyDescent="0.25">
      <c r="A5127" t="str">
        <f t="shared" si="80"/>
        <v/>
      </c>
    </row>
    <row r="5128" spans="1:1" x14ac:dyDescent="0.25">
      <c r="A5128" t="str">
        <f t="shared" si="80"/>
        <v/>
      </c>
    </row>
    <row r="5129" spans="1:1" x14ac:dyDescent="0.25">
      <c r="A5129" t="str">
        <f t="shared" si="80"/>
        <v/>
      </c>
    </row>
    <row r="5130" spans="1:1" x14ac:dyDescent="0.25">
      <c r="A5130" t="str">
        <f t="shared" si="80"/>
        <v/>
      </c>
    </row>
    <row r="5131" spans="1:1" x14ac:dyDescent="0.25">
      <c r="A5131" t="str">
        <f t="shared" si="80"/>
        <v/>
      </c>
    </row>
    <row r="5132" spans="1:1" x14ac:dyDescent="0.25">
      <c r="A5132" t="str">
        <f t="shared" si="80"/>
        <v/>
      </c>
    </row>
    <row r="5133" spans="1:1" x14ac:dyDescent="0.25">
      <c r="A5133" t="str">
        <f t="shared" si="80"/>
        <v/>
      </c>
    </row>
    <row r="5134" spans="1:1" x14ac:dyDescent="0.25">
      <c r="A5134" t="str">
        <f t="shared" si="80"/>
        <v/>
      </c>
    </row>
    <row r="5135" spans="1:1" x14ac:dyDescent="0.25">
      <c r="A5135" t="str">
        <f t="shared" si="80"/>
        <v/>
      </c>
    </row>
    <row r="5136" spans="1:1" x14ac:dyDescent="0.25">
      <c r="A5136" t="str">
        <f t="shared" si="80"/>
        <v/>
      </c>
    </row>
    <row r="5137" spans="1:1" x14ac:dyDescent="0.25">
      <c r="A5137" t="str">
        <f t="shared" si="80"/>
        <v/>
      </c>
    </row>
    <row r="5138" spans="1:1" x14ac:dyDescent="0.25">
      <c r="A5138" t="str">
        <f t="shared" si="80"/>
        <v/>
      </c>
    </row>
    <row r="5139" spans="1:1" x14ac:dyDescent="0.25">
      <c r="A5139" t="str">
        <f t="shared" si="80"/>
        <v/>
      </c>
    </row>
    <row r="5140" spans="1:1" x14ac:dyDescent="0.25">
      <c r="A5140" t="str">
        <f t="shared" si="80"/>
        <v/>
      </c>
    </row>
    <row r="5141" spans="1:1" x14ac:dyDescent="0.25">
      <c r="A5141" t="str">
        <f t="shared" si="80"/>
        <v/>
      </c>
    </row>
    <row r="5142" spans="1:1" x14ac:dyDescent="0.25">
      <c r="A5142" t="str">
        <f t="shared" si="80"/>
        <v/>
      </c>
    </row>
    <row r="5143" spans="1:1" x14ac:dyDescent="0.25">
      <c r="A5143" t="str">
        <f t="shared" si="80"/>
        <v/>
      </c>
    </row>
    <row r="5144" spans="1:1" x14ac:dyDescent="0.25">
      <c r="A5144" t="str">
        <f t="shared" si="80"/>
        <v/>
      </c>
    </row>
    <row r="5145" spans="1:1" x14ac:dyDescent="0.25">
      <c r="A5145" t="str">
        <f t="shared" si="80"/>
        <v/>
      </c>
    </row>
    <row r="5146" spans="1:1" x14ac:dyDescent="0.25">
      <c r="A5146" t="str">
        <f t="shared" si="80"/>
        <v/>
      </c>
    </row>
    <row r="5147" spans="1:1" x14ac:dyDescent="0.25">
      <c r="A5147" t="str">
        <f t="shared" si="80"/>
        <v/>
      </c>
    </row>
    <row r="5148" spans="1:1" x14ac:dyDescent="0.25">
      <c r="A5148" t="str">
        <f t="shared" si="80"/>
        <v/>
      </c>
    </row>
    <row r="5149" spans="1:1" x14ac:dyDescent="0.25">
      <c r="A5149" t="str">
        <f t="shared" si="80"/>
        <v/>
      </c>
    </row>
    <row r="5150" spans="1:1" x14ac:dyDescent="0.25">
      <c r="A5150" t="str">
        <f t="shared" si="80"/>
        <v/>
      </c>
    </row>
    <row r="5151" spans="1:1" x14ac:dyDescent="0.25">
      <c r="A5151" t="str">
        <f t="shared" si="80"/>
        <v/>
      </c>
    </row>
    <row r="5152" spans="1:1" x14ac:dyDescent="0.25">
      <c r="A5152" t="str">
        <f t="shared" si="80"/>
        <v/>
      </c>
    </row>
    <row r="5153" spans="1:1" x14ac:dyDescent="0.25">
      <c r="A5153" t="str">
        <f t="shared" si="80"/>
        <v/>
      </c>
    </row>
    <row r="5154" spans="1:1" x14ac:dyDescent="0.25">
      <c r="A5154" t="str">
        <f t="shared" si="80"/>
        <v/>
      </c>
    </row>
    <row r="5155" spans="1:1" x14ac:dyDescent="0.25">
      <c r="A5155" t="str">
        <f t="shared" si="80"/>
        <v/>
      </c>
    </row>
    <row r="5156" spans="1:1" x14ac:dyDescent="0.25">
      <c r="A5156" t="str">
        <f t="shared" si="80"/>
        <v/>
      </c>
    </row>
    <row r="5157" spans="1:1" x14ac:dyDescent="0.25">
      <c r="A5157" t="str">
        <f t="shared" si="80"/>
        <v/>
      </c>
    </row>
    <row r="5158" spans="1:1" x14ac:dyDescent="0.25">
      <c r="A5158" t="str">
        <f t="shared" si="80"/>
        <v/>
      </c>
    </row>
    <row r="5159" spans="1:1" x14ac:dyDescent="0.25">
      <c r="A5159" t="str">
        <f t="shared" si="80"/>
        <v/>
      </c>
    </row>
    <row r="5160" spans="1:1" x14ac:dyDescent="0.25">
      <c r="A5160" t="str">
        <f t="shared" si="80"/>
        <v/>
      </c>
    </row>
    <row r="5161" spans="1:1" x14ac:dyDescent="0.25">
      <c r="A5161" t="str">
        <f t="shared" si="80"/>
        <v/>
      </c>
    </row>
    <row r="5162" spans="1:1" x14ac:dyDescent="0.25">
      <c r="A5162" t="str">
        <f t="shared" si="80"/>
        <v/>
      </c>
    </row>
    <row r="5163" spans="1:1" x14ac:dyDescent="0.25">
      <c r="A5163" t="str">
        <f t="shared" si="80"/>
        <v/>
      </c>
    </row>
    <row r="5164" spans="1:1" x14ac:dyDescent="0.25">
      <c r="A5164" t="str">
        <f t="shared" si="80"/>
        <v/>
      </c>
    </row>
    <row r="5165" spans="1:1" x14ac:dyDescent="0.25">
      <c r="A5165" t="str">
        <f t="shared" si="80"/>
        <v/>
      </c>
    </row>
    <row r="5166" spans="1:1" x14ac:dyDescent="0.25">
      <c r="A5166" t="str">
        <f t="shared" si="80"/>
        <v/>
      </c>
    </row>
    <row r="5167" spans="1:1" x14ac:dyDescent="0.25">
      <c r="A5167" t="str">
        <f t="shared" si="80"/>
        <v/>
      </c>
    </row>
    <row r="5168" spans="1:1" x14ac:dyDescent="0.25">
      <c r="A5168" t="str">
        <f t="shared" si="80"/>
        <v/>
      </c>
    </row>
    <row r="5169" spans="1:1" x14ac:dyDescent="0.25">
      <c r="A5169" t="str">
        <f t="shared" si="80"/>
        <v/>
      </c>
    </row>
    <row r="5170" spans="1:1" x14ac:dyDescent="0.25">
      <c r="A5170" t="str">
        <f t="shared" si="80"/>
        <v/>
      </c>
    </row>
    <row r="5171" spans="1:1" x14ac:dyDescent="0.25">
      <c r="A5171" t="str">
        <f t="shared" si="80"/>
        <v/>
      </c>
    </row>
    <row r="5172" spans="1:1" x14ac:dyDescent="0.25">
      <c r="A5172" t="str">
        <f t="shared" si="80"/>
        <v/>
      </c>
    </row>
    <row r="5173" spans="1:1" x14ac:dyDescent="0.25">
      <c r="A5173" t="str">
        <f t="shared" si="80"/>
        <v/>
      </c>
    </row>
    <row r="5174" spans="1:1" x14ac:dyDescent="0.25">
      <c r="A5174" t="str">
        <f t="shared" si="80"/>
        <v/>
      </c>
    </row>
    <row r="5175" spans="1:1" x14ac:dyDescent="0.25">
      <c r="A5175" t="str">
        <f t="shared" si="80"/>
        <v/>
      </c>
    </row>
    <row r="5176" spans="1:1" x14ac:dyDescent="0.25">
      <c r="A5176" t="str">
        <f t="shared" si="80"/>
        <v/>
      </c>
    </row>
    <row r="5177" spans="1:1" x14ac:dyDescent="0.25">
      <c r="A5177" t="str">
        <f t="shared" si="80"/>
        <v/>
      </c>
    </row>
    <row r="5178" spans="1:1" x14ac:dyDescent="0.25">
      <c r="A5178" t="str">
        <f t="shared" si="80"/>
        <v/>
      </c>
    </row>
    <row r="5179" spans="1:1" x14ac:dyDescent="0.25">
      <c r="A5179" t="str">
        <f t="shared" si="80"/>
        <v/>
      </c>
    </row>
    <row r="5180" spans="1:1" x14ac:dyDescent="0.25">
      <c r="A5180" t="str">
        <f t="shared" si="80"/>
        <v/>
      </c>
    </row>
    <row r="5181" spans="1:1" x14ac:dyDescent="0.25">
      <c r="A5181" t="str">
        <f t="shared" si="80"/>
        <v/>
      </c>
    </row>
    <row r="5182" spans="1:1" x14ac:dyDescent="0.25">
      <c r="A5182" t="str">
        <f t="shared" si="80"/>
        <v/>
      </c>
    </row>
    <row r="5183" spans="1:1" x14ac:dyDescent="0.25">
      <c r="A5183" t="str">
        <f t="shared" si="80"/>
        <v/>
      </c>
    </row>
    <row r="5184" spans="1:1" x14ac:dyDescent="0.25">
      <c r="A5184" t="str">
        <f t="shared" si="80"/>
        <v/>
      </c>
    </row>
    <row r="5185" spans="1:1" x14ac:dyDescent="0.25">
      <c r="A5185" t="str">
        <f t="shared" si="80"/>
        <v/>
      </c>
    </row>
    <row r="5186" spans="1:1" x14ac:dyDescent="0.25">
      <c r="A5186" t="str">
        <f t="shared" ref="A5186:A5249" si="81">H5186&amp;C5186&amp;B5186&amp;D5186&amp;E5186</f>
        <v/>
      </c>
    </row>
    <row r="5187" spans="1:1" x14ac:dyDescent="0.25">
      <c r="A5187" t="str">
        <f t="shared" si="81"/>
        <v/>
      </c>
    </row>
    <row r="5188" spans="1:1" x14ac:dyDescent="0.25">
      <c r="A5188" t="str">
        <f t="shared" si="81"/>
        <v/>
      </c>
    </row>
    <row r="5189" spans="1:1" x14ac:dyDescent="0.25">
      <c r="A5189" t="str">
        <f t="shared" si="81"/>
        <v/>
      </c>
    </row>
    <row r="5190" spans="1:1" x14ac:dyDescent="0.25">
      <c r="A5190" t="str">
        <f t="shared" si="81"/>
        <v/>
      </c>
    </row>
    <row r="5191" spans="1:1" x14ac:dyDescent="0.25">
      <c r="A5191" t="str">
        <f t="shared" si="81"/>
        <v/>
      </c>
    </row>
    <row r="5192" spans="1:1" x14ac:dyDescent="0.25">
      <c r="A5192" t="str">
        <f t="shared" si="81"/>
        <v/>
      </c>
    </row>
    <row r="5193" spans="1:1" x14ac:dyDescent="0.25">
      <c r="A5193" t="str">
        <f t="shared" si="81"/>
        <v/>
      </c>
    </row>
    <row r="5194" spans="1:1" x14ac:dyDescent="0.25">
      <c r="A5194" t="str">
        <f t="shared" si="81"/>
        <v/>
      </c>
    </row>
    <row r="5195" spans="1:1" x14ac:dyDescent="0.25">
      <c r="A5195" t="str">
        <f t="shared" si="81"/>
        <v/>
      </c>
    </row>
    <row r="5196" spans="1:1" x14ac:dyDescent="0.25">
      <c r="A5196" t="str">
        <f t="shared" si="81"/>
        <v/>
      </c>
    </row>
    <row r="5197" spans="1:1" x14ac:dyDescent="0.25">
      <c r="A5197" t="str">
        <f t="shared" si="81"/>
        <v/>
      </c>
    </row>
    <row r="5198" spans="1:1" x14ac:dyDescent="0.25">
      <c r="A5198" t="str">
        <f t="shared" si="81"/>
        <v/>
      </c>
    </row>
    <row r="5199" spans="1:1" x14ac:dyDescent="0.25">
      <c r="A5199" t="str">
        <f t="shared" si="81"/>
        <v/>
      </c>
    </row>
    <row r="5200" spans="1:1" x14ac:dyDescent="0.25">
      <c r="A5200" t="str">
        <f t="shared" si="81"/>
        <v/>
      </c>
    </row>
    <row r="5201" spans="1:1" x14ac:dyDescent="0.25">
      <c r="A5201" t="str">
        <f t="shared" si="81"/>
        <v/>
      </c>
    </row>
    <row r="5202" spans="1:1" x14ac:dyDescent="0.25">
      <c r="A5202" t="str">
        <f t="shared" si="81"/>
        <v/>
      </c>
    </row>
    <row r="5203" spans="1:1" x14ac:dyDescent="0.25">
      <c r="A5203" t="str">
        <f t="shared" si="81"/>
        <v/>
      </c>
    </row>
    <row r="5204" spans="1:1" x14ac:dyDescent="0.25">
      <c r="A5204" t="str">
        <f t="shared" si="81"/>
        <v/>
      </c>
    </row>
    <row r="5205" spans="1:1" x14ac:dyDescent="0.25">
      <c r="A5205" t="str">
        <f t="shared" si="81"/>
        <v/>
      </c>
    </row>
    <row r="5206" spans="1:1" x14ac:dyDescent="0.25">
      <c r="A5206" t="str">
        <f t="shared" si="81"/>
        <v/>
      </c>
    </row>
    <row r="5207" spans="1:1" x14ac:dyDescent="0.25">
      <c r="A5207" t="str">
        <f t="shared" si="81"/>
        <v/>
      </c>
    </row>
    <row r="5208" spans="1:1" x14ac:dyDescent="0.25">
      <c r="A5208" t="str">
        <f t="shared" si="81"/>
        <v/>
      </c>
    </row>
    <row r="5209" spans="1:1" x14ac:dyDescent="0.25">
      <c r="A5209" t="str">
        <f t="shared" si="81"/>
        <v/>
      </c>
    </row>
    <row r="5210" spans="1:1" x14ac:dyDescent="0.25">
      <c r="A5210" t="str">
        <f t="shared" si="81"/>
        <v/>
      </c>
    </row>
    <row r="5211" spans="1:1" x14ac:dyDescent="0.25">
      <c r="A5211" t="str">
        <f t="shared" si="81"/>
        <v/>
      </c>
    </row>
    <row r="5212" spans="1:1" x14ac:dyDescent="0.25">
      <c r="A5212" t="str">
        <f t="shared" si="81"/>
        <v/>
      </c>
    </row>
    <row r="5213" spans="1:1" x14ac:dyDescent="0.25">
      <c r="A5213" t="str">
        <f t="shared" si="81"/>
        <v/>
      </c>
    </row>
    <row r="5214" spans="1:1" x14ac:dyDescent="0.25">
      <c r="A5214" t="str">
        <f t="shared" si="81"/>
        <v/>
      </c>
    </row>
    <row r="5215" spans="1:1" x14ac:dyDescent="0.25">
      <c r="A5215" t="str">
        <f t="shared" si="81"/>
        <v/>
      </c>
    </row>
    <row r="5216" spans="1:1" x14ac:dyDescent="0.25">
      <c r="A5216" t="str">
        <f t="shared" si="81"/>
        <v/>
      </c>
    </row>
    <row r="5217" spans="1:1" x14ac:dyDescent="0.25">
      <c r="A5217" t="str">
        <f t="shared" si="81"/>
        <v/>
      </c>
    </row>
    <row r="5218" spans="1:1" x14ac:dyDescent="0.25">
      <c r="A5218" t="str">
        <f t="shared" si="81"/>
        <v/>
      </c>
    </row>
    <row r="5219" spans="1:1" x14ac:dyDescent="0.25">
      <c r="A5219" t="str">
        <f t="shared" si="81"/>
        <v/>
      </c>
    </row>
    <row r="5220" spans="1:1" x14ac:dyDescent="0.25">
      <c r="A5220" t="str">
        <f t="shared" si="81"/>
        <v/>
      </c>
    </row>
    <row r="5221" spans="1:1" x14ac:dyDescent="0.25">
      <c r="A5221" t="str">
        <f t="shared" si="81"/>
        <v/>
      </c>
    </row>
    <row r="5222" spans="1:1" x14ac:dyDescent="0.25">
      <c r="A5222" t="str">
        <f t="shared" si="81"/>
        <v/>
      </c>
    </row>
    <row r="5223" spans="1:1" x14ac:dyDescent="0.25">
      <c r="A5223" t="str">
        <f t="shared" si="81"/>
        <v/>
      </c>
    </row>
    <row r="5224" spans="1:1" x14ac:dyDescent="0.25">
      <c r="A5224" t="str">
        <f t="shared" si="81"/>
        <v/>
      </c>
    </row>
    <row r="5225" spans="1:1" x14ac:dyDescent="0.25">
      <c r="A5225" t="str">
        <f t="shared" si="81"/>
        <v/>
      </c>
    </row>
    <row r="5226" spans="1:1" x14ac:dyDescent="0.25">
      <c r="A5226" t="str">
        <f t="shared" si="81"/>
        <v/>
      </c>
    </row>
    <row r="5227" spans="1:1" x14ac:dyDescent="0.25">
      <c r="A5227" t="str">
        <f t="shared" si="81"/>
        <v/>
      </c>
    </row>
    <row r="5228" spans="1:1" x14ac:dyDescent="0.25">
      <c r="A5228" t="str">
        <f t="shared" si="81"/>
        <v/>
      </c>
    </row>
    <row r="5229" spans="1:1" x14ac:dyDescent="0.25">
      <c r="A5229" t="str">
        <f t="shared" si="81"/>
        <v/>
      </c>
    </row>
    <row r="5230" spans="1:1" x14ac:dyDescent="0.25">
      <c r="A5230" t="str">
        <f t="shared" si="81"/>
        <v/>
      </c>
    </row>
    <row r="5231" spans="1:1" x14ac:dyDescent="0.25">
      <c r="A5231" t="str">
        <f t="shared" si="81"/>
        <v/>
      </c>
    </row>
    <row r="5232" spans="1:1" x14ac:dyDescent="0.25">
      <c r="A5232" t="str">
        <f t="shared" si="81"/>
        <v/>
      </c>
    </row>
    <row r="5233" spans="1:1" x14ac:dyDescent="0.25">
      <c r="A5233" t="str">
        <f t="shared" si="81"/>
        <v/>
      </c>
    </row>
    <row r="5234" spans="1:1" x14ac:dyDescent="0.25">
      <c r="A5234" t="str">
        <f t="shared" si="81"/>
        <v/>
      </c>
    </row>
    <row r="5235" spans="1:1" x14ac:dyDescent="0.25">
      <c r="A5235" t="str">
        <f t="shared" si="81"/>
        <v/>
      </c>
    </row>
    <row r="5236" spans="1:1" x14ac:dyDescent="0.25">
      <c r="A5236" t="str">
        <f t="shared" si="81"/>
        <v/>
      </c>
    </row>
    <row r="5237" spans="1:1" x14ac:dyDescent="0.25">
      <c r="A5237" t="str">
        <f t="shared" si="81"/>
        <v/>
      </c>
    </row>
    <row r="5238" spans="1:1" x14ac:dyDescent="0.25">
      <c r="A5238" t="str">
        <f t="shared" si="81"/>
        <v/>
      </c>
    </row>
    <row r="5239" spans="1:1" x14ac:dyDescent="0.25">
      <c r="A5239" t="str">
        <f t="shared" si="81"/>
        <v/>
      </c>
    </row>
    <row r="5240" spans="1:1" x14ac:dyDescent="0.25">
      <c r="A5240" t="str">
        <f t="shared" si="81"/>
        <v/>
      </c>
    </row>
    <row r="5241" spans="1:1" x14ac:dyDescent="0.25">
      <c r="A5241" t="str">
        <f t="shared" si="81"/>
        <v/>
      </c>
    </row>
    <row r="5242" spans="1:1" x14ac:dyDescent="0.25">
      <c r="A5242" t="str">
        <f t="shared" si="81"/>
        <v/>
      </c>
    </row>
    <row r="5243" spans="1:1" x14ac:dyDescent="0.25">
      <c r="A5243" t="str">
        <f t="shared" si="81"/>
        <v/>
      </c>
    </row>
    <row r="5244" spans="1:1" x14ac:dyDescent="0.25">
      <c r="A5244" t="str">
        <f t="shared" si="81"/>
        <v/>
      </c>
    </row>
    <row r="5245" spans="1:1" x14ac:dyDescent="0.25">
      <c r="A5245" t="str">
        <f t="shared" si="81"/>
        <v/>
      </c>
    </row>
    <row r="5246" spans="1:1" x14ac:dyDescent="0.25">
      <c r="A5246" t="str">
        <f t="shared" si="81"/>
        <v/>
      </c>
    </row>
    <row r="5247" spans="1:1" x14ac:dyDescent="0.25">
      <c r="A5247" t="str">
        <f t="shared" si="81"/>
        <v/>
      </c>
    </row>
    <row r="5248" spans="1:1" x14ac:dyDescent="0.25">
      <c r="A5248" t="str">
        <f t="shared" si="81"/>
        <v/>
      </c>
    </row>
    <row r="5249" spans="1:1" x14ac:dyDescent="0.25">
      <c r="A5249" t="str">
        <f t="shared" si="81"/>
        <v/>
      </c>
    </row>
    <row r="5250" spans="1:1" x14ac:dyDescent="0.25">
      <c r="A5250" t="str">
        <f t="shared" ref="A5250:A5313" si="82">H5250&amp;C5250&amp;B5250&amp;D5250&amp;E5250</f>
        <v/>
      </c>
    </row>
    <row r="5251" spans="1:1" x14ac:dyDescent="0.25">
      <c r="A5251" t="str">
        <f t="shared" si="82"/>
        <v/>
      </c>
    </row>
    <row r="5252" spans="1:1" x14ac:dyDescent="0.25">
      <c r="A5252" t="str">
        <f t="shared" si="82"/>
        <v/>
      </c>
    </row>
    <row r="5253" spans="1:1" x14ac:dyDescent="0.25">
      <c r="A5253" t="str">
        <f t="shared" si="82"/>
        <v/>
      </c>
    </row>
    <row r="5254" spans="1:1" x14ac:dyDescent="0.25">
      <c r="A5254" t="str">
        <f t="shared" si="82"/>
        <v/>
      </c>
    </row>
    <row r="5255" spans="1:1" x14ac:dyDescent="0.25">
      <c r="A5255" t="str">
        <f t="shared" si="82"/>
        <v/>
      </c>
    </row>
    <row r="5256" spans="1:1" x14ac:dyDescent="0.25">
      <c r="A5256" t="str">
        <f t="shared" si="82"/>
        <v/>
      </c>
    </row>
    <row r="5257" spans="1:1" x14ac:dyDescent="0.25">
      <c r="A5257" t="str">
        <f t="shared" si="82"/>
        <v/>
      </c>
    </row>
    <row r="5258" spans="1:1" x14ac:dyDescent="0.25">
      <c r="A5258" t="str">
        <f t="shared" si="82"/>
        <v/>
      </c>
    </row>
    <row r="5259" spans="1:1" x14ac:dyDescent="0.25">
      <c r="A5259" t="str">
        <f t="shared" si="82"/>
        <v/>
      </c>
    </row>
    <row r="5260" spans="1:1" x14ac:dyDescent="0.25">
      <c r="A5260" t="str">
        <f t="shared" si="82"/>
        <v/>
      </c>
    </row>
    <row r="5261" spans="1:1" x14ac:dyDescent="0.25">
      <c r="A5261" t="str">
        <f t="shared" si="82"/>
        <v/>
      </c>
    </row>
    <row r="5262" spans="1:1" x14ac:dyDescent="0.25">
      <c r="A5262" t="str">
        <f t="shared" si="82"/>
        <v/>
      </c>
    </row>
    <row r="5263" spans="1:1" x14ac:dyDescent="0.25">
      <c r="A5263" t="str">
        <f t="shared" si="82"/>
        <v/>
      </c>
    </row>
    <row r="5264" spans="1:1" x14ac:dyDescent="0.25">
      <c r="A5264" t="str">
        <f t="shared" si="82"/>
        <v/>
      </c>
    </row>
    <row r="5265" spans="1:1" x14ac:dyDescent="0.25">
      <c r="A5265" t="str">
        <f t="shared" si="82"/>
        <v/>
      </c>
    </row>
    <row r="5266" spans="1:1" x14ac:dyDescent="0.25">
      <c r="A5266" t="str">
        <f t="shared" si="82"/>
        <v/>
      </c>
    </row>
    <row r="5267" spans="1:1" x14ac:dyDescent="0.25">
      <c r="A5267" t="str">
        <f t="shared" si="82"/>
        <v/>
      </c>
    </row>
    <row r="5268" spans="1:1" x14ac:dyDescent="0.25">
      <c r="A5268" t="str">
        <f t="shared" si="82"/>
        <v/>
      </c>
    </row>
    <row r="5269" spans="1:1" x14ac:dyDescent="0.25">
      <c r="A5269" t="str">
        <f t="shared" si="82"/>
        <v/>
      </c>
    </row>
    <row r="5270" spans="1:1" x14ac:dyDescent="0.25">
      <c r="A5270" t="str">
        <f t="shared" si="82"/>
        <v/>
      </c>
    </row>
    <row r="5271" spans="1:1" x14ac:dyDescent="0.25">
      <c r="A5271" t="str">
        <f t="shared" si="82"/>
        <v/>
      </c>
    </row>
    <row r="5272" spans="1:1" x14ac:dyDescent="0.25">
      <c r="A5272" t="str">
        <f t="shared" si="82"/>
        <v/>
      </c>
    </row>
    <row r="5273" spans="1:1" x14ac:dyDescent="0.25">
      <c r="A5273" t="str">
        <f t="shared" si="82"/>
        <v/>
      </c>
    </row>
    <row r="5274" spans="1:1" x14ac:dyDescent="0.25">
      <c r="A5274" t="str">
        <f t="shared" si="82"/>
        <v/>
      </c>
    </row>
    <row r="5275" spans="1:1" x14ac:dyDescent="0.25">
      <c r="A5275" t="str">
        <f t="shared" si="82"/>
        <v/>
      </c>
    </row>
    <row r="5276" spans="1:1" x14ac:dyDescent="0.25">
      <c r="A5276" t="str">
        <f t="shared" si="82"/>
        <v/>
      </c>
    </row>
    <row r="5277" spans="1:1" x14ac:dyDescent="0.25">
      <c r="A5277" t="str">
        <f t="shared" si="82"/>
        <v/>
      </c>
    </row>
    <row r="5278" spans="1:1" x14ac:dyDescent="0.25">
      <c r="A5278" t="str">
        <f t="shared" si="82"/>
        <v/>
      </c>
    </row>
    <row r="5279" spans="1:1" x14ac:dyDescent="0.25">
      <c r="A5279" t="str">
        <f t="shared" si="82"/>
        <v/>
      </c>
    </row>
    <row r="5280" spans="1:1" x14ac:dyDescent="0.25">
      <c r="A5280" t="str">
        <f t="shared" si="82"/>
        <v/>
      </c>
    </row>
    <row r="5281" spans="1:1" x14ac:dyDescent="0.25">
      <c r="A5281" t="str">
        <f t="shared" si="82"/>
        <v/>
      </c>
    </row>
    <row r="5282" spans="1:1" x14ac:dyDescent="0.25">
      <c r="A5282" t="str">
        <f t="shared" si="82"/>
        <v/>
      </c>
    </row>
    <row r="5283" spans="1:1" x14ac:dyDescent="0.25">
      <c r="A5283" t="str">
        <f t="shared" si="82"/>
        <v/>
      </c>
    </row>
    <row r="5284" spans="1:1" x14ac:dyDescent="0.25">
      <c r="A5284" t="str">
        <f t="shared" si="82"/>
        <v/>
      </c>
    </row>
    <row r="5285" spans="1:1" x14ac:dyDescent="0.25">
      <c r="A5285" t="str">
        <f t="shared" si="82"/>
        <v/>
      </c>
    </row>
    <row r="5286" spans="1:1" x14ac:dyDescent="0.25">
      <c r="A5286" t="str">
        <f t="shared" si="82"/>
        <v/>
      </c>
    </row>
    <row r="5287" spans="1:1" x14ac:dyDescent="0.25">
      <c r="A5287" t="str">
        <f t="shared" si="82"/>
        <v/>
      </c>
    </row>
    <row r="5288" spans="1:1" x14ac:dyDescent="0.25">
      <c r="A5288" t="str">
        <f t="shared" si="82"/>
        <v/>
      </c>
    </row>
    <row r="5289" spans="1:1" x14ac:dyDescent="0.25">
      <c r="A5289" t="str">
        <f t="shared" si="82"/>
        <v/>
      </c>
    </row>
    <row r="5290" spans="1:1" x14ac:dyDescent="0.25">
      <c r="A5290" t="str">
        <f t="shared" si="82"/>
        <v/>
      </c>
    </row>
    <row r="5291" spans="1:1" x14ac:dyDescent="0.25">
      <c r="A5291" t="str">
        <f t="shared" si="82"/>
        <v/>
      </c>
    </row>
    <row r="5292" spans="1:1" x14ac:dyDescent="0.25">
      <c r="A5292" t="str">
        <f t="shared" si="82"/>
        <v/>
      </c>
    </row>
    <row r="5293" spans="1:1" x14ac:dyDescent="0.25">
      <c r="A5293" t="str">
        <f t="shared" si="82"/>
        <v/>
      </c>
    </row>
    <row r="5294" spans="1:1" x14ac:dyDescent="0.25">
      <c r="A5294" t="str">
        <f t="shared" si="82"/>
        <v/>
      </c>
    </row>
    <row r="5295" spans="1:1" x14ac:dyDescent="0.25">
      <c r="A5295" t="str">
        <f t="shared" si="82"/>
        <v/>
      </c>
    </row>
    <row r="5296" spans="1:1" x14ac:dyDescent="0.25">
      <c r="A5296" t="str">
        <f t="shared" si="82"/>
        <v/>
      </c>
    </row>
    <row r="5297" spans="1:1" x14ac:dyDescent="0.25">
      <c r="A5297" t="str">
        <f t="shared" si="82"/>
        <v/>
      </c>
    </row>
    <row r="5298" spans="1:1" x14ac:dyDescent="0.25">
      <c r="A5298" t="str">
        <f t="shared" si="82"/>
        <v/>
      </c>
    </row>
    <row r="5299" spans="1:1" x14ac:dyDescent="0.25">
      <c r="A5299" t="str">
        <f t="shared" si="82"/>
        <v/>
      </c>
    </row>
    <row r="5300" spans="1:1" x14ac:dyDescent="0.25">
      <c r="A5300" t="str">
        <f t="shared" si="82"/>
        <v/>
      </c>
    </row>
    <row r="5301" spans="1:1" x14ac:dyDescent="0.25">
      <c r="A5301" t="str">
        <f t="shared" si="82"/>
        <v/>
      </c>
    </row>
    <row r="5302" spans="1:1" x14ac:dyDescent="0.25">
      <c r="A5302" t="str">
        <f t="shared" si="82"/>
        <v/>
      </c>
    </row>
    <row r="5303" spans="1:1" x14ac:dyDescent="0.25">
      <c r="A5303" t="str">
        <f t="shared" si="82"/>
        <v/>
      </c>
    </row>
    <row r="5304" spans="1:1" x14ac:dyDescent="0.25">
      <c r="A5304" t="str">
        <f t="shared" si="82"/>
        <v/>
      </c>
    </row>
    <row r="5305" spans="1:1" x14ac:dyDescent="0.25">
      <c r="A5305" t="str">
        <f t="shared" si="82"/>
        <v/>
      </c>
    </row>
    <row r="5306" spans="1:1" x14ac:dyDescent="0.25">
      <c r="A5306" t="str">
        <f t="shared" si="82"/>
        <v/>
      </c>
    </row>
    <row r="5307" spans="1:1" x14ac:dyDescent="0.25">
      <c r="A5307" t="str">
        <f t="shared" si="82"/>
        <v/>
      </c>
    </row>
    <row r="5308" spans="1:1" x14ac:dyDescent="0.25">
      <c r="A5308" t="str">
        <f t="shared" si="82"/>
        <v/>
      </c>
    </row>
    <row r="5309" spans="1:1" x14ac:dyDescent="0.25">
      <c r="A5309" t="str">
        <f t="shared" si="82"/>
        <v/>
      </c>
    </row>
    <row r="5310" spans="1:1" x14ac:dyDescent="0.25">
      <c r="A5310" t="str">
        <f t="shared" si="82"/>
        <v/>
      </c>
    </row>
    <row r="5311" spans="1:1" x14ac:dyDescent="0.25">
      <c r="A5311" t="str">
        <f t="shared" si="82"/>
        <v/>
      </c>
    </row>
    <row r="5312" spans="1:1" x14ac:dyDescent="0.25">
      <c r="A5312" t="str">
        <f t="shared" si="82"/>
        <v/>
      </c>
    </row>
    <row r="5313" spans="1:1" x14ac:dyDescent="0.25">
      <c r="A5313" t="str">
        <f t="shared" si="82"/>
        <v/>
      </c>
    </row>
    <row r="5314" spans="1:1" x14ac:dyDescent="0.25">
      <c r="A5314" t="str">
        <f t="shared" ref="A5314:A5377" si="83">H5314&amp;C5314&amp;B5314&amp;D5314&amp;E5314</f>
        <v/>
      </c>
    </row>
    <row r="5315" spans="1:1" x14ac:dyDescent="0.25">
      <c r="A5315" t="str">
        <f t="shared" si="83"/>
        <v/>
      </c>
    </row>
    <row r="5316" spans="1:1" x14ac:dyDescent="0.25">
      <c r="A5316" t="str">
        <f t="shared" si="83"/>
        <v/>
      </c>
    </row>
    <row r="5317" spans="1:1" x14ac:dyDescent="0.25">
      <c r="A5317" t="str">
        <f t="shared" si="83"/>
        <v/>
      </c>
    </row>
    <row r="5318" spans="1:1" x14ac:dyDescent="0.25">
      <c r="A5318" t="str">
        <f t="shared" si="83"/>
        <v/>
      </c>
    </row>
    <row r="5319" spans="1:1" x14ac:dyDescent="0.25">
      <c r="A5319" t="str">
        <f t="shared" si="83"/>
        <v/>
      </c>
    </row>
    <row r="5320" spans="1:1" x14ac:dyDescent="0.25">
      <c r="A5320" t="str">
        <f t="shared" si="83"/>
        <v/>
      </c>
    </row>
    <row r="5321" spans="1:1" x14ac:dyDescent="0.25">
      <c r="A5321" t="str">
        <f t="shared" si="83"/>
        <v/>
      </c>
    </row>
    <row r="5322" spans="1:1" x14ac:dyDescent="0.25">
      <c r="A5322" t="str">
        <f t="shared" si="83"/>
        <v/>
      </c>
    </row>
    <row r="5323" spans="1:1" x14ac:dyDescent="0.25">
      <c r="A5323" t="str">
        <f t="shared" si="83"/>
        <v/>
      </c>
    </row>
    <row r="5324" spans="1:1" x14ac:dyDescent="0.25">
      <c r="A5324" t="str">
        <f t="shared" si="83"/>
        <v/>
      </c>
    </row>
    <row r="5325" spans="1:1" x14ac:dyDescent="0.25">
      <c r="A5325" t="str">
        <f t="shared" si="83"/>
        <v/>
      </c>
    </row>
    <row r="5326" spans="1:1" x14ac:dyDescent="0.25">
      <c r="A5326" t="str">
        <f t="shared" si="83"/>
        <v/>
      </c>
    </row>
    <row r="5327" spans="1:1" x14ac:dyDescent="0.25">
      <c r="A5327" t="str">
        <f t="shared" si="83"/>
        <v/>
      </c>
    </row>
    <row r="5328" spans="1:1" x14ac:dyDescent="0.25">
      <c r="A5328" t="str">
        <f t="shared" si="83"/>
        <v/>
      </c>
    </row>
    <row r="5329" spans="1:1" x14ac:dyDescent="0.25">
      <c r="A5329" t="str">
        <f t="shared" si="83"/>
        <v/>
      </c>
    </row>
    <row r="5330" spans="1:1" x14ac:dyDescent="0.25">
      <c r="A5330" t="str">
        <f t="shared" si="83"/>
        <v/>
      </c>
    </row>
    <row r="5331" spans="1:1" x14ac:dyDescent="0.25">
      <c r="A5331" t="str">
        <f t="shared" si="83"/>
        <v/>
      </c>
    </row>
    <row r="5332" spans="1:1" x14ac:dyDescent="0.25">
      <c r="A5332" t="str">
        <f t="shared" si="83"/>
        <v/>
      </c>
    </row>
    <row r="5333" spans="1:1" x14ac:dyDescent="0.25">
      <c r="A5333" t="str">
        <f t="shared" si="83"/>
        <v/>
      </c>
    </row>
    <row r="5334" spans="1:1" x14ac:dyDescent="0.25">
      <c r="A5334" t="str">
        <f t="shared" si="83"/>
        <v/>
      </c>
    </row>
    <row r="5335" spans="1:1" x14ac:dyDescent="0.25">
      <c r="A5335" t="str">
        <f t="shared" si="83"/>
        <v/>
      </c>
    </row>
    <row r="5336" spans="1:1" x14ac:dyDescent="0.25">
      <c r="A5336" t="str">
        <f t="shared" si="83"/>
        <v/>
      </c>
    </row>
    <row r="5337" spans="1:1" x14ac:dyDescent="0.25">
      <c r="A5337" t="str">
        <f t="shared" si="83"/>
        <v/>
      </c>
    </row>
    <row r="5338" spans="1:1" x14ac:dyDescent="0.25">
      <c r="A5338" t="str">
        <f t="shared" si="83"/>
        <v/>
      </c>
    </row>
    <row r="5339" spans="1:1" x14ac:dyDescent="0.25">
      <c r="A5339" t="str">
        <f t="shared" si="83"/>
        <v/>
      </c>
    </row>
    <row r="5340" spans="1:1" x14ac:dyDescent="0.25">
      <c r="A5340" t="str">
        <f t="shared" si="83"/>
        <v/>
      </c>
    </row>
    <row r="5341" spans="1:1" x14ac:dyDescent="0.25">
      <c r="A5341" t="str">
        <f t="shared" si="83"/>
        <v/>
      </c>
    </row>
    <row r="5342" spans="1:1" x14ac:dyDescent="0.25">
      <c r="A5342" t="str">
        <f t="shared" si="83"/>
        <v/>
      </c>
    </row>
    <row r="5343" spans="1:1" x14ac:dyDescent="0.25">
      <c r="A5343" t="str">
        <f t="shared" si="83"/>
        <v/>
      </c>
    </row>
    <row r="5344" spans="1:1" x14ac:dyDescent="0.25">
      <c r="A5344" t="str">
        <f t="shared" si="83"/>
        <v/>
      </c>
    </row>
    <row r="5345" spans="1:1" x14ac:dyDescent="0.25">
      <c r="A5345" t="str">
        <f t="shared" si="83"/>
        <v/>
      </c>
    </row>
    <row r="5346" spans="1:1" x14ac:dyDescent="0.25">
      <c r="A5346" t="str">
        <f t="shared" si="83"/>
        <v/>
      </c>
    </row>
    <row r="5347" spans="1:1" x14ac:dyDescent="0.25">
      <c r="A5347" t="str">
        <f t="shared" si="83"/>
        <v/>
      </c>
    </row>
    <row r="5348" spans="1:1" x14ac:dyDescent="0.25">
      <c r="A5348" t="str">
        <f t="shared" si="83"/>
        <v/>
      </c>
    </row>
    <row r="5349" spans="1:1" x14ac:dyDescent="0.25">
      <c r="A5349" t="str">
        <f t="shared" si="83"/>
        <v/>
      </c>
    </row>
    <row r="5350" spans="1:1" x14ac:dyDescent="0.25">
      <c r="A5350" t="str">
        <f t="shared" si="83"/>
        <v/>
      </c>
    </row>
    <row r="5351" spans="1:1" x14ac:dyDescent="0.25">
      <c r="A5351" t="str">
        <f t="shared" si="83"/>
        <v/>
      </c>
    </row>
    <row r="5352" spans="1:1" x14ac:dyDescent="0.25">
      <c r="A5352" t="str">
        <f t="shared" si="83"/>
        <v/>
      </c>
    </row>
    <row r="5353" spans="1:1" x14ac:dyDescent="0.25">
      <c r="A5353" t="str">
        <f t="shared" si="83"/>
        <v/>
      </c>
    </row>
    <row r="5354" spans="1:1" x14ac:dyDescent="0.25">
      <c r="A5354" t="str">
        <f t="shared" si="83"/>
        <v/>
      </c>
    </row>
    <row r="5355" spans="1:1" x14ac:dyDescent="0.25">
      <c r="A5355" t="str">
        <f t="shared" si="83"/>
        <v/>
      </c>
    </row>
    <row r="5356" spans="1:1" x14ac:dyDescent="0.25">
      <c r="A5356" t="str">
        <f t="shared" si="83"/>
        <v/>
      </c>
    </row>
    <row r="5357" spans="1:1" x14ac:dyDescent="0.25">
      <c r="A5357" t="str">
        <f t="shared" si="83"/>
        <v/>
      </c>
    </row>
    <row r="5358" spans="1:1" x14ac:dyDescent="0.25">
      <c r="A5358" t="str">
        <f t="shared" si="83"/>
        <v/>
      </c>
    </row>
    <row r="5359" spans="1:1" x14ac:dyDescent="0.25">
      <c r="A5359" t="str">
        <f t="shared" si="83"/>
        <v/>
      </c>
    </row>
    <row r="5360" spans="1:1" x14ac:dyDescent="0.25">
      <c r="A5360" t="str">
        <f t="shared" si="83"/>
        <v/>
      </c>
    </row>
    <row r="5361" spans="1:1" x14ac:dyDescent="0.25">
      <c r="A5361" t="str">
        <f t="shared" si="83"/>
        <v/>
      </c>
    </row>
    <row r="5362" spans="1:1" x14ac:dyDescent="0.25">
      <c r="A5362" t="str">
        <f t="shared" si="83"/>
        <v/>
      </c>
    </row>
    <row r="5363" spans="1:1" x14ac:dyDescent="0.25">
      <c r="A5363" t="str">
        <f t="shared" si="83"/>
        <v/>
      </c>
    </row>
    <row r="5364" spans="1:1" x14ac:dyDescent="0.25">
      <c r="A5364" t="str">
        <f t="shared" si="83"/>
        <v/>
      </c>
    </row>
    <row r="5365" spans="1:1" x14ac:dyDescent="0.25">
      <c r="A5365" t="str">
        <f t="shared" si="83"/>
        <v/>
      </c>
    </row>
    <row r="5366" spans="1:1" x14ac:dyDescent="0.25">
      <c r="A5366" t="str">
        <f t="shared" si="83"/>
        <v/>
      </c>
    </row>
    <row r="5367" spans="1:1" x14ac:dyDescent="0.25">
      <c r="A5367" t="str">
        <f t="shared" si="83"/>
        <v/>
      </c>
    </row>
    <row r="5368" spans="1:1" x14ac:dyDescent="0.25">
      <c r="A5368" t="str">
        <f t="shared" si="83"/>
        <v/>
      </c>
    </row>
    <row r="5369" spans="1:1" x14ac:dyDescent="0.25">
      <c r="A5369" t="str">
        <f t="shared" si="83"/>
        <v/>
      </c>
    </row>
    <row r="5370" spans="1:1" x14ac:dyDescent="0.25">
      <c r="A5370" t="str">
        <f t="shared" si="83"/>
        <v/>
      </c>
    </row>
    <row r="5371" spans="1:1" x14ac:dyDescent="0.25">
      <c r="A5371" t="str">
        <f t="shared" si="83"/>
        <v/>
      </c>
    </row>
    <row r="5372" spans="1:1" x14ac:dyDescent="0.25">
      <c r="A5372" t="str">
        <f t="shared" si="83"/>
        <v/>
      </c>
    </row>
    <row r="5373" spans="1:1" x14ac:dyDescent="0.25">
      <c r="A5373" t="str">
        <f t="shared" si="83"/>
        <v/>
      </c>
    </row>
    <row r="5374" spans="1:1" x14ac:dyDescent="0.25">
      <c r="A5374" t="str">
        <f t="shared" si="83"/>
        <v/>
      </c>
    </row>
    <row r="5375" spans="1:1" x14ac:dyDescent="0.25">
      <c r="A5375" t="str">
        <f t="shared" si="83"/>
        <v/>
      </c>
    </row>
    <row r="5376" spans="1:1" x14ac:dyDescent="0.25">
      <c r="A5376" t="str">
        <f t="shared" si="83"/>
        <v/>
      </c>
    </row>
    <row r="5377" spans="1:1" x14ac:dyDescent="0.25">
      <c r="A5377" t="str">
        <f t="shared" si="83"/>
        <v/>
      </c>
    </row>
    <row r="5378" spans="1:1" x14ac:dyDescent="0.25">
      <c r="A5378" t="str">
        <f t="shared" ref="A5378:A5441" si="84">H5378&amp;C5378&amp;B5378&amp;D5378&amp;E5378</f>
        <v/>
      </c>
    </row>
    <row r="5379" spans="1:1" x14ac:dyDescent="0.25">
      <c r="A5379" t="str">
        <f t="shared" si="84"/>
        <v/>
      </c>
    </row>
    <row r="5380" spans="1:1" x14ac:dyDescent="0.25">
      <c r="A5380" t="str">
        <f t="shared" si="84"/>
        <v/>
      </c>
    </row>
    <row r="5381" spans="1:1" x14ac:dyDescent="0.25">
      <c r="A5381" t="str">
        <f t="shared" si="84"/>
        <v/>
      </c>
    </row>
    <row r="5382" spans="1:1" x14ac:dyDescent="0.25">
      <c r="A5382" t="str">
        <f t="shared" si="84"/>
        <v/>
      </c>
    </row>
    <row r="5383" spans="1:1" x14ac:dyDescent="0.25">
      <c r="A5383" t="str">
        <f t="shared" si="84"/>
        <v/>
      </c>
    </row>
    <row r="5384" spans="1:1" x14ac:dyDescent="0.25">
      <c r="A5384" t="str">
        <f t="shared" si="84"/>
        <v/>
      </c>
    </row>
    <row r="5385" spans="1:1" x14ac:dyDescent="0.25">
      <c r="A5385" t="str">
        <f t="shared" si="84"/>
        <v/>
      </c>
    </row>
    <row r="5386" spans="1:1" x14ac:dyDescent="0.25">
      <c r="A5386" t="str">
        <f t="shared" si="84"/>
        <v/>
      </c>
    </row>
    <row r="5387" spans="1:1" x14ac:dyDescent="0.25">
      <c r="A5387" t="str">
        <f t="shared" si="84"/>
        <v/>
      </c>
    </row>
    <row r="5388" spans="1:1" x14ac:dyDescent="0.25">
      <c r="A5388" t="str">
        <f t="shared" si="84"/>
        <v/>
      </c>
    </row>
    <row r="5389" spans="1:1" x14ac:dyDescent="0.25">
      <c r="A5389" t="str">
        <f t="shared" si="84"/>
        <v/>
      </c>
    </row>
    <row r="5390" spans="1:1" x14ac:dyDescent="0.25">
      <c r="A5390" t="str">
        <f t="shared" si="84"/>
        <v/>
      </c>
    </row>
    <row r="5391" spans="1:1" x14ac:dyDescent="0.25">
      <c r="A5391" t="str">
        <f t="shared" si="84"/>
        <v/>
      </c>
    </row>
    <row r="5392" spans="1:1" x14ac:dyDescent="0.25">
      <c r="A5392" t="str">
        <f t="shared" si="84"/>
        <v/>
      </c>
    </row>
    <row r="5393" spans="1:1" x14ac:dyDescent="0.25">
      <c r="A5393" t="str">
        <f t="shared" si="84"/>
        <v/>
      </c>
    </row>
    <row r="5394" spans="1:1" x14ac:dyDescent="0.25">
      <c r="A5394" t="str">
        <f t="shared" si="84"/>
        <v/>
      </c>
    </row>
    <row r="5395" spans="1:1" x14ac:dyDescent="0.25">
      <c r="A5395" t="str">
        <f t="shared" si="84"/>
        <v/>
      </c>
    </row>
    <row r="5396" spans="1:1" x14ac:dyDescent="0.25">
      <c r="A5396" t="str">
        <f t="shared" si="84"/>
        <v/>
      </c>
    </row>
    <row r="5397" spans="1:1" x14ac:dyDescent="0.25">
      <c r="A5397" t="str">
        <f t="shared" si="84"/>
        <v/>
      </c>
    </row>
    <row r="5398" spans="1:1" x14ac:dyDescent="0.25">
      <c r="A5398" t="str">
        <f t="shared" si="84"/>
        <v/>
      </c>
    </row>
    <row r="5399" spans="1:1" x14ac:dyDescent="0.25">
      <c r="A5399" t="str">
        <f t="shared" si="84"/>
        <v/>
      </c>
    </row>
    <row r="5400" spans="1:1" x14ac:dyDescent="0.25">
      <c r="A5400" t="str">
        <f t="shared" si="84"/>
        <v/>
      </c>
    </row>
    <row r="5401" spans="1:1" x14ac:dyDescent="0.25">
      <c r="A5401" t="str">
        <f t="shared" si="84"/>
        <v/>
      </c>
    </row>
    <row r="5402" spans="1:1" x14ac:dyDescent="0.25">
      <c r="A5402" t="str">
        <f t="shared" si="84"/>
        <v/>
      </c>
    </row>
    <row r="5403" spans="1:1" x14ac:dyDescent="0.25">
      <c r="A5403" t="str">
        <f t="shared" si="84"/>
        <v/>
      </c>
    </row>
    <row r="5404" spans="1:1" x14ac:dyDescent="0.25">
      <c r="A5404" t="str">
        <f t="shared" si="84"/>
        <v/>
      </c>
    </row>
    <row r="5405" spans="1:1" x14ac:dyDescent="0.25">
      <c r="A5405" t="str">
        <f t="shared" si="84"/>
        <v/>
      </c>
    </row>
    <row r="5406" spans="1:1" x14ac:dyDescent="0.25">
      <c r="A5406" t="str">
        <f t="shared" si="84"/>
        <v/>
      </c>
    </row>
    <row r="5407" spans="1:1" x14ac:dyDescent="0.25">
      <c r="A5407" t="str">
        <f t="shared" si="84"/>
        <v/>
      </c>
    </row>
    <row r="5408" spans="1:1" x14ac:dyDescent="0.25">
      <c r="A5408" t="str">
        <f t="shared" si="84"/>
        <v/>
      </c>
    </row>
    <row r="5409" spans="1:1" x14ac:dyDescent="0.25">
      <c r="A5409" t="str">
        <f t="shared" si="84"/>
        <v/>
      </c>
    </row>
    <row r="5410" spans="1:1" x14ac:dyDescent="0.25">
      <c r="A5410" t="str">
        <f t="shared" si="84"/>
        <v/>
      </c>
    </row>
    <row r="5411" spans="1:1" x14ac:dyDescent="0.25">
      <c r="A5411" t="str">
        <f t="shared" si="84"/>
        <v/>
      </c>
    </row>
    <row r="5412" spans="1:1" x14ac:dyDescent="0.25">
      <c r="A5412" t="str">
        <f t="shared" si="84"/>
        <v/>
      </c>
    </row>
    <row r="5413" spans="1:1" x14ac:dyDescent="0.25">
      <c r="A5413" t="str">
        <f t="shared" si="84"/>
        <v/>
      </c>
    </row>
    <row r="5414" spans="1:1" x14ac:dyDescent="0.25">
      <c r="A5414" t="str">
        <f t="shared" si="84"/>
        <v/>
      </c>
    </row>
    <row r="5415" spans="1:1" x14ac:dyDescent="0.25">
      <c r="A5415" t="str">
        <f t="shared" si="84"/>
        <v/>
      </c>
    </row>
    <row r="5416" spans="1:1" x14ac:dyDescent="0.25">
      <c r="A5416" t="str">
        <f t="shared" si="84"/>
        <v/>
      </c>
    </row>
    <row r="5417" spans="1:1" x14ac:dyDescent="0.25">
      <c r="A5417" t="str">
        <f t="shared" si="84"/>
        <v/>
      </c>
    </row>
    <row r="5418" spans="1:1" x14ac:dyDescent="0.25">
      <c r="A5418" t="str">
        <f t="shared" si="84"/>
        <v/>
      </c>
    </row>
    <row r="5419" spans="1:1" x14ac:dyDescent="0.25">
      <c r="A5419" t="str">
        <f t="shared" si="84"/>
        <v/>
      </c>
    </row>
    <row r="5420" spans="1:1" x14ac:dyDescent="0.25">
      <c r="A5420" t="str">
        <f t="shared" si="84"/>
        <v/>
      </c>
    </row>
    <row r="5421" spans="1:1" x14ac:dyDescent="0.25">
      <c r="A5421" t="str">
        <f t="shared" si="84"/>
        <v/>
      </c>
    </row>
    <row r="5422" spans="1:1" x14ac:dyDescent="0.25">
      <c r="A5422" t="str">
        <f t="shared" si="84"/>
        <v/>
      </c>
    </row>
    <row r="5423" spans="1:1" x14ac:dyDescent="0.25">
      <c r="A5423" t="str">
        <f t="shared" si="84"/>
        <v/>
      </c>
    </row>
    <row r="5424" spans="1:1" x14ac:dyDescent="0.25">
      <c r="A5424" t="str">
        <f t="shared" si="84"/>
        <v/>
      </c>
    </row>
    <row r="5425" spans="1:1" x14ac:dyDescent="0.25">
      <c r="A5425" t="str">
        <f t="shared" si="84"/>
        <v/>
      </c>
    </row>
    <row r="5426" spans="1:1" x14ac:dyDescent="0.25">
      <c r="A5426" t="str">
        <f t="shared" si="84"/>
        <v/>
      </c>
    </row>
    <row r="5427" spans="1:1" x14ac:dyDescent="0.25">
      <c r="A5427" t="str">
        <f t="shared" si="84"/>
        <v/>
      </c>
    </row>
    <row r="5428" spans="1:1" x14ac:dyDescent="0.25">
      <c r="A5428" t="str">
        <f t="shared" si="84"/>
        <v/>
      </c>
    </row>
    <row r="5429" spans="1:1" x14ac:dyDescent="0.25">
      <c r="A5429" t="str">
        <f t="shared" si="84"/>
        <v/>
      </c>
    </row>
    <row r="5430" spans="1:1" x14ac:dyDescent="0.25">
      <c r="A5430" t="str">
        <f t="shared" si="84"/>
        <v/>
      </c>
    </row>
    <row r="5431" spans="1:1" x14ac:dyDescent="0.25">
      <c r="A5431" t="str">
        <f t="shared" si="84"/>
        <v/>
      </c>
    </row>
    <row r="5432" spans="1:1" x14ac:dyDescent="0.25">
      <c r="A5432" t="str">
        <f t="shared" si="84"/>
        <v/>
      </c>
    </row>
    <row r="5433" spans="1:1" x14ac:dyDescent="0.25">
      <c r="A5433" t="str">
        <f t="shared" si="84"/>
        <v/>
      </c>
    </row>
    <row r="5434" spans="1:1" x14ac:dyDescent="0.25">
      <c r="A5434" t="str">
        <f t="shared" si="84"/>
        <v/>
      </c>
    </row>
    <row r="5435" spans="1:1" x14ac:dyDescent="0.25">
      <c r="A5435" t="str">
        <f t="shared" si="84"/>
        <v/>
      </c>
    </row>
    <row r="5436" spans="1:1" x14ac:dyDescent="0.25">
      <c r="A5436" t="str">
        <f t="shared" si="84"/>
        <v/>
      </c>
    </row>
    <row r="5437" spans="1:1" x14ac:dyDescent="0.25">
      <c r="A5437" t="str">
        <f t="shared" si="84"/>
        <v/>
      </c>
    </row>
    <row r="5438" spans="1:1" x14ac:dyDescent="0.25">
      <c r="A5438" t="str">
        <f t="shared" si="84"/>
        <v/>
      </c>
    </row>
    <row r="5439" spans="1:1" x14ac:dyDescent="0.25">
      <c r="A5439" t="str">
        <f t="shared" si="84"/>
        <v/>
      </c>
    </row>
    <row r="5440" spans="1:1" x14ac:dyDescent="0.25">
      <c r="A5440" t="str">
        <f t="shared" si="84"/>
        <v/>
      </c>
    </row>
    <row r="5441" spans="1:1" x14ac:dyDescent="0.25">
      <c r="A5441" t="str">
        <f t="shared" si="84"/>
        <v/>
      </c>
    </row>
    <row r="5442" spans="1:1" x14ac:dyDescent="0.25">
      <c r="A5442" t="str">
        <f t="shared" ref="A5442:A5505" si="85">H5442&amp;C5442&amp;B5442&amp;D5442&amp;E5442</f>
        <v/>
      </c>
    </row>
    <row r="5443" spans="1:1" x14ac:dyDescent="0.25">
      <c r="A5443" t="str">
        <f t="shared" si="85"/>
        <v/>
      </c>
    </row>
    <row r="5444" spans="1:1" x14ac:dyDescent="0.25">
      <c r="A5444" t="str">
        <f t="shared" si="85"/>
        <v/>
      </c>
    </row>
    <row r="5445" spans="1:1" x14ac:dyDescent="0.25">
      <c r="A5445" t="str">
        <f t="shared" si="85"/>
        <v/>
      </c>
    </row>
    <row r="5446" spans="1:1" x14ac:dyDescent="0.25">
      <c r="A5446" t="str">
        <f t="shared" si="85"/>
        <v/>
      </c>
    </row>
    <row r="5447" spans="1:1" x14ac:dyDescent="0.25">
      <c r="A5447" t="str">
        <f t="shared" si="85"/>
        <v/>
      </c>
    </row>
    <row r="5448" spans="1:1" x14ac:dyDescent="0.25">
      <c r="A5448" t="str">
        <f t="shared" si="85"/>
        <v/>
      </c>
    </row>
    <row r="5449" spans="1:1" x14ac:dyDescent="0.25">
      <c r="A5449" t="str">
        <f t="shared" si="85"/>
        <v/>
      </c>
    </row>
    <row r="5450" spans="1:1" x14ac:dyDescent="0.25">
      <c r="A5450" t="str">
        <f t="shared" si="85"/>
        <v/>
      </c>
    </row>
    <row r="5451" spans="1:1" x14ac:dyDescent="0.25">
      <c r="A5451" t="str">
        <f t="shared" si="85"/>
        <v/>
      </c>
    </row>
    <row r="5452" spans="1:1" x14ac:dyDescent="0.25">
      <c r="A5452" t="str">
        <f t="shared" si="85"/>
        <v/>
      </c>
    </row>
    <row r="5453" spans="1:1" x14ac:dyDescent="0.25">
      <c r="A5453" t="str">
        <f t="shared" si="85"/>
        <v/>
      </c>
    </row>
    <row r="5454" spans="1:1" x14ac:dyDescent="0.25">
      <c r="A5454" t="str">
        <f t="shared" si="85"/>
        <v/>
      </c>
    </row>
    <row r="5455" spans="1:1" x14ac:dyDescent="0.25">
      <c r="A5455" t="str">
        <f t="shared" si="85"/>
        <v/>
      </c>
    </row>
    <row r="5456" spans="1:1" x14ac:dyDescent="0.25">
      <c r="A5456" t="str">
        <f t="shared" si="85"/>
        <v/>
      </c>
    </row>
    <row r="5457" spans="1:1" x14ac:dyDescent="0.25">
      <c r="A5457" t="str">
        <f t="shared" si="85"/>
        <v/>
      </c>
    </row>
    <row r="5458" spans="1:1" x14ac:dyDescent="0.25">
      <c r="A5458" t="str">
        <f t="shared" si="85"/>
        <v/>
      </c>
    </row>
    <row r="5459" spans="1:1" x14ac:dyDescent="0.25">
      <c r="A5459" t="str">
        <f t="shared" si="85"/>
        <v/>
      </c>
    </row>
    <row r="5460" spans="1:1" x14ac:dyDescent="0.25">
      <c r="A5460" t="str">
        <f t="shared" si="85"/>
        <v/>
      </c>
    </row>
    <row r="5461" spans="1:1" x14ac:dyDescent="0.25">
      <c r="A5461" t="str">
        <f t="shared" si="85"/>
        <v/>
      </c>
    </row>
    <row r="5462" spans="1:1" x14ac:dyDescent="0.25">
      <c r="A5462" t="str">
        <f t="shared" si="85"/>
        <v/>
      </c>
    </row>
    <row r="5463" spans="1:1" x14ac:dyDescent="0.25">
      <c r="A5463" t="str">
        <f t="shared" si="85"/>
        <v/>
      </c>
    </row>
    <row r="5464" spans="1:1" x14ac:dyDescent="0.25">
      <c r="A5464" t="str">
        <f t="shared" si="85"/>
        <v/>
      </c>
    </row>
    <row r="5465" spans="1:1" x14ac:dyDescent="0.25">
      <c r="A5465" t="str">
        <f t="shared" si="85"/>
        <v/>
      </c>
    </row>
    <row r="5466" spans="1:1" x14ac:dyDescent="0.25">
      <c r="A5466" t="str">
        <f t="shared" si="85"/>
        <v/>
      </c>
    </row>
    <row r="5467" spans="1:1" x14ac:dyDescent="0.25">
      <c r="A5467" t="str">
        <f t="shared" si="85"/>
        <v/>
      </c>
    </row>
    <row r="5468" spans="1:1" x14ac:dyDescent="0.25">
      <c r="A5468" t="str">
        <f t="shared" si="85"/>
        <v/>
      </c>
    </row>
    <row r="5469" spans="1:1" x14ac:dyDescent="0.25">
      <c r="A5469" t="str">
        <f t="shared" si="85"/>
        <v/>
      </c>
    </row>
    <row r="5470" spans="1:1" x14ac:dyDescent="0.25">
      <c r="A5470" t="str">
        <f t="shared" si="85"/>
        <v/>
      </c>
    </row>
    <row r="5471" spans="1:1" x14ac:dyDescent="0.25">
      <c r="A5471" t="str">
        <f t="shared" si="85"/>
        <v/>
      </c>
    </row>
    <row r="5472" spans="1:1" x14ac:dyDescent="0.25">
      <c r="A5472" t="str">
        <f t="shared" si="85"/>
        <v/>
      </c>
    </row>
    <row r="5473" spans="1:1" x14ac:dyDescent="0.25">
      <c r="A5473" t="str">
        <f t="shared" si="85"/>
        <v/>
      </c>
    </row>
    <row r="5474" spans="1:1" x14ac:dyDescent="0.25">
      <c r="A5474" t="str">
        <f t="shared" si="85"/>
        <v/>
      </c>
    </row>
    <row r="5475" spans="1:1" x14ac:dyDescent="0.25">
      <c r="A5475" t="str">
        <f t="shared" si="85"/>
        <v/>
      </c>
    </row>
    <row r="5476" spans="1:1" x14ac:dyDescent="0.25">
      <c r="A5476" t="str">
        <f t="shared" si="85"/>
        <v/>
      </c>
    </row>
    <row r="5477" spans="1:1" x14ac:dyDescent="0.25">
      <c r="A5477" t="str">
        <f t="shared" si="85"/>
        <v/>
      </c>
    </row>
    <row r="5478" spans="1:1" x14ac:dyDescent="0.25">
      <c r="A5478" t="str">
        <f t="shared" si="85"/>
        <v/>
      </c>
    </row>
    <row r="5479" spans="1:1" x14ac:dyDescent="0.25">
      <c r="A5479" t="str">
        <f t="shared" si="85"/>
        <v/>
      </c>
    </row>
    <row r="5480" spans="1:1" x14ac:dyDescent="0.25">
      <c r="A5480" t="str">
        <f t="shared" si="85"/>
        <v/>
      </c>
    </row>
    <row r="5481" spans="1:1" x14ac:dyDescent="0.25">
      <c r="A5481" t="str">
        <f t="shared" si="85"/>
        <v/>
      </c>
    </row>
    <row r="5482" spans="1:1" x14ac:dyDescent="0.25">
      <c r="A5482" t="str">
        <f t="shared" si="85"/>
        <v/>
      </c>
    </row>
    <row r="5483" spans="1:1" x14ac:dyDescent="0.25">
      <c r="A5483" t="str">
        <f t="shared" si="85"/>
        <v/>
      </c>
    </row>
    <row r="5484" spans="1:1" x14ac:dyDescent="0.25">
      <c r="A5484" t="str">
        <f t="shared" si="85"/>
        <v/>
      </c>
    </row>
    <row r="5485" spans="1:1" x14ac:dyDescent="0.25">
      <c r="A5485" t="str">
        <f t="shared" si="85"/>
        <v/>
      </c>
    </row>
    <row r="5486" spans="1:1" x14ac:dyDescent="0.25">
      <c r="A5486" t="str">
        <f t="shared" si="85"/>
        <v/>
      </c>
    </row>
    <row r="5487" spans="1:1" x14ac:dyDescent="0.25">
      <c r="A5487" t="str">
        <f t="shared" si="85"/>
        <v/>
      </c>
    </row>
    <row r="5488" spans="1:1" x14ac:dyDescent="0.25">
      <c r="A5488" t="str">
        <f t="shared" si="85"/>
        <v/>
      </c>
    </row>
    <row r="5489" spans="1:1" x14ac:dyDescent="0.25">
      <c r="A5489" t="str">
        <f t="shared" si="85"/>
        <v/>
      </c>
    </row>
    <row r="5490" spans="1:1" x14ac:dyDescent="0.25">
      <c r="A5490" t="str">
        <f t="shared" si="85"/>
        <v/>
      </c>
    </row>
    <row r="5491" spans="1:1" x14ac:dyDescent="0.25">
      <c r="A5491" t="str">
        <f t="shared" si="85"/>
        <v/>
      </c>
    </row>
    <row r="5492" spans="1:1" x14ac:dyDescent="0.25">
      <c r="A5492" t="str">
        <f t="shared" si="85"/>
        <v/>
      </c>
    </row>
    <row r="5493" spans="1:1" x14ac:dyDescent="0.25">
      <c r="A5493" t="str">
        <f t="shared" si="85"/>
        <v/>
      </c>
    </row>
    <row r="5494" spans="1:1" x14ac:dyDescent="0.25">
      <c r="A5494" t="str">
        <f t="shared" si="85"/>
        <v/>
      </c>
    </row>
    <row r="5495" spans="1:1" x14ac:dyDescent="0.25">
      <c r="A5495" t="str">
        <f t="shared" si="85"/>
        <v/>
      </c>
    </row>
    <row r="5496" spans="1:1" x14ac:dyDescent="0.25">
      <c r="A5496" t="str">
        <f t="shared" si="85"/>
        <v/>
      </c>
    </row>
    <row r="5497" spans="1:1" x14ac:dyDescent="0.25">
      <c r="A5497" t="str">
        <f t="shared" si="85"/>
        <v/>
      </c>
    </row>
    <row r="5498" spans="1:1" x14ac:dyDescent="0.25">
      <c r="A5498" t="str">
        <f t="shared" si="85"/>
        <v/>
      </c>
    </row>
    <row r="5499" spans="1:1" x14ac:dyDescent="0.25">
      <c r="A5499" t="str">
        <f t="shared" si="85"/>
        <v/>
      </c>
    </row>
    <row r="5500" spans="1:1" x14ac:dyDescent="0.25">
      <c r="A5500" t="str">
        <f t="shared" si="85"/>
        <v/>
      </c>
    </row>
    <row r="5501" spans="1:1" x14ac:dyDescent="0.25">
      <c r="A5501" t="str">
        <f t="shared" si="85"/>
        <v/>
      </c>
    </row>
    <row r="5502" spans="1:1" x14ac:dyDescent="0.25">
      <c r="A5502" t="str">
        <f t="shared" si="85"/>
        <v/>
      </c>
    </row>
    <row r="5503" spans="1:1" x14ac:dyDescent="0.25">
      <c r="A5503" t="str">
        <f t="shared" si="85"/>
        <v/>
      </c>
    </row>
    <row r="5504" spans="1:1" x14ac:dyDescent="0.25">
      <c r="A5504" t="str">
        <f t="shared" si="85"/>
        <v/>
      </c>
    </row>
    <row r="5505" spans="1:1" x14ac:dyDescent="0.25">
      <c r="A5505" t="str">
        <f t="shared" si="85"/>
        <v/>
      </c>
    </row>
    <row r="5506" spans="1:1" x14ac:dyDescent="0.25">
      <c r="A5506" t="str">
        <f t="shared" ref="A5506:A5569" si="86">H5506&amp;C5506&amp;B5506&amp;D5506&amp;E5506</f>
        <v/>
      </c>
    </row>
    <row r="5507" spans="1:1" x14ac:dyDescent="0.25">
      <c r="A5507" t="str">
        <f t="shared" si="86"/>
        <v/>
      </c>
    </row>
    <row r="5508" spans="1:1" x14ac:dyDescent="0.25">
      <c r="A5508" t="str">
        <f t="shared" si="86"/>
        <v/>
      </c>
    </row>
    <row r="5509" spans="1:1" x14ac:dyDescent="0.25">
      <c r="A5509" t="str">
        <f t="shared" si="86"/>
        <v/>
      </c>
    </row>
    <row r="5510" spans="1:1" x14ac:dyDescent="0.25">
      <c r="A5510" t="str">
        <f t="shared" si="86"/>
        <v/>
      </c>
    </row>
    <row r="5511" spans="1:1" x14ac:dyDescent="0.25">
      <c r="A5511" t="str">
        <f t="shared" si="86"/>
        <v/>
      </c>
    </row>
    <row r="5512" spans="1:1" x14ac:dyDescent="0.25">
      <c r="A5512" t="str">
        <f t="shared" si="86"/>
        <v/>
      </c>
    </row>
    <row r="5513" spans="1:1" x14ac:dyDescent="0.25">
      <c r="A5513" t="str">
        <f t="shared" si="86"/>
        <v/>
      </c>
    </row>
    <row r="5514" spans="1:1" x14ac:dyDescent="0.25">
      <c r="A5514" t="str">
        <f t="shared" si="86"/>
        <v/>
      </c>
    </row>
    <row r="5515" spans="1:1" x14ac:dyDescent="0.25">
      <c r="A5515" t="str">
        <f t="shared" si="86"/>
        <v/>
      </c>
    </row>
    <row r="5516" spans="1:1" x14ac:dyDescent="0.25">
      <c r="A5516" t="str">
        <f t="shared" si="86"/>
        <v/>
      </c>
    </row>
    <row r="5517" spans="1:1" x14ac:dyDescent="0.25">
      <c r="A5517" t="str">
        <f t="shared" si="86"/>
        <v/>
      </c>
    </row>
    <row r="5518" spans="1:1" x14ac:dyDescent="0.25">
      <c r="A5518" t="str">
        <f t="shared" si="86"/>
        <v/>
      </c>
    </row>
    <row r="5519" spans="1:1" x14ac:dyDescent="0.25">
      <c r="A5519" t="str">
        <f t="shared" si="86"/>
        <v/>
      </c>
    </row>
    <row r="5520" spans="1:1" x14ac:dyDescent="0.25">
      <c r="A5520" t="str">
        <f t="shared" si="86"/>
        <v/>
      </c>
    </row>
    <row r="5521" spans="1:1" x14ac:dyDescent="0.25">
      <c r="A5521" t="str">
        <f t="shared" si="86"/>
        <v/>
      </c>
    </row>
    <row r="5522" spans="1:1" x14ac:dyDescent="0.25">
      <c r="A5522" t="str">
        <f t="shared" si="86"/>
        <v/>
      </c>
    </row>
    <row r="5523" spans="1:1" x14ac:dyDescent="0.25">
      <c r="A5523" t="str">
        <f t="shared" si="86"/>
        <v/>
      </c>
    </row>
    <row r="5524" spans="1:1" x14ac:dyDescent="0.25">
      <c r="A5524" t="str">
        <f t="shared" si="86"/>
        <v/>
      </c>
    </row>
    <row r="5525" spans="1:1" x14ac:dyDescent="0.25">
      <c r="A5525" t="str">
        <f t="shared" si="86"/>
        <v/>
      </c>
    </row>
    <row r="5526" spans="1:1" x14ac:dyDescent="0.25">
      <c r="A5526" t="str">
        <f t="shared" si="86"/>
        <v/>
      </c>
    </row>
    <row r="5527" spans="1:1" x14ac:dyDescent="0.25">
      <c r="A5527" t="str">
        <f t="shared" si="86"/>
        <v/>
      </c>
    </row>
    <row r="5528" spans="1:1" x14ac:dyDescent="0.25">
      <c r="A5528" t="str">
        <f t="shared" si="86"/>
        <v/>
      </c>
    </row>
    <row r="5529" spans="1:1" x14ac:dyDescent="0.25">
      <c r="A5529" t="str">
        <f t="shared" si="86"/>
        <v/>
      </c>
    </row>
    <row r="5530" spans="1:1" x14ac:dyDescent="0.25">
      <c r="A5530" t="str">
        <f t="shared" si="86"/>
        <v/>
      </c>
    </row>
    <row r="5531" spans="1:1" x14ac:dyDescent="0.25">
      <c r="A5531" t="str">
        <f t="shared" si="86"/>
        <v/>
      </c>
    </row>
    <row r="5532" spans="1:1" x14ac:dyDescent="0.25">
      <c r="A5532" t="str">
        <f t="shared" si="86"/>
        <v/>
      </c>
    </row>
    <row r="5533" spans="1:1" x14ac:dyDescent="0.25">
      <c r="A5533" t="str">
        <f t="shared" si="86"/>
        <v/>
      </c>
    </row>
    <row r="5534" spans="1:1" x14ac:dyDescent="0.25">
      <c r="A5534" t="str">
        <f t="shared" si="86"/>
        <v/>
      </c>
    </row>
    <row r="5535" spans="1:1" x14ac:dyDescent="0.25">
      <c r="A5535" t="str">
        <f t="shared" si="86"/>
        <v/>
      </c>
    </row>
    <row r="5536" spans="1:1" x14ac:dyDescent="0.25">
      <c r="A5536" t="str">
        <f t="shared" si="86"/>
        <v/>
      </c>
    </row>
    <row r="5537" spans="1:1" x14ac:dyDescent="0.25">
      <c r="A5537" t="str">
        <f t="shared" si="86"/>
        <v/>
      </c>
    </row>
    <row r="5538" spans="1:1" x14ac:dyDescent="0.25">
      <c r="A5538" t="str">
        <f t="shared" si="86"/>
        <v/>
      </c>
    </row>
    <row r="5539" spans="1:1" x14ac:dyDescent="0.25">
      <c r="A5539" t="str">
        <f t="shared" si="86"/>
        <v/>
      </c>
    </row>
    <row r="5540" spans="1:1" x14ac:dyDescent="0.25">
      <c r="A5540" t="str">
        <f t="shared" si="86"/>
        <v/>
      </c>
    </row>
    <row r="5541" spans="1:1" x14ac:dyDescent="0.25">
      <c r="A5541" t="str">
        <f t="shared" si="86"/>
        <v/>
      </c>
    </row>
    <row r="5542" spans="1:1" x14ac:dyDescent="0.25">
      <c r="A5542" t="str">
        <f t="shared" si="86"/>
        <v/>
      </c>
    </row>
    <row r="5543" spans="1:1" x14ac:dyDescent="0.25">
      <c r="A5543" t="str">
        <f t="shared" si="86"/>
        <v/>
      </c>
    </row>
    <row r="5544" spans="1:1" x14ac:dyDescent="0.25">
      <c r="A5544" t="str">
        <f t="shared" si="86"/>
        <v/>
      </c>
    </row>
    <row r="5545" spans="1:1" x14ac:dyDescent="0.25">
      <c r="A5545" t="str">
        <f t="shared" si="86"/>
        <v/>
      </c>
    </row>
    <row r="5546" spans="1:1" x14ac:dyDescent="0.25">
      <c r="A5546" t="str">
        <f t="shared" si="86"/>
        <v/>
      </c>
    </row>
    <row r="5547" spans="1:1" x14ac:dyDescent="0.25">
      <c r="A5547" t="str">
        <f t="shared" si="86"/>
        <v/>
      </c>
    </row>
    <row r="5548" spans="1:1" x14ac:dyDescent="0.25">
      <c r="A5548" t="str">
        <f t="shared" si="86"/>
        <v/>
      </c>
    </row>
    <row r="5549" spans="1:1" x14ac:dyDescent="0.25">
      <c r="A5549" t="str">
        <f t="shared" si="86"/>
        <v/>
      </c>
    </row>
    <row r="5550" spans="1:1" x14ac:dyDescent="0.25">
      <c r="A5550" t="str">
        <f t="shared" si="86"/>
        <v/>
      </c>
    </row>
    <row r="5551" spans="1:1" x14ac:dyDescent="0.25">
      <c r="A5551" t="str">
        <f t="shared" si="86"/>
        <v/>
      </c>
    </row>
    <row r="5552" spans="1:1" x14ac:dyDescent="0.25">
      <c r="A5552" t="str">
        <f t="shared" si="86"/>
        <v/>
      </c>
    </row>
    <row r="5553" spans="1:1" x14ac:dyDescent="0.25">
      <c r="A5553" t="str">
        <f t="shared" si="86"/>
        <v/>
      </c>
    </row>
    <row r="5554" spans="1:1" x14ac:dyDescent="0.25">
      <c r="A5554" t="str">
        <f t="shared" si="86"/>
        <v/>
      </c>
    </row>
    <row r="5555" spans="1:1" x14ac:dyDescent="0.25">
      <c r="A5555" t="str">
        <f t="shared" si="86"/>
        <v/>
      </c>
    </row>
    <row r="5556" spans="1:1" x14ac:dyDescent="0.25">
      <c r="A5556" t="str">
        <f t="shared" si="86"/>
        <v/>
      </c>
    </row>
    <row r="5557" spans="1:1" x14ac:dyDescent="0.25">
      <c r="A5557" t="str">
        <f t="shared" si="86"/>
        <v/>
      </c>
    </row>
    <row r="5558" spans="1:1" x14ac:dyDescent="0.25">
      <c r="A5558" t="str">
        <f t="shared" si="86"/>
        <v/>
      </c>
    </row>
    <row r="5559" spans="1:1" x14ac:dyDescent="0.25">
      <c r="A5559" t="str">
        <f t="shared" si="86"/>
        <v/>
      </c>
    </row>
    <row r="5560" spans="1:1" x14ac:dyDescent="0.25">
      <c r="A5560" t="str">
        <f t="shared" si="86"/>
        <v/>
      </c>
    </row>
    <row r="5561" spans="1:1" x14ac:dyDescent="0.25">
      <c r="A5561" t="str">
        <f t="shared" si="86"/>
        <v/>
      </c>
    </row>
    <row r="5562" spans="1:1" x14ac:dyDescent="0.25">
      <c r="A5562" t="str">
        <f t="shared" si="86"/>
        <v/>
      </c>
    </row>
    <row r="5563" spans="1:1" x14ac:dyDescent="0.25">
      <c r="A5563" t="str">
        <f t="shared" si="86"/>
        <v/>
      </c>
    </row>
    <row r="5564" spans="1:1" x14ac:dyDescent="0.25">
      <c r="A5564" t="str">
        <f t="shared" si="86"/>
        <v/>
      </c>
    </row>
    <row r="5565" spans="1:1" x14ac:dyDescent="0.25">
      <c r="A5565" t="str">
        <f t="shared" si="86"/>
        <v/>
      </c>
    </row>
    <row r="5566" spans="1:1" x14ac:dyDescent="0.25">
      <c r="A5566" t="str">
        <f t="shared" si="86"/>
        <v/>
      </c>
    </row>
    <row r="5567" spans="1:1" x14ac:dyDescent="0.25">
      <c r="A5567" t="str">
        <f t="shared" si="86"/>
        <v/>
      </c>
    </row>
    <row r="5568" spans="1:1" x14ac:dyDescent="0.25">
      <c r="A5568" t="str">
        <f t="shared" si="86"/>
        <v/>
      </c>
    </row>
    <row r="5569" spans="1:1" x14ac:dyDescent="0.25">
      <c r="A5569" t="str">
        <f t="shared" si="86"/>
        <v/>
      </c>
    </row>
    <row r="5570" spans="1:1" x14ac:dyDescent="0.25">
      <c r="A5570" t="str">
        <f t="shared" ref="A5570:A5633" si="87">H5570&amp;C5570&amp;B5570&amp;D5570&amp;E5570</f>
        <v/>
      </c>
    </row>
    <row r="5571" spans="1:1" x14ac:dyDescent="0.25">
      <c r="A5571" t="str">
        <f t="shared" si="87"/>
        <v/>
      </c>
    </row>
    <row r="5572" spans="1:1" x14ac:dyDescent="0.25">
      <c r="A5572" t="str">
        <f t="shared" si="87"/>
        <v/>
      </c>
    </row>
    <row r="5573" spans="1:1" x14ac:dyDescent="0.25">
      <c r="A5573" t="str">
        <f t="shared" si="87"/>
        <v/>
      </c>
    </row>
    <row r="5574" spans="1:1" x14ac:dyDescent="0.25">
      <c r="A5574" t="str">
        <f t="shared" si="87"/>
        <v/>
      </c>
    </row>
    <row r="5575" spans="1:1" x14ac:dyDescent="0.25">
      <c r="A5575" t="str">
        <f t="shared" si="87"/>
        <v/>
      </c>
    </row>
    <row r="5576" spans="1:1" x14ac:dyDescent="0.25">
      <c r="A5576" t="str">
        <f t="shared" si="87"/>
        <v/>
      </c>
    </row>
    <row r="5577" spans="1:1" x14ac:dyDescent="0.25">
      <c r="A5577" t="str">
        <f t="shared" si="87"/>
        <v/>
      </c>
    </row>
    <row r="5578" spans="1:1" x14ac:dyDescent="0.25">
      <c r="A5578" t="str">
        <f t="shared" si="87"/>
        <v/>
      </c>
    </row>
    <row r="5579" spans="1:1" x14ac:dyDescent="0.25">
      <c r="A5579" t="str">
        <f t="shared" si="87"/>
        <v/>
      </c>
    </row>
    <row r="5580" spans="1:1" x14ac:dyDescent="0.25">
      <c r="A5580" t="str">
        <f t="shared" si="87"/>
        <v/>
      </c>
    </row>
    <row r="5581" spans="1:1" x14ac:dyDescent="0.25">
      <c r="A5581" t="str">
        <f t="shared" si="87"/>
        <v/>
      </c>
    </row>
    <row r="5582" spans="1:1" x14ac:dyDescent="0.25">
      <c r="A5582" t="str">
        <f t="shared" si="87"/>
        <v/>
      </c>
    </row>
    <row r="5583" spans="1:1" x14ac:dyDescent="0.25">
      <c r="A5583" t="str">
        <f t="shared" si="87"/>
        <v/>
      </c>
    </row>
    <row r="5584" spans="1:1" x14ac:dyDescent="0.25">
      <c r="A5584" t="str">
        <f t="shared" si="87"/>
        <v/>
      </c>
    </row>
    <row r="5585" spans="1:1" x14ac:dyDescent="0.25">
      <c r="A5585" t="str">
        <f t="shared" si="87"/>
        <v/>
      </c>
    </row>
    <row r="5586" spans="1:1" x14ac:dyDescent="0.25">
      <c r="A5586" t="str">
        <f t="shared" si="87"/>
        <v/>
      </c>
    </row>
    <row r="5587" spans="1:1" x14ac:dyDescent="0.25">
      <c r="A5587" t="str">
        <f t="shared" si="87"/>
        <v/>
      </c>
    </row>
    <row r="5588" spans="1:1" x14ac:dyDescent="0.25">
      <c r="A5588" t="str">
        <f t="shared" si="87"/>
        <v/>
      </c>
    </row>
    <row r="5589" spans="1:1" x14ac:dyDescent="0.25">
      <c r="A5589" t="str">
        <f t="shared" si="87"/>
        <v/>
      </c>
    </row>
    <row r="5590" spans="1:1" x14ac:dyDescent="0.25">
      <c r="A5590" t="str">
        <f t="shared" si="87"/>
        <v/>
      </c>
    </row>
    <row r="5591" spans="1:1" x14ac:dyDescent="0.25">
      <c r="A5591" t="str">
        <f t="shared" si="87"/>
        <v/>
      </c>
    </row>
    <row r="5592" spans="1:1" x14ac:dyDescent="0.25">
      <c r="A5592" t="str">
        <f t="shared" si="87"/>
        <v/>
      </c>
    </row>
    <row r="5593" spans="1:1" x14ac:dyDescent="0.25">
      <c r="A5593" t="str">
        <f t="shared" si="87"/>
        <v/>
      </c>
    </row>
    <row r="5594" spans="1:1" x14ac:dyDescent="0.25">
      <c r="A5594" t="str">
        <f t="shared" si="87"/>
        <v/>
      </c>
    </row>
    <row r="5595" spans="1:1" x14ac:dyDescent="0.25">
      <c r="A5595" t="str">
        <f t="shared" si="87"/>
        <v/>
      </c>
    </row>
    <row r="5596" spans="1:1" x14ac:dyDescent="0.25">
      <c r="A5596" t="str">
        <f t="shared" si="87"/>
        <v/>
      </c>
    </row>
    <row r="5597" spans="1:1" x14ac:dyDescent="0.25">
      <c r="A5597" t="str">
        <f t="shared" si="87"/>
        <v/>
      </c>
    </row>
    <row r="5598" spans="1:1" x14ac:dyDescent="0.25">
      <c r="A5598" t="str">
        <f t="shared" si="87"/>
        <v/>
      </c>
    </row>
    <row r="5599" spans="1:1" x14ac:dyDescent="0.25">
      <c r="A5599" t="str">
        <f t="shared" si="87"/>
        <v/>
      </c>
    </row>
    <row r="5600" spans="1:1" x14ac:dyDescent="0.25">
      <c r="A5600" t="str">
        <f t="shared" si="87"/>
        <v/>
      </c>
    </row>
    <row r="5601" spans="1:1" x14ac:dyDescent="0.25">
      <c r="A5601" t="str">
        <f t="shared" si="87"/>
        <v/>
      </c>
    </row>
    <row r="5602" spans="1:1" x14ac:dyDescent="0.25">
      <c r="A5602" t="str">
        <f t="shared" si="87"/>
        <v/>
      </c>
    </row>
    <row r="5603" spans="1:1" x14ac:dyDescent="0.25">
      <c r="A5603" t="str">
        <f t="shared" si="87"/>
        <v/>
      </c>
    </row>
    <row r="5604" spans="1:1" x14ac:dyDescent="0.25">
      <c r="A5604" t="str">
        <f t="shared" si="87"/>
        <v/>
      </c>
    </row>
    <row r="5605" spans="1:1" x14ac:dyDescent="0.25">
      <c r="A5605" t="str">
        <f t="shared" si="87"/>
        <v/>
      </c>
    </row>
    <row r="5606" spans="1:1" x14ac:dyDescent="0.25">
      <c r="A5606" t="str">
        <f t="shared" si="87"/>
        <v/>
      </c>
    </row>
    <row r="5607" spans="1:1" x14ac:dyDescent="0.25">
      <c r="A5607" t="str">
        <f t="shared" si="87"/>
        <v/>
      </c>
    </row>
    <row r="5608" spans="1:1" x14ac:dyDescent="0.25">
      <c r="A5608" t="str">
        <f t="shared" si="87"/>
        <v/>
      </c>
    </row>
    <row r="5609" spans="1:1" x14ac:dyDescent="0.25">
      <c r="A5609" t="str">
        <f t="shared" si="87"/>
        <v/>
      </c>
    </row>
    <row r="5610" spans="1:1" x14ac:dyDescent="0.25">
      <c r="A5610" t="str">
        <f t="shared" si="87"/>
        <v/>
      </c>
    </row>
    <row r="5611" spans="1:1" x14ac:dyDescent="0.25">
      <c r="A5611" t="str">
        <f t="shared" si="87"/>
        <v/>
      </c>
    </row>
    <row r="5612" spans="1:1" x14ac:dyDescent="0.25">
      <c r="A5612" t="str">
        <f t="shared" si="87"/>
        <v/>
      </c>
    </row>
    <row r="5613" spans="1:1" x14ac:dyDescent="0.25">
      <c r="A5613" t="str">
        <f t="shared" si="87"/>
        <v/>
      </c>
    </row>
    <row r="5614" spans="1:1" x14ac:dyDescent="0.25">
      <c r="A5614" t="str">
        <f t="shared" si="87"/>
        <v/>
      </c>
    </row>
    <row r="5615" spans="1:1" x14ac:dyDescent="0.25">
      <c r="A5615" t="str">
        <f t="shared" si="87"/>
        <v/>
      </c>
    </row>
    <row r="5616" spans="1:1" x14ac:dyDescent="0.25">
      <c r="A5616" t="str">
        <f t="shared" si="87"/>
        <v/>
      </c>
    </row>
    <row r="5617" spans="1:1" x14ac:dyDescent="0.25">
      <c r="A5617" t="str">
        <f t="shared" si="87"/>
        <v/>
      </c>
    </row>
    <row r="5618" spans="1:1" x14ac:dyDescent="0.25">
      <c r="A5618" t="str">
        <f t="shared" si="87"/>
        <v/>
      </c>
    </row>
    <row r="5619" spans="1:1" x14ac:dyDescent="0.25">
      <c r="A5619" t="str">
        <f t="shared" si="87"/>
        <v/>
      </c>
    </row>
    <row r="5620" spans="1:1" x14ac:dyDescent="0.25">
      <c r="A5620" t="str">
        <f t="shared" si="87"/>
        <v/>
      </c>
    </row>
    <row r="5621" spans="1:1" x14ac:dyDescent="0.25">
      <c r="A5621" t="str">
        <f t="shared" si="87"/>
        <v/>
      </c>
    </row>
    <row r="5622" spans="1:1" x14ac:dyDescent="0.25">
      <c r="A5622" t="str">
        <f t="shared" si="87"/>
        <v/>
      </c>
    </row>
    <row r="5623" spans="1:1" x14ac:dyDescent="0.25">
      <c r="A5623" t="str">
        <f t="shared" si="87"/>
        <v/>
      </c>
    </row>
    <row r="5624" spans="1:1" x14ac:dyDescent="0.25">
      <c r="A5624" t="str">
        <f t="shared" si="87"/>
        <v/>
      </c>
    </row>
    <row r="5625" spans="1:1" x14ac:dyDescent="0.25">
      <c r="A5625" t="str">
        <f t="shared" si="87"/>
        <v/>
      </c>
    </row>
    <row r="5626" spans="1:1" x14ac:dyDescent="0.25">
      <c r="A5626" t="str">
        <f t="shared" si="87"/>
        <v/>
      </c>
    </row>
    <row r="5627" spans="1:1" x14ac:dyDescent="0.25">
      <c r="A5627" t="str">
        <f t="shared" si="87"/>
        <v/>
      </c>
    </row>
    <row r="5628" spans="1:1" x14ac:dyDescent="0.25">
      <c r="A5628" t="str">
        <f t="shared" si="87"/>
        <v/>
      </c>
    </row>
    <row r="5629" spans="1:1" x14ac:dyDescent="0.25">
      <c r="A5629" t="str">
        <f t="shared" si="87"/>
        <v/>
      </c>
    </row>
    <row r="5630" spans="1:1" x14ac:dyDescent="0.25">
      <c r="A5630" t="str">
        <f t="shared" si="87"/>
        <v/>
      </c>
    </row>
    <row r="5631" spans="1:1" x14ac:dyDescent="0.25">
      <c r="A5631" t="str">
        <f t="shared" si="87"/>
        <v/>
      </c>
    </row>
    <row r="5632" spans="1:1" x14ac:dyDescent="0.25">
      <c r="A5632" t="str">
        <f t="shared" si="87"/>
        <v/>
      </c>
    </row>
    <row r="5633" spans="1:1" x14ac:dyDescent="0.25">
      <c r="A5633" t="str">
        <f t="shared" si="87"/>
        <v/>
      </c>
    </row>
    <row r="5634" spans="1:1" x14ac:dyDescent="0.25">
      <c r="A5634" t="str">
        <f t="shared" ref="A5634:A5697" si="88">H5634&amp;C5634&amp;B5634&amp;D5634&amp;E5634</f>
        <v/>
      </c>
    </row>
    <row r="5635" spans="1:1" x14ac:dyDescent="0.25">
      <c r="A5635" t="str">
        <f t="shared" si="88"/>
        <v/>
      </c>
    </row>
    <row r="5636" spans="1:1" x14ac:dyDescent="0.25">
      <c r="A5636" t="str">
        <f t="shared" si="88"/>
        <v/>
      </c>
    </row>
    <row r="5637" spans="1:1" x14ac:dyDescent="0.25">
      <c r="A5637" t="str">
        <f t="shared" si="88"/>
        <v/>
      </c>
    </row>
    <row r="5638" spans="1:1" x14ac:dyDescent="0.25">
      <c r="A5638" t="str">
        <f t="shared" si="88"/>
        <v/>
      </c>
    </row>
    <row r="5639" spans="1:1" x14ac:dyDescent="0.25">
      <c r="A5639" t="str">
        <f t="shared" si="88"/>
        <v/>
      </c>
    </row>
    <row r="5640" spans="1:1" x14ac:dyDescent="0.25">
      <c r="A5640" t="str">
        <f t="shared" si="88"/>
        <v/>
      </c>
    </row>
    <row r="5641" spans="1:1" x14ac:dyDescent="0.25">
      <c r="A5641" t="str">
        <f t="shared" si="88"/>
        <v/>
      </c>
    </row>
    <row r="5642" spans="1:1" x14ac:dyDescent="0.25">
      <c r="A5642" t="str">
        <f t="shared" si="88"/>
        <v/>
      </c>
    </row>
    <row r="5643" spans="1:1" x14ac:dyDescent="0.25">
      <c r="A5643" t="str">
        <f t="shared" si="88"/>
        <v/>
      </c>
    </row>
    <row r="5644" spans="1:1" x14ac:dyDescent="0.25">
      <c r="A5644" t="str">
        <f t="shared" si="88"/>
        <v/>
      </c>
    </row>
    <row r="5645" spans="1:1" x14ac:dyDescent="0.25">
      <c r="A5645" t="str">
        <f t="shared" si="88"/>
        <v/>
      </c>
    </row>
    <row r="5646" spans="1:1" x14ac:dyDescent="0.25">
      <c r="A5646" t="str">
        <f t="shared" si="88"/>
        <v/>
      </c>
    </row>
    <row r="5647" spans="1:1" x14ac:dyDescent="0.25">
      <c r="A5647" t="str">
        <f t="shared" si="88"/>
        <v/>
      </c>
    </row>
    <row r="5648" spans="1:1" x14ac:dyDescent="0.25">
      <c r="A5648" t="str">
        <f t="shared" si="88"/>
        <v/>
      </c>
    </row>
    <row r="5649" spans="1:1" x14ac:dyDescent="0.25">
      <c r="A5649" t="str">
        <f t="shared" si="88"/>
        <v/>
      </c>
    </row>
    <row r="5650" spans="1:1" x14ac:dyDescent="0.25">
      <c r="A5650" t="str">
        <f t="shared" si="88"/>
        <v/>
      </c>
    </row>
    <row r="5651" spans="1:1" x14ac:dyDescent="0.25">
      <c r="A5651" t="str">
        <f t="shared" si="88"/>
        <v/>
      </c>
    </row>
    <row r="5652" spans="1:1" x14ac:dyDescent="0.25">
      <c r="A5652" t="str">
        <f t="shared" si="88"/>
        <v/>
      </c>
    </row>
    <row r="5653" spans="1:1" x14ac:dyDescent="0.25">
      <c r="A5653" t="str">
        <f t="shared" si="88"/>
        <v/>
      </c>
    </row>
    <row r="5654" spans="1:1" x14ac:dyDescent="0.25">
      <c r="A5654" t="str">
        <f t="shared" si="88"/>
        <v/>
      </c>
    </row>
    <row r="5655" spans="1:1" x14ac:dyDescent="0.25">
      <c r="A5655" t="str">
        <f t="shared" si="88"/>
        <v/>
      </c>
    </row>
    <row r="5656" spans="1:1" x14ac:dyDescent="0.25">
      <c r="A5656" t="str">
        <f t="shared" si="88"/>
        <v/>
      </c>
    </row>
    <row r="5657" spans="1:1" x14ac:dyDescent="0.25">
      <c r="A5657" t="str">
        <f t="shared" si="88"/>
        <v/>
      </c>
    </row>
    <row r="5658" spans="1:1" x14ac:dyDescent="0.25">
      <c r="A5658" t="str">
        <f t="shared" si="88"/>
        <v/>
      </c>
    </row>
    <row r="5659" spans="1:1" x14ac:dyDescent="0.25">
      <c r="A5659" t="str">
        <f t="shared" si="88"/>
        <v/>
      </c>
    </row>
    <row r="5660" spans="1:1" x14ac:dyDescent="0.25">
      <c r="A5660" t="str">
        <f t="shared" si="88"/>
        <v/>
      </c>
    </row>
    <row r="5661" spans="1:1" x14ac:dyDescent="0.25">
      <c r="A5661" t="str">
        <f t="shared" si="88"/>
        <v/>
      </c>
    </row>
    <row r="5662" spans="1:1" x14ac:dyDescent="0.25">
      <c r="A5662" t="str">
        <f t="shared" si="88"/>
        <v/>
      </c>
    </row>
    <row r="5663" spans="1:1" x14ac:dyDescent="0.25">
      <c r="A5663" t="str">
        <f t="shared" si="88"/>
        <v/>
      </c>
    </row>
    <row r="5664" spans="1:1" x14ac:dyDescent="0.25">
      <c r="A5664" t="str">
        <f t="shared" si="88"/>
        <v/>
      </c>
    </row>
    <row r="5665" spans="1:1" x14ac:dyDescent="0.25">
      <c r="A5665" t="str">
        <f t="shared" si="88"/>
        <v/>
      </c>
    </row>
    <row r="5666" spans="1:1" x14ac:dyDescent="0.25">
      <c r="A5666" t="str">
        <f t="shared" si="88"/>
        <v/>
      </c>
    </row>
    <row r="5667" spans="1:1" x14ac:dyDescent="0.25">
      <c r="A5667" t="str">
        <f t="shared" si="88"/>
        <v/>
      </c>
    </row>
    <row r="5668" spans="1:1" x14ac:dyDescent="0.25">
      <c r="A5668" t="str">
        <f t="shared" si="88"/>
        <v/>
      </c>
    </row>
    <row r="5669" spans="1:1" x14ac:dyDescent="0.25">
      <c r="A5669" t="str">
        <f t="shared" si="88"/>
        <v/>
      </c>
    </row>
    <row r="5670" spans="1:1" x14ac:dyDescent="0.25">
      <c r="A5670" t="str">
        <f t="shared" si="88"/>
        <v/>
      </c>
    </row>
    <row r="5671" spans="1:1" x14ac:dyDescent="0.25">
      <c r="A5671" t="str">
        <f t="shared" si="88"/>
        <v/>
      </c>
    </row>
    <row r="5672" spans="1:1" x14ac:dyDescent="0.25">
      <c r="A5672" t="str">
        <f t="shared" si="88"/>
        <v/>
      </c>
    </row>
    <row r="5673" spans="1:1" x14ac:dyDescent="0.25">
      <c r="A5673" t="str">
        <f t="shared" si="88"/>
        <v/>
      </c>
    </row>
    <row r="5674" spans="1:1" x14ac:dyDescent="0.25">
      <c r="A5674" t="str">
        <f t="shared" si="88"/>
        <v/>
      </c>
    </row>
    <row r="5675" spans="1:1" x14ac:dyDescent="0.25">
      <c r="A5675" t="str">
        <f t="shared" si="88"/>
        <v/>
      </c>
    </row>
    <row r="5676" spans="1:1" x14ac:dyDescent="0.25">
      <c r="A5676" t="str">
        <f t="shared" si="88"/>
        <v/>
      </c>
    </row>
    <row r="5677" spans="1:1" x14ac:dyDescent="0.25">
      <c r="A5677" t="str">
        <f t="shared" si="88"/>
        <v/>
      </c>
    </row>
    <row r="5678" spans="1:1" x14ac:dyDescent="0.25">
      <c r="A5678" t="str">
        <f t="shared" si="88"/>
        <v/>
      </c>
    </row>
    <row r="5679" spans="1:1" x14ac:dyDescent="0.25">
      <c r="A5679" t="str">
        <f t="shared" si="88"/>
        <v/>
      </c>
    </row>
    <row r="5680" spans="1:1" x14ac:dyDescent="0.25">
      <c r="A5680" t="str">
        <f t="shared" si="88"/>
        <v/>
      </c>
    </row>
    <row r="5681" spans="1:1" x14ac:dyDescent="0.25">
      <c r="A5681" t="str">
        <f t="shared" si="88"/>
        <v/>
      </c>
    </row>
    <row r="5682" spans="1:1" x14ac:dyDescent="0.25">
      <c r="A5682" t="str">
        <f t="shared" si="88"/>
        <v/>
      </c>
    </row>
    <row r="5683" spans="1:1" x14ac:dyDescent="0.25">
      <c r="A5683" t="str">
        <f t="shared" si="88"/>
        <v/>
      </c>
    </row>
    <row r="5684" spans="1:1" x14ac:dyDescent="0.25">
      <c r="A5684" t="str">
        <f t="shared" si="88"/>
        <v/>
      </c>
    </row>
    <row r="5685" spans="1:1" x14ac:dyDescent="0.25">
      <c r="A5685" t="str">
        <f t="shared" si="88"/>
        <v/>
      </c>
    </row>
    <row r="5686" spans="1:1" x14ac:dyDescent="0.25">
      <c r="A5686" t="str">
        <f t="shared" si="88"/>
        <v/>
      </c>
    </row>
    <row r="5687" spans="1:1" x14ac:dyDescent="0.25">
      <c r="A5687" t="str">
        <f t="shared" si="88"/>
        <v/>
      </c>
    </row>
    <row r="5688" spans="1:1" x14ac:dyDescent="0.25">
      <c r="A5688" t="str">
        <f t="shared" si="88"/>
        <v/>
      </c>
    </row>
    <row r="5689" spans="1:1" x14ac:dyDescent="0.25">
      <c r="A5689" t="str">
        <f t="shared" si="88"/>
        <v/>
      </c>
    </row>
    <row r="5690" spans="1:1" x14ac:dyDescent="0.25">
      <c r="A5690" t="str">
        <f t="shared" si="88"/>
        <v/>
      </c>
    </row>
    <row r="5691" spans="1:1" x14ac:dyDescent="0.25">
      <c r="A5691" t="str">
        <f t="shared" si="88"/>
        <v/>
      </c>
    </row>
    <row r="5692" spans="1:1" x14ac:dyDescent="0.25">
      <c r="A5692" t="str">
        <f t="shared" si="88"/>
        <v/>
      </c>
    </row>
    <row r="5693" spans="1:1" x14ac:dyDescent="0.25">
      <c r="A5693" t="str">
        <f t="shared" si="88"/>
        <v/>
      </c>
    </row>
    <row r="5694" spans="1:1" x14ac:dyDescent="0.25">
      <c r="A5694" t="str">
        <f t="shared" si="88"/>
        <v/>
      </c>
    </row>
    <row r="5695" spans="1:1" x14ac:dyDescent="0.25">
      <c r="A5695" t="str">
        <f t="shared" si="88"/>
        <v/>
      </c>
    </row>
    <row r="5696" spans="1:1" x14ac:dyDescent="0.25">
      <c r="A5696" t="str">
        <f t="shared" si="88"/>
        <v/>
      </c>
    </row>
    <row r="5697" spans="1:1" x14ac:dyDescent="0.25">
      <c r="A5697" t="str">
        <f t="shared" si="88"/>
        <v/>
      </c>
    </row>
    <row r="5698" spans="1:1" x14ac:dyDescent="0.25">
      <c r="A5698" t="str">
        <f t="shared" ref="A5698:A5761" si="89">H5698&amp;C5698&amp;B5698&amp;D5698&amp;E5698</f>
        <v/>
      </c>
    </row>
    <row r="5699" spans="1:1" x14ac:dyDescent="0.25">
      <c r="A5699" t="str">
        <f t="shared" si="89"/>
        <v/>
      </c>
    </row>
    <row r="5700" spans="1:1" x14ac:dyDescent="0.25">
      <c r="A5700" t="str">
        <f t="shared" si="89"/>
        <v/>
      </c>
    </row>
    <row r="5701" spans="1:1" x14ac:dyDescent="0.25">
      <c r="A5701" t="str">
        <f t="shared" si="89"/>
        <v/>
      </c>
    </row>
    <row r="5702" spans="1:1" x14ac:dyDescent="0.25">
      <c r="A5702" t="str">
        <f t="shared" si="89"/>
        <v/>
      </c>
    </row>
    <row r="5703" spans="1:1" x14ac:dyDescent="0.25">
      <c r="A5703" t="str">
        <f t="shared" si="89"/>
        <v/>
      </c>
    </row>
    <row r="5704" spans="1:1" x14ac:dyDescent="0.25">
      <c r="A5704" t="str">
        <f t="shared" si="89"/>
        <v/>
      </c>
    </row>
    <row r="5705" spans="1:1" x14ac:dyDescent="0.25">
      <c r="A5705" t="str">
        <f t="shared" si="89"/>
        <v/>
      </c>
    </row>
    <row r="5706" spans="1:1" x14ac:dyDescent="0.25">
      <c r="A5706" t="str">
        <f t="shared" si="89"/>
        <v/>
      </c>
    </row>
    <row r="5707" spans="1:1" x14ac:dyDescent="0.25">
      <c r="A5707" t="str">
        <f t="shared" si="89"/>
        <v/>
      </c>
    </row>
    <row r="5708" spans="1:1" x14ac:dyDescent="0.25">
      <c r="A5708" t="str">
        <f t="shared" si="89"/>
        <v/>
      </c>
    </row>
    <row r="5709" spans="1:1" x14ac:dyDescent="0.25">
      <c r="A5709" t="str">
        <f t="shared" si="89"/>
        <v/>
      </c>
    </row>
    <row r="5710" spans="1:1" x14ac:dyDescent="0.25">
      <c r="A5710" t="str">
        <f t="shared" si="89"/>
        <v/>
      </c>
    </row>
    <row r="5711" spans="1:1" x14ac:dyDescent="0.25">
      <c r="A5711" t="str">
        <f t="shared" si="89"/>
        <v/>
      </c>
    </row>
    <row r="5712" spans="1:1" x14ac:dyDescent="0.25">
      <c r="A5712" t="str">
        <f t="shared" si="89"/>
        <v/>
      </c>
    </row>
    <row r="5713" spans="1:1" x14ac:dyDescent="0.25">
      <c r="A5713" t="str">
        <f t="shared" si="89"/>
        <v/>
      </c>
    </row>
    <row r="5714" spans="1:1" x14ac:dyDescent="0.25">
      <c r="A5714" t="str">
        <f t="shared" si="89"/>
        <v/>
      </c>
    </row>
    <row r="5715" spans="1:1" x14ac:dyDescent="0.25">
      <c r="A5715" t="str">
        <f t="shared" si="89"/>
        <v/>
      </c>
    </row>
    <row r="5716" spans="1:1" x14ac:dyDescent="0.25">
      <c r="A5716" t="str">
        <f t="shared" si="89"/>
        <v/>
      </c>
    </row>
    <row r="5717" spans="1:1" x14ac:dyDescent="0.25">
      <c r="A5717" t="str">
        <f t="shared" si="89"/>
        <v/>
      </c>
    </row>
    <row r="5718" spans="1:1" x14ac:dyDescent="0.25">
      <c r="A5718" t="str">
        <f t="shared" si="89"/>
        <v/>
      </c>
    </row>
    <row r="5719" spans="1:1" x14ac:dyDescent="0.25">
      <c r="A5719" t="str">
        <f t="shared" si="89"/>
        <v/>
      </c>
    </row>
    <row r="5720" spans="1:1" x14ac:dyDescent="0.25">
      <c r="A5720" t="str">
        <f t="shared" si="89"/>
        <v/>
      </c>
    </row>
    <row r="5721" spans="1:1" x14ac:dyDescent="0.25">
      <c r="A5721" t="str">
        <f t="shared" si="89"/>
        <v/>
      </c>
    </row>
    <row r="5722" spans="1:1" x14ac:dyDescent="0.25">
      <c r="A5722" t="str">
        <f t="shared" si="89"/>
        <v/>
      </c>
    </row>
    <row r="5723" spans="1:1" x14ac:dyDescent="0.25">
      <c r="A5723" t="str">
        <f t="shared" si="89"/>
        <v/>
      </c>
    </row>
    <row r="5724" spans="1:1" x14ac:dyDescent="0.25">
      <c r="A5724" t="str">
        <f t="shared" si="89"/>
        <v/>
      </c>
    </row>
    <row r="5725" spans="1:1" x14ac:dyDescent="0.25">
      <c r="A5725" t="str">
        <f t="shared" si="89"/>
        <v/>
      </c>
    </row>
    <row r="5726" spans="1:1" x14ac:dyDescent="0.25">
      <c r="A5726" t="str">
        <f t="shared" si="89"/>
        <v/>
      </c>
    </row>
    <row r="5727" spans="1:1" x14ac:dyDescent="0.25">
      <c r="A5727" t="str">
        <f t="shared" si="89"/>
        <v/>
      </c>
    </row>
    <row r="5728" spans="1:1" x14ac:dyDescent="0.25">
      <c r="A5728" t="str">
        <f t="shared" si="89"/>
        <v/>
      </c>
    </row>
    <row r="5729" spans="1:1" x14ac:dyDescent="0.25">
      <c r="A5729" t="str">
        <f t="shared" si="89"/>
        <v/>
      </c>
    </row>
    <row r="5730" spans="1:1" x14ac:dyDescent="0.25">
      <c r="A5730" t="str">
        <f t="shared" si="89"/>
        <v/>
      </c>
    </row>
    <row r="5731" spans="1:1" x14ac:dyDescent="0.25">
      <c r="A5731" t="str">
        <f t="shared" si="89"/>
        <v/>
      </c>
    </row>
    <row r="5732" spans="1:1" x14ac:dyDescent="0.25">
      <c r="A5732" t="str">
        <f t="shared" si="89"/>
        <v/>
      </c>
    </row>
    <row r="5733" spans="1:1" x14ac:dyDescent="0.25">
      <c r="A5733" t="str">
        <f t="shared" si="89"/>
        <v/>
      </c>
    </row>
    <row r="5734" spans="1:1" x14ac:dyDescent="0.25">
      <c r="A5734" t="str">
        <f t="shared" si="89"/>
        <v/>
      </c>
    </row>
    <row r="5735" spans="1:1" x14ac:dyDescent="0.25">
      <c r="A5735" t="str">
        <f t="shared" si="89"/>
        <v/>
      </c>
    </row>
    <row r="5736" spans="1:1" x14ac:dyDescent="0.25">
      <c r="A5736" t="str">
        <f t="shared" si="89"/>
        <v/>
      </c>
    </row>
    <row r="5737" spans="1:1" x14ac:dyDescent="0.25">
      <c r="A5737" t="str">
        <f t="shared" si="89"/>
        <v/>
      </c>
    </row>
    <row r="5738" spans="1:1" x14ac:dyDescent="0.25">
      <c r="A5738" t="str">
        <f t="shared" si="89"/>
        <v/>
      </c>
    </row>
    <row r="5739" spans="1:1" x14ac:dyDescent="0.25">
      <c r="A5739" t="str">
        <f t="shared" si="89"/>
        <v/>
      </c>
    </row>
    <row r="5740" spans="1:1" x14ac:dyDescent="0.25">
      <c r="A5740" t="str">
        <f t="shared" si="89"/>
        <v/>
      </c>
    </row>
    <row r="5741" spans="1:1" x14ac:dyDescent="0.25">
      <c r="A5741" t="str">
        <f t="shared" si="89"/>
        <v/>
      </c>
    </row>
    <row r="5742" spans="1:1" x14ac:dyDescent="0.25">
      <c r="A5742" t="str">
        <f t="shared" si="89"/>
        <v/>
      </c>
    </row>
    <row r="5743" spans="1:1" x14ac:dyDescent="0.25">
      <c r="A5743" t="str">
        <f t="shared" si="89"/>
        <v/>
      </c>
    </row>
    <row r="5744" spans="1:1" x14ac:dyDescent="0.25">
      <c r="A5744" t="str">
        <f t="shared" si="89"/>
        <v/>
      </c>
    </row>
    <row r="5745" spans="1:1" x14ac:dyDescent="0.25">
      <c r="A5745" t="str">
        <f t="shared" si="89"/>
        <v/>
      </c>
    </row>
    <row r="5746" spans="1:1" x14ac:dyDescent="0.25">
      <c r="A5746" t="str">
        <f t="shared" si="89"/>
        <v/>
      </c>
    </row>
    <row r="5747" spans="1:1" x14ac:dyDescent="0.25">
      <c r="A5747" t="str">
        <f t="shared" si="89"/>
        <v/>
      </c>
    </row>
    <row r="5748" spans="1:1" x14ac:dyDescent="0.25">
      <c r="A5748" t="str">
        <f t="shared" si="89"/>
        <v/>
      </c>
    </row>
    <row r="5749" spans="1:1" x14ac:dyDescent="0.25">
      <c r="A5749" t="str">
        <f t="shared" si="89"/>
        <v/>
      </c>
    </row>
    <row r="5750" spans="1:1" x14ac:dyDescent="0.25">
      <c r="A5750" t="str">
        <f t="shared" si="89"/>
        <v/>
      </c>
    </row>
    <row r="5751" spans="1:1" x14ac:dyDescent="0.25">
      <c r="A5751" t="str">
        <f t="shared" si="89"/>
        <v/>
      </c>
    </row>
    <row r="5752" spans="1:1" x14ac:dyDescent="0.25">
      <c r="A5752" t="str">
        <f t="shared" si="89"/>
        <v/>
      </c>
    </row>
    <row r="5753" spans="1:1" x14ac:dyDescent="0.25">
      <c r="A5753" t="str">
        <f t="shared" si="89"/>
        <v/>
      </c>
    </row>
    <row r="5754" spans="1:1" x14ac:dyDescent="0.25">
      <c r="A5754" t="str">
        <f t="shared" si="89"/>
        <v/>
      </c>
    </row>
    <row r="5755" spans="1:1" x14ac:dyDescent="0.25">
      <c r="A5755" t="str">
        <f t="shared" si="89"/>
        <v/>
      </c>
    </row>
    <row r="5756" spans="1:1" x14ac:dyDescent="0.25">
      <c r="A5756" t="str">
        <f t="shared" si="89"/>
        <v/>
      </c>
    </row>
    <row r="5757" spans="1:1" x14ac:dyDescent="0.25">
      <c r="A5757" t="str">
        <f t="shared" si="89"/>
        <v/>
      </c>
    </row>
    <row r="5758" spans="1:1" x14ac:dyDescent="0.25">
      <c r="A5758" t="str">
        <f t="shared" si="89"/>
        <v/>
      </c>
    </row>
    <row r="5759" spans="1:1" x14ac:dyDescent="0.25">
      <c r="A5759" t="str">
        <f t="shared" si="89"/>
        <v/>
      </c>
    </row>
    <row r="5760" spans="1:1" x14ac:dyDescent="0.25">
      <c r="A5760" t="str">
        <f t="shared" si="89"/>
        <v/>
      </c>
    </row>
    <row r="5761" spans="1:1" x14ac:dyDescent="0.25">
      <c r="A5761" t="str">
        <f t="shared" si="89"/>
        <v/>
      </c>
    </row>
    <row r="5762" spans="1:1" x14ac:dyDescent="0.25">
      <c r="A5762" t="str">
        <f t="shared" ref="A5762:A5825" si="90">H5762&amp;C5762&amp;B5762&amp;D5762&amp;E5762</f>
        <v/>
      </c>
    </row>
    <row r="5763" spans="1:1" x14ac:dyDescent="0.25">
      <c r="A5763" t="str">
        <f t="shared" si="90"/>
        <v/>
      </c>
    </row>
    <row r="5764" spans="1:1" x14ac:dyDescent="0.25">
      <c r="A5764" t="str">
        <f t="shared" si="90"/>
        <v/>
      </c>
    </row>
    <row r="5765" spans="1:1" x14ac:dyDescent="0.25">
      <c r="A5765" t="str">
        <f t="shared" si="90"/>
        <v/>
      </c>
    </row>
    <row r="5766" spans="1:1" x14ac:dyDescent="0.25">
      <c r="A5766" t="str">
        <f t="shared" si="90"/>
        <v/>
      </c>
    </row>
    <row r="5767" spans="1:1" x14ac:dyDescent="0.25">
      <c r="A5767" t="str">
        <f t="shared" si="90"/>
        <v/>
      </c>
    </row>
    <row r="5768" spans="1:1" x14ac:dyDescent="0.25">
      <c r="A5768" t="str">
        <f t="shared" si="90"/>
        <v/>
      </c>
    </row>
    <row r="5769" spans="1:1" x14ac:dyDescent="0.25">
      <c r="A5769" t="str">
        <f t="shared" si="90"/>
        <v/>
      </c>
    </row>
    <row r="5770" spans="1:1" x14ac:dyDescent="0.25">
      <c r="A5770" t="str">
        <f t="shared" si="90"/>
        <v/>
      </c>
    </row>
    <row r="5771" spans="1:1" x14ac:dyDescent="0.25">
      <c r="A5771" t="str">
        <f t="shared" si="90"/>
        <v/>
      </c>
    </row>
    <row r="5772" spans="1:1" x14ac:dyDescent="0.25">
      <c r="A5772" t="str">
        <f t="shared" si="90"/>
        <v/>
      </c>
    </row>
    <row r="5773" spans="1:1" x14ac:dyDescent="0.25">
      <c r="A5773" t="str">
        <f t="shared" si="90"/>
        <v/>
      </c>
    </row>
    <row r="5774" spans="1:1" x14ac:dyDescent="0.25">
      <c r="A5774" t="str">
        <f t="shared" si="90"/>
        <v/>
      </c>
    </row>
    <row r="5775" spans="1:1" x14ac:dyDescent="0.25">
      <c r="A5775" t="str">
        <f t="shared" si="90"/>
        <v/>
      </c>
    </row>
    <row r="5776" spans="1:1" x14ac:dyDescent="0.25">
      <c r="A5776" t="str">
        <f t="shared" si="90"/>
        <v/>
      </c>
    </row>
    <row r="5777" spans="1:1" x14ac:dyDescent="0.25">
      <c r="A5777" t="str">
        <f t="shared" si="90"/>
        <v/>
      </c>
    </row>
    <row r="5778" spans="1:1" x14ac:dyDescent="0.25">
      <c r="A5778" t="str">
        <f t="shared" si="90"/>
        <v/>
      </c>
    </row>
    <row r="5779" spans="1:1" x14ac:dyDescent="0.25">
      <c r="A5779" t="str">
        <f t="shared" si="90"/>
        <v/>
      </c>
    </row>
    <row r="5780" spans="1:1" x14ac:dyDescent="0.25">
      <c r="A5780" t="str">
        <f t="shared" si="90"/>
        <v/>
      </c>
    </row>
    <row r="5781" spans="1:1" x14ac:dyDescent="0.25">
      <c r="A5781" t="str">
        <f t="shared" si="90"/>
        <v/>
      </c>
    </row>
    <row r="5782" spans="1:1" x14ac:dyDescent="0.25">
      <c r="A5782" t="str">
        <f t="shared" si="90"/>
        <v/>
      </c>
    </row>
    <row r="5783" spans="1:1" x14ac:dyDescent="0.25">
      <c r="A5783" t="str">
        <f t="shared" si="90"/>
        <v/>
      </c>
    </row>
    <row r="5784" spans="1:1" x14ac:dyDescent="0.25">
      <c r="A5784" t="str">
        <f t="shared" si="90"/>
        <v/>
      </c>
    </row>
    <row r="5785" spans="1:1" x14ac:dyDescent="0.25">
      <c r="A5785" t="str">
        <f t="shared" si="90"/>
        <v/>
      </c>
    </row>
    <row r="5786" spans="1:1" x14ac:dyDescent="0.25">
      <c r="A5786" t="str">
        <f t="shared" si="90"/>
        <v/>
      </c>
    </row>
    <row r="5787" spans="1:1" x14ac:dyDescent="0.25">
      <c r="A5787" t="str">
        <f t="shared" si="90"/>
        <v/>
      </c>
    </row>
    <row r="5788" spans="1:1" x14ac:dyDescent="0.25">
      <c r="A5788" t="str">
        <f t="shared" si="90"/>
        <v/>
      </c>
    </row>
    <row r="5789" spans="1:1" x14ac:dyDescent="0.25">
      <c r="A5789" t="str">
        <f t="shared" si="90"/>
        <v/>
      </c>
    </row>
    <row r="5790" spans="1:1" x14ac:dyDescent="0.25">
      <c r="A5790" t="str">
        <f t="shared" si="90"/>
        <v/>
      </c>
    </row>
    <row r="5791" spans="1:1" x14ac:dyDescent="0.25">
      <c r="A5791" t="str">
        <f t="shared" si="90"/>
        <v/>
      </c>
    </row>
    <row r="5792" spans="1:1" x14ac:dyDescent="0.25">
      <c r="A5792" t="str">
        <f t="shared" si="90"/>
        <v/>
      </c>
    </row>
    <row r="5793" spans="1:1" x14ac:dyDescent="0.25">
      <c r="A5793" t="str">
        <f t="shared" si="90"/>
        <v/>
      </c>
    </row>
    <row r="5794" spans="1:1" x14ac:dyDescent="0.25">
      <c r="A5794" t="str">
        <f t="shared" si="90"/>
        <v/>
      </c>
    </row>
    <row r="5795" spans="1:1" x14ac:dyDescent="0.25">
      <c r="A5795" t="str">
        <f t="shared" si="90"/>
        <v/>
      </c>
    </row>
    <row r="5796" spans="1:1" x14ac:dyDescent="0.25">
      <c r="A5796" t="str">
        <f t="shared" si="90"/>
        <v/>
      </c>
    </row>
    <row r="5797" spans="1:1" x14ac:dyDescent="0.25">
      <c r="A5797" t="str">
        <f t="shared" si="90"/>
        <v/>
      </c>
    </row>
    <row r="5798" spans="1:1" x14ac:dyDescent="0.25">
      <c r="A5798" t="str">
        <f t="shared" si="90"/>
        <v/>
      </c>
    </row>
    <row r="5799" spans="1:1" x14ac:dyDescent="0.25">
      <c r="A5799" t="str">
        <f t="shared" si="90"/>
        <v/>
      </c>
    </row>
    <row r="5800" spans="1:1" x14ac:dyDescent="0.25">
      <c r="A5800" t="str">
        <f t="shared" si="90"/>
        <v/>
      </c>
    </row>
    <row r="5801" spans="1:1" x14ac:dyDescent="0.25">
      <c r="A5801" t="str">
        <f t="shared" si="90"/>
        <v/>
      </c>
    </row>
    <row r="5802" spans="1:1" x14ac:dyDescent="0.25">
      <c r="A5802" t="str">
        <f t="shared" si="90"/>
        <v/>
      </c>
    </row>
    <row r="5803" spans="1:1" x14ac:dyDescent="0.25">
      <c r="A5803" t="str">
        <f t="shared" si="90"/>
        <v/>
      </c>
    </row>
    <row r="5804" spans="1:1" x14ac:dyDescent="0.25">
      <c r="A5804" t="str">
        <f t="shared" si="90"/>
        <v/>
      </c>
    </row>
    <row r="5805" spans="1:1" x14ac:dyDescent="0.25">
      <c r="A5805" t="str">
        <f t="shared" si="90"/>
        <v/>
      </c>
    </row>
    <row r="5806" spans="1:1" x14ac:dyDescent="0.25">
      <c r="A5806" t="str">
        <f t="shared" si="90"/>
        <v/>
      </c>
    </row>
    <row r="5807" spans="1:1" x14ac:dyDescent="0.25">
      <c r="A5807" t="str">
        <f t="shared" si="90"/>
        <v/>
      </c>
    </row>
    <row r="5808" spans="1:1" x14ac:dyDescent="0.25">
      <c r="A5808" t="str">
        <f t="shared" si="90"/>
        <v/>
      </c>
    </row>
    <row r="5809" spans="1:1" x14ac:dyDescent="0.25">
      <c r="A5809" t="str">
        <f t="shared" si="90"/>
        <v/>
      </c>
    </row>
    <row r="5810" spans="1:1" x14ac:dyDescent="0.25">
      <c r="A5810" t="str">
        <f t="shared" si="90"/>
        <v/>
      </c>
    </row>
    <row r="5811" spans="1:1" x14ac:dyDescent="0.25">
      <c r="A5811" t="str">
        <f t="shared" si="90"/>
        <v/>
      </c>
    </row>
    <row r="5812" spans="1:1" x14ac:dyDescent="0.25">
      <c r="A5812" t="str">
        <f t="shared" si="90"/>
        <v/>
      </c>
    </row>
    <row r="5813" spans="1:1" x14ac:dyDescent="0.25">
      <c r="A5813" t="str">
        <f t="shared" si="90"/>
        <v/>
      </c>
    </row>
    <row r="5814" spans="1:1" x14ac:dyDescent="0.25">
      <c r="A5814" t="str">
        <f t="shared" si="90"/>
        <v/>
      </c>
    </row>
    <row r="5815" spans="1:1" x14ac:dyDescent="0.25">
      <c r="A5815" t="str">
        <f t="shared" si="90"/>
        <v/>
      </c>
    </row>
    <row r="5816" spans="1:1" x14ac:dyDescent="0.25">
      <c r="A5816" t="str">
        <f t="shared" si="90"/>
        <v/>
      </c>
    </row>
    <row r="5817" spans="1:1" x14ac:dyDescent="0.25">
      <c r="A5817" t="str">
        <f t="shared" si="90"/>
        <v/>
      </c>
    </row>
    <row r="5818" spans="1:1" x14ac:dyDescent="0.25">
      <c r="A5818" t="str">
        <f t="shared" si="90"/>
        <v/>
      </c>
    </row>
    <row r="5819" spans="1:1" x14ac:dyDescent="0.25">
      <c r="A5819" t="str">
        <f t="shared" si="90"/>
        <v/>
      </c>
    </row>
    <row r="5820" spans="1:1" x14ac:dyDescent="0.25">
      <c r="A5820" t="str">
        <f t="shared" si="90"/>
        <v/>
      </c>
    </row>
    <row r="5821" spans="1:1" x14ac:dyDescent="0.25">
      <c r="A5821" t="str">
        <f t="shared" si="90"/>
        <v/>
      </c>
    </row>
    <row r="5822" spans="1:1" x14ac:dyDescent="0.25">
      <c r="A5822" t="str">
        <f t="shared" si="90"/>
        <v/>
      </c>
    </row>
    <row r="5823" spans="1:1" x14ac:dyDescent="0.25">
      <c r="A5823" t="str">
        <f t="shared" si="90"/>
        <v/>
      </c>
    </row>
    <row r="5824" spans="1:1" x14ac:dyDescent="0.25">
      <c r="A5824" t="str">
        <f t="shared" si="90"/>
        <v/>
      </c>
    </row>
    <row r="5825" spans="1:1" x14ac:dyDescent="0.25">
      <c r="A5825" t="str">
        <f t="shared" si="90"/>
        <v/>
      </c>
    </row>
    <row r="5826" spans="1:1" x14ac:dyDescent="0.25">
      <c r="A5826" t="str">
        <f t="shared" ref="A5826:A5889" si="91">H5826&amp;C5826&amp;B5826&amp;D5826&amp;E5826</f>
        <v/>
      </c>
    </row>
    <row r="5827" spans="1:1" x14ac:dyDescent="0.25">
      <c r="A5827" t="str">
        <f t="shared" si="91"/>
        <v/>
      </c>
    </row>
    <row r="5828" spans="1:1" x14ac:dyDescent="0.25">
      <c r="A5828" t="str">
        <f t="shared" si="91"/>
        <v/>
      </c>
    </row>
    <row r="5829" spans="1:1" x14ac:dyDescent="0.25">
      <c r="A5829" t="str">
        <f t="shared" si="91"/>
        <v/>
      </c>
    </row>
    <row r="5830" spans="1:1" x14ac:dyDescent="0.25">
      <c r="A5830" t="str">
        <f t="shared" si="91"/>
        <v/>
      </c>
    </row>
    <row r="5831" spans="1:1" x14ac:dyDescent="0.25">
      <c r="A5831" t="str">
        <f t="shared" si="91"/>
        <v/>
      </c>
    </row>
    <row r="5832" spans="1:1" x14ac:dyDescent="0.25">
      <c r="A5832" t="str">
        <f t="shared" si="91"/>
        <v/>
      </c>
    </row>
    <row r="5833" spans="1:1" x14ac:dyDescent="0.25">
      <c r="A5833" t="str">
        <f t="shared" si="91"/>
        <v/>
      </c>
    </row>
    <row r="5834" spans="1:1" x14ac:dyDescent="0.25">
      <c r="A5834" t="str">
        <f t="shared" si="91"/>
        <v/>
      </c>
    </row>
    <row r="5835" spans="1:1" x14ac:dyDescent="0.25">
      <c r="A5835" t="str">
        <f t="shared" si="91"/>
        <v/>
      </c>
    </row>
    <row r="5836" spans="1:1" x14ac:dyDescent="0.25">
      <c r="A5836" t="str">
        <f t="shared" si="91"/>
        <v/>
      </c>
    </row>
    <row r="5837" spans="1:1" x14ac:dyDescent="0.25">
      <c r="A5837" t="str">
        <f t="shared" si="91"/>
        <v/>
      </c>
    </row>
    <row r="5838" spans="1:1" x14ac:dyDescent="0.25">
      <c r="A5838" t="str">
        <f t="shared" si="91"/>
        <v/>
      </c>
    </row>
    <row r="5839" spans="1:1" x14ac:dyDescent="0.25">
      <c r="A5839" t="str">
        <f t="shared" si="91"/>
        <v/>
      </c>
    </row>
    <row r="5840" spans="1:1" x14ac:dyDescent="0.25">
      <c r="A5840" t="str">
        <f t="shared" si="91"/>
        <v/>
      </c>
    </row>
    <row r="5841" spans="1:1" x14ac:dyDescent="0.25">
      <c r="A5841" t="str">
        <f t="shared" si="91"/>
        <v/>
      </c>
    </row>
    <row r="5842" spans="1:1" x14ac:dyDescent="0.25">
      <c r="A5842" t="str">
        <f t="shared" si="91"/>
        <v/>
      </c>
    </row>
    <row r="5843" spans="1:1" x14ac:dyDescent="0.25">
      <c r="A5843" t="str">
        <f t="shared" si="91"/>
        <v/>
      </c>
    </row>
    <row r="5844" spans="1:1" x14ac:dyDescent="0.25">
      <c r="A5844" t="str">
        <f t="shared" si="91"/>
        <v/>
      </c>
    </row>
    <row r="5845" spans="1:1" x14ac:dyDescent="0.25">
      <c r="A5845" t="str">
        <f t="shared" si="91"/>
        <v/>
      </c>
    </row>
    <row r="5846" spans="1:1" x14ac:dyDescent="0.25">
      <c r="A5846" t="str">
        <f t="shared" si="91"/>
        <v/>
      </c>
    </row>
    <row r="5847" spans="1:1" x14ac:dyDescent="0.25">
      <c r="A5847" t="str">
        <f t="shared" si="91"/>
        <v/>
      </c>
    </row>
    <row r="5848" spans="1:1" x14ac:dyDescent="0.25">
      <c r="A5848" t="str">
        <f t="shared" si="91"/>
        <v/>
      </c>
    </row>
    <row r="5849" spans="1:1" x14ac:dyDescent="0.25">
      <c r="A5849" t="str">
        <f t="shared" si="91"/>
        <v/>
      </c>
    </row>
    <row r="5850" spans="1:1" x14ac:dyDescent="0.25">
      <c r="A5850" t="str">
        <f t="shared" si="91"/>
        <v/>
      </c>
    </row>
    <row r="5851" spans="1:1" x14ac:dyDescent="0.25">
      <c r="A5851" t="str">
        <f t="shared" si="91"/>
        <v/>
      </c>
    </row>
    <row r="5852" spans="1:1" x14ac:dyDescent="0.25">
      <c r="A5852" t="str">
        <f t="shared" si="91"/>
        <v/>
      </c>
    </row>
    <row r="5853" spans="1:1" x14ac:dyDescent="0.25">
      <c r="A5853" t="str">
        <f t="shared" si="91"/>
        <v/>
      </c>
    </row>
    <row r="5854" spans="1:1" x14ac:dyDescent="0.25">
      <c r="A5854" t="str">
        <f t="shared" si="91"/>
        <v/>
      </c>
    </row>
    <row r="5855" spans="1:1" x14ac:dyDescent="0.25">
      <c r="A5855" t="str">
        <f t="shared" si="91"/>
        <v/>
      </c>
    </row>
    <row r="5856" spans="1:1" x14ac:dyDescent="0.25">
      <c r="A5856" t="str">
        <f t="shared" si="91"/>
        <v/>
      </c>
    </row>
    <row r="5857" spans="1:1" x14ac:dyDescent="0.25">
      <c r="A5857" t="str">
        <f t="shared" si="91"/>
        <v/>
      </c>
    </row>
    <row r="5858" spans="1:1" x14ac:dyDescent="0.25">
      <c r="A5858" t="str">
        <f t="shared" si="91"/>
        <v/>
      </c>
    </row>
    <row r="5859" spans="1:1" x14ac:dyDescent="0.25">
      <c r="A5859" t="str">
        <f t="shared" si="91"/>
        <v/>
      </c>
    </row>
    <row r="5860" spans="1:1" x14ac:dyDescent="0.25">
      <c r="A5860" t="str">
        <f t="shared" si="91"/>
        <v/>
      </c>
    </row>
    <row r="5861" spans="1:1" x14ac:dyDescent="0.25">
      <c r="A5861" t="str">
        <f t="shared" si="91"/>
        <v/>
      </c>
    </row>
    <row r="5862" spans="1:1" x14ac:dyDescent="0.25">
      <c r="A5862" t="str">
        <f t="shared" si="91"/>
        <v/>
      </c>
    </row>
    <row r="5863" spans="1:1" x14ac:dyDescent="0.25">
      <c r="A5863" t="str">
        <f t="shared" si="91"/>
        <v/>
      </c>
    </row>
    <row r="5864" spans="1:1" x14ac:dyDescent="0.25">
      <c r="A5864" t="str">
        <f t="shared" si="91"/>
        <v/>
      </c>
    </row>
    <row r="5865" spans="1:1" x14ac:dyDescent="0.25">
      <c r="A5865" t="str">
        <f t="shared" si="91"/>
        <v/>
      </c>
    </row>
    <row r="5866" spans="1:1" x14ac:dyDescent="0.25">
      <c r="A5866" t="str">
        <f t="shared" si="91"/>
        <v/>
      </c>
    </row>
    <row r="5867" spans="1:1" x14ac:dyDescent="0.25">
      <c r="A5867" t="str">
        <f t="shared" si="91"/>
        <v/>
      </c>
    </row>
    <row r="5868" spans="1:1" x14ac:dyDescent="0.25">
      <c r="A5868" t="str">
        <f t="shared" si="91"/>
        <v/>
      </c>
    </row>
    <row r="5869" spans="1:1" x14ac:dyDescent="0.25">
      <c r="A5869" t="str">
        <f t="shared" si="91"/>
        <v/>
      </c>
    </row>
    <row r="5870" spans="1:1" x14ac:dyDescent="0.25">
      <c r="A5870" t="str">
        <f t="shared" si="91"/>
        <v/>
      </c>
    </row>
    <row r="5871" spans="1:1" x14ac:dyDescent="0.25">
      <c r="A5871" t="str">
        <f t="shared" si="91"/>
        <v/>
      </c>
    </row>
    <row r="5872" spans="1:1" x14ac:dyDescent="0.25">
      <c r="A5872" t="str">
        <f t="shared" si="91"/>
        <v/>
      </c>
    </row>
    <row r="5873" spans="1:1" x14ac:dyDescent="0.25">
      <c r="A5873" t="str">
        <f t="shared" si="91"/>
        <v/>
      </c>
    </row>
    <row r="5874" spans="1:1" x14ac:dyDescent="0.25">
      <c r="A5874" t="str">
        <f t="shared" si="91"/>
        <v/>
      </c>
    </row>
    <row r="5875" spans="1:1" x14ac:dyDescent="0.25">
      <c r="A5875" t="str">
        <f t="shared" si="91"/>
        <v/>
      </c>
    </row>
    <row r="5876" spans="1:1" x14ac:dyDescent="0.25">
      <c r="A5876" t="str">
        <f t="shared" si="91"/>
        <v/>
      </c>
    </row>
    <row r="5877" spans="1:1" x14ac:dyDescent="0.25">
      <c r="A5877" t="str">
        <f t="shared" si="91"/>
        <v/>
      </c>
    </row>
    <row r="5878" spans="1:1" x14ac:dyDescent="0.25">
      <c r="A5878" t="str">
        <f t="shared" si="91"/>
        <v/>
      </c>
    </row>
    <row r="5879" spans="1:1" x14ac:dyDescent="0.25">
      <c r="A5879" t="str">
        <f t="shared" si="91"/>
        <v/>
      </c>
    </row>
    <row r="5880" spans="1:1" x14ac:dyDescent="0.25">
      <c r="A5880" t="str">
        <f t="shared" si="91"/>
        <v/>
      </c>
    </row>
    <row r="5881" spans="1:1" x14ac:dyDescent="0.25">
      <c r="A5881" t="str">
        <f t="shared" si="91"/>
        <v/>
      </c>
    </row>
    <row r="5882" spans="1:1" x14ac:dyDescent="0.25">
      <c r="A5882" t="str">
        <f t="shared" si="91"/>
        <v/>
      </c>
    </row>
    <row r="5883" spans="1:1" x14ac:dyDescent="0.25">
      <c r="A5883" t="str">
        <f t="shared" si="91"/>
        <v/>
      </c>
    </row>
    <row r="5884" spans="1:1" x14ac:dyDescent="0.25">
      <c r="A5884" t="str">
        <f t="shared" si="91"/>
        <v/>
      </c>
    </row>
    <row r="5885" spans="1:1" x14ac:dyDescent="0.25">
      <c r="A5885" t="str">
        <f t="shared" si="91"/>
        <v/>
      </c>
    </row>
    <row r="5886" spans="1:1" x14ac:dyDescent="0.25">
      <c r="A5886" t="str">
        <f t="shared" si="91"/>
        <v/>
      </c>
    </row>
    <row r="5887" spans="1:1" x14ac:dyDescent="0.25">
      <c r="A5887" t="str">
        <f t="shared" si="91"/>
        <v/>
      </c>
    </row>
    <row r="5888" spans="1:1" x14ac:dyDescent="0.25">
      <c r="A5888" t="str">
        <f t="shared" si="91"/>
        <v/>
      </c>
    </row>
    <row r="5889" spans="1:1" x14ac:dyDescent="0.25">
      <c r="A5889" t="str">
        <f t="shared" si="91"/>
        <v/>
      </c>
    </row>
    <row r="5890" spans="1:1" x14ac:dyDescent="0.25">
      <c r="A5890" t="str">
        <f t="shared" ref="A5890:A5953" si="92">H5890&amp;C5890&amp;B5890&amp;D5890&amp;E5890</f>
        <v/>
      </c>
    </row>
    <row r="5891" spans="1:1" x14ac:dyDescent="0.25">
      <c r="A5891" t="str">
        <f t="shared" si="92"/>
        <v/>
      </c>
    </row>
    <row r="5892" spans="1:1" x14ac:dyDescent="0.25">
      <c r="A5892" t="str">
        <f t="shared" si="92"/>
        <v/>
      </c>
    </row>
    <row r="5893" spans="1:1" x14ac:dyDescent="0.25">
      <c r="A5893" t="str">
        <f t="shared" si="92"/>
        <v/>
      </c>
    </row>
    <row r="5894" spans="1:1" x14ac:dyDescent="0.25">
      <c r="A5894" t="str">
        <f t="shared" si="92"/>
        <v/>
      </c>
    </row>
    <row r="5895" spans="1:1" x14ac:dyDescent="0.25">
      <c r="A5895" t="str">
        <f t="shared" si="92"/>
        <v/>
      </c>
    </row>
    <row r="5896" spans="1:1" x14ac:dyDescent="0.25">
      <c r="A5896" t="str">
        <f t="shared" si="92"/>
        <v/>
      </c>
    </row>
    <row r="5897" spans="1:1" x14ac:dyDescent="0.25">
      <c r="A5897" t="str">
        <f t="shared" si="92"/>
        <v/>
      </c>
    </row>
    <row r="5898" spans="1:1" x14ac:dyDescent="0.25">
      <c r="A5898" t="str">
        <f t="shared" si="92"/>
        <v/>
      </c>
    </row>
    <row r="5899" spans="1:1" x14ac:dyDescent="0.25">
      <c r="A5899" t="str">
        <f t="shared" si="92"/>
        <v/>
      </c>
    </row>
    <row r="5900" spans="1:1" x14ac:dyDescent="0.25">
      <c r="A5900" t="str">
        <f t="shared" si="92"/>
        <v/>
      </c>
    </row>
    <row r="5901" spans="1:1" x14ac:dyDescent="0.25">
      <c r="A5901" t="str">
        <f t="shared" si="92"/>
        <v/>
      </c>
    </row>
    <row r="5902" spans="1:1" x14ac:dyDescent="0.25">
      <c r="A5902" t="str">
        <f t="shared" si="92"/>
        <v/>
      </c>
    </row>
    <row r="5903" spans="1:1" x14ac:dyDescent="0.25">
      <c r="A5903" t="str">
        <f t="shared" si="92"/>
        <v/>
      </c>
    </row>
    <row r="5904" spans="1:1" x14ac:dyDescent="0.25">
      <c r="A5904" t="str">
        <f t="shared" si="92"/>
        <v/>
      </c>
    </row>
    <row r="5905" spans="1:1" x14ac:dyDescent="0.25">
      <c r="A5905" t="str">
        <f t="shared" si="92"/>
        <v/>
      </c>
    </row>
    <row r="5906" spans="1:1" x14ac:dyDescent="0.25">
      <c r="A5906" t="str">
        <f t="shared" si="92"/>
        <v/>
      </c>
    </row>
    <row r="5907" spans="1:1" x14ac:dyDescent="0.25">
      <c r="A5907" t="str">
        <f t="shared" si="92"/>
        <v/>
      </c>
    </row>
    <row r="5908" spans="1:1" x14ac:dyDescent="0.25">
      <c r="A5908" t="str">
        <f t="shared" si="92"/>
        <v/>
      </c>
    </row>
    <row r="5909" spans="1:1" x14ac:dyDescent="0.25">
      <c r="A5909" t="str">
        <f t="shared" si="92"/>
        <v/>
      </c>
    </row>
    <row r="5910" spans="1:1" x14ac:dyDescent="0.25">
      <c r="A5910" t="str">
        <f t="shared" si="92"/>
        <v/>
      </c>
    </row>
    <row r="5911" spans="1:1" x14ac:dyDescent="0.25">
      <c r="A5911" t="str">
        <f t="shared" si="92"/>
        <v/>
      </c>
    </row>
    <row r="5912" spans="1:1" x14ac:dyDescent="0.25">
      <c r="A5912" t="str">
        <f t="shared" si="92"/>
        <v/>
      </c>
    </row>
    <row r="5913" spans="1:1" x14ac:dyDescent="0.25">
      <c r="A5913" t="str">
        <f t="shared" si="92"/>
        <v/>
      </c>
    </row>
    <row r="5914" spans="1:1" x14ac:dyDescent="0.25">
      <c r="A5914" t="str">
        <f t="shared" si="92"/>
        <v/>
      </c>
    </row>
    <row r="5915" spans="1:1" x14ac:dyDescent="0.25">
      <c r="A5915" t="str">
        <f t="shared" si="92"/>
        <v/>
      </c>
    </row>
    <row r="5916" spans="1:1" x14ac:dyDescent="0.25">
      <c r="A5916" t="str">
        <f t="shared" si="92"/>
        <v/>
      </c>
    </row>
    <row r="5917" spans="1:1" x14ac:dyDescent="0.25">
      <c r="A5917" t="str">
        <f t="shared" si="92"/>
        <v/>
      </c>
    </row>
    <row r="5918" spans="1:1" x14ac:dyDescent="0.25">
      <c r="A5918" t="str">
        <f t="shared" si="92"/>
        <v/>
      </c>
    </row>
    <row r="5919" spans="1:1" x14ac:dyDescent="0.25">
      <c r="A5919" t="str">
        <f t="shared" si="92"/>
        <v/>
      </c>
    </row>
    <row r="5920" spans="1:1" x14ac:dyDescent="0.25">
      <c r="A5920" t="str">
        <f t="shared" si="92"/>
        <v/>
      </c>
    </row>
    <row r="5921" spans="1:1" x14ac:dyDescent="0.25">
      <c r="A5921" t="str">
        <f t="shared" si="92"/>
        <v/>
      </c>
    </row>
    <row r="5922" spans="1:1" x14ac:dyDescent="0.25">
      <c r="A5922" t="str">
        <f t="shared" si="92"/>
        <v/>
      </c>
    </row>
    <row r="5923" spans="1:1" x14ac:dyDescent="0.25">
      <c r="A5923" t="str">
        <f t="shared" si="92"/>
        <v/>
      </c>
    </row>
    <row r="5924" spans="1:1" x14ac:dyDescent="0.25">
      <c r="A5924" t="str">
        <f t="shared" si="92"/>
        <v/>
      </c>
    </row>
    <row r="5925" spans="1:1" x14ac:dyDescent="0.25">
      <c r="A5925" t="str">
        <f t="shared" si="92"/>
        <v/>
      </c>
    </row>
    <row r="5926" spans="1:1" x14ac:dyDescent="0.25">
      <c r="A5926" t="str">
        <f t="shared" si="92"/>
        <v/>
      </c>
    </row>
    <row r="5927" spans="1:1" x14ac:dyDescent="0.25">
      <c r="A5927" t="str">
        <f t="shared" si="92"/>
        <v/>
      </c>
    </row>
    <row r="5928" spans="1:1" x14ac:dyDescent="0.25">
      <c r="A5928" t="str">
        <f t="shared" si="92"/>
        <v/>
      </c>
    </row>
    <row r="5929" spans="1:1" x14ac:dyDescent="0.25">
      <c r="A5929" t="str">
        <f t="shared" si="92"/>
        <v/>
      </c>
    </row>
    <row r="5930" spans="1:1" x14ac:dyDescent="0.25">
      <c r="A5930" t="str">
        <f t="shared" si="92"/>
        <v/>
      </c>
    </row>
    <row r="5931" spans="1:1" x14ac:dyDescent="0.25">
      <c r="A5931" t="str">
        <f t="shared" si="92"/>
        <v/>
      </c>
    </row>
    <row r="5932" spans="1:1" x14ac:dyDescent="0.25">
      <c r="A5932" t="str">
        <f t="shared" si="92"/>
        <v/>
      </c>
    </row>
    <row r="5933" spans="1:1" x14ac:dyDescent="0.25">
      <c r="A5933" t="str">
        <f t="shared" si="92"/>
        <v/>
      </c>
    </row>
    <row r="5934" spans="1:1" x14ac:dyDescent="0.25">
      <c r="A5934" t="str">
        <f t="shared" si="92"/>
        <v/>
      </c>
    </row>
    <row r="5935" spans="1:1" x14ac:dyDescent="0.25">
      <c r="A5935" t="str">
        <f t="shared" si="92"/>
        <v/>
      </c>
    </row>
    <row r="5936" spans="1:1" x14ac:dyDescent="0.25">
      <c r="A5936" t="str">
        <f t="shared" si="92"/>
        <v/>
      </c>
    </row>
    <row r="5937" spans="1:1" x14ac:dyDescent="0.25">
      <c r="A5937" t="str">
        <f t="shared" si="92"/>
        <v/>
      </c>
    </row>
    <row r="5938" spans="1:1" x14ac:dyDescent="0.25">
      <c r="A5938" t="str">
        <f t="shared" si="92"/>
        <v/>
      </c>
    </row>
    <row r="5939" spans="1:1" x14ac:dyDescent="0.25">
      <c r="A5939" t="str">
        <f t="shared" si="92"/>
        <v/>
      </c>
    </row>
    <row r="5940" spans="1:1" x14ac:dyDescent="0.25">
      <c r="A5940" t="str">
        <f t="shared" si="92"/>
        <v/>
      </c>
    </row>
    <row r="5941" spans="1:1" x14ac:dyDescent="0.25">
      <c r="A5941" t="str">
        <f t="shared" si="92"/>
        <v/>
      </c>
    </row>
    <row r="5942" spans="1:1" x14ac:dyDescent="0.25">
      <c r="A5942" t="str">
        <f t="shared" si="92"/>
        <v/>
      </c>
    </row>
    <row r="5943" spans="1:1" x14ac:dyDescent="0.25">
      <c r="A5943" t="str">
        <f t="shared" si="92"/>
        <v/>
      </c>
    </row>
    <row r="5944" spans="1:1" x14ac:dyDescent="0.25">
      <c r="A5944" t="str">
        <f t="shared" si="92"/>
        <v/>
      </c>
    </row>
    <row r="5945" spans="1:1" x14ac:dyDescent="0.25">
      <c r="A5945" t="str">
        <f t="shared" si="92"/>
        <v/>
      </c>
    </row>
    <row r="5946" spans="1:1" x14ac:dyDescent="0.25">
      <c r="A5946" t="str">
        <f t="shared" si="92"/>
        <v/>
      </c>
    </row>
    <row r="5947" spans="1:1" x14ac:dyDescent="0.25">
      <c r="A5947" t="str">
        <f t="shared" si="92"/>
        <v/>
      </c>
    </row>
    <row r="5948" spans="1:1" x14ac:dyDescent="0.25">
      <c r="A5948" t="str">
        <f t="shared" si="92"/>
        <v/>
      </c>
    </row>
    <row r="5949" spans="1:1" x14ac:dyDescent="0.25">
      <c r="A5949" t="str">
        <f t="shared" si="92"/>
        <v/>
      </c>
    </row>
    <row r="5950" spans="1:1" x14ac:dyDescent="0.25">
      <c r="A5950" t="str">
        <f t="shared" si="92"/>
        <v/>
      </c>
    </row>
    <row r="5951" spans="1:1" x14ac:dyDescent="0.25">
      <c r="A5951" t="str">
        <f t="shared" si="92"/>
        <v/>
      </c>
    </row>
    <row r="5952" spans="1:1" x14ac:dyDescent="0.25">
      <c r="A5952" t="str">
        <f t="shared" si="92"/>
        <v/>
      </c>
    </row>
    <row r="5953" spans="1:1" x14ac:dyDescent="0.25">
      <c r="A5953" t="str">
        <f t="shared" si="92"/>
        <v/>
      </c>
    </row>
    <row r="5954" spans="1:1" x14ac:dyDescent="0.25">
      <c r="A5954" t="str">
        <f t="shared" ref="A5954:A6017" si="93">H5954&amp;C5954&amp;B5954&amp;D5954&amp;E5954</f>
        <v/>
      </c>
    </row>
    <row r="5955" spans="1:1" x14ac:dyDescent="0.25">
      <c r="A5955" t="str">
        <f t="shared" si="93"/>
        <v/>
      </c>
    </row>
    <row r="5956" spans="1:1" x14ac:dyDescent="0.25">
      <c r="A5956" t="str">
        <f t="shared" si="93"/>
        <v/>
      </c>
    </row>
    <row r="5957" spans="1:1" x14ac:dyDescent="0.25">
      <c r="A5957" t="str">
        <f t="shared" si="93"/>
        <v/>
      </c>
    </row>
    <row r="5958" spans="1:1" x14ac:dyDescent="0.25">
      <c r="A5958" t="str">
        <f t="shared" si="93"/>
        <v/>
      </c>
    </row>
    <row r="5959" spans="1:1" x14ac:dyDescent="0.25">
      <c r="A5959" t="str">
        <f t="shared" si="93"/>
        <v/>
      </c>
    </row>
    <row r="5960" spans="1:1" x14ac:dyDescent="0.25">
      <c r="A5960" t="str">
        <f t="shared" si="93"/>
        <v/>
      </c>
    </row>
    <row r="5961" spans="1:1" x14ac:dyDescent="0.25">
      <c r="A5961" t="str">
        <f t="shared" si="93"/>
        <v/>
      </c>
    </row>
    <row r="5962" spans="1:1" x14ac:dyDescent="0.25">
      <c r="A5962" t="str">
        <f t="shared" si="93"/>
        <v/>
      </c>
    </row>
    <row r="5963" spans="1:1" x14ac:dyDescent="0.25">
      <c r="A5963" t="str">
        <f t="shared" si="93"/>
        <v/>
      </c>
    </row>
    <row r="5964" spans="1:1" x14ac:dyDescent="0.25">
      <c r="A5964" t="str">
        <f t="shared" si="93"/>
        <v/>
      </c>
    </row>
    <row r="5965" spans="1:1" x14ac:dyDescent="0.25">
      <c r="A5965" t="str">
        <f t="shared" si="93"/>
        <v/>
      </c>
    </row>
    <row r="5966" spans="1:1" x14ac:dyDescent="0.25">
      <c r="A5966" t="str">
        <f t="shared" si="93"/>
        <v/>
      </c>
    </row>
    <row r="5967" spans="1:1" x14ac:dyDescent="0.25">
      <c r="A5967" t="str">
        <f t="shared" si="93"/>
        <v/>
      </c>
    </row>
    <row r="5968" spans="1:1" x14ac:dyDescent="0.25">
      <c r="A5968" t="str">
        <f t="shared" si="93"/>
        <v/>
      </c>
    </row>
    <row r="5969" spans="1:1" x14ac:dyDescent="0.25">
      <c r="A5969" t="str">
        <f t="shared" si="93"/>
        <v/>
      </c>
    </row>
    <row r="5970" spans="1:1" x14ac:dyDescent="0.25">
      <c r="A5970" t="str">
        <f t="shared" si="93"/>
        <v/>
      </c>
    </row>
    <row r="5971" spans="1:1" x14ac:dyDescent="0.25">
      <c r="A5971" t="str">
        <f t="shared" si="93"/>
        <v/>
      </c>
    </row>
    <row r="5972" spans="1:1" x14ac:dyDescent="0.25">
      <c r="A5972" t="str">
        <f t="shared" si="93"/>
        <v/>
      </c>
    </row>
    <row r="5973" spans="1:1" x14ac:dyDescent="0.25">
      <c r="A5973" t="str">
        <f t="shared" si="93"/>
        <v/>
      </c>
    </row>
    <row r="5974" spans="1:1" x14ac:dyDescent="0.25">
      <c r="A5974" t="str">
        <f t="shared" si="93"/>
        <v/>
      </c>
    </row>
    <row r="5975" spans="1:1" x14ac:dyDescent="0.25">
      <c r="A5975" t="str">
        <f t="shared" si="93"/>
        <v/>
      </c>
    </row>
    <row r="5976" spans="1:1" x14ac:dyDescent="0.25">
      <c r="A5976" t="str">
        <f t="shared" si="93"/>
        <v/>
      </c>
    </row>
    <row r="5977" spans="1:1" x14ac:dyDescent="0.25">
      <c r="A5977" t="str">
        <f t="shared" si="93"/>
        <v/>
      </c>
    </row>
    <row r="5978" spans="1:1" x14ac:dyDescent="0.25">
      <c r="A5978" t="str">
        <f t="shared" si="93"/>
        <v/>
      </c>
    </row>
    <row r="5979" spans="1:1" x14ac:dyDescent="0.25">
      <c r="A5979" t="str">
        <f t="shared" si="93"/>
        <v/>
      </c>
    </row>
    <row r="5980" spans="1:1" x14ac:dyDescent="0.25">
      <c r="A5980" t="str">
        <f t="shared" si="93"/>
        <v/>
      </c>
    </row>
    <row r="5981" spans="1:1" x14ac:dyDescent="0.25">
      <c r="A5981" t="str">
        <f t="shared" si="93"/>
        <v/>
      </c>
    </row>
    <row r="5982" spans="1:1" x14ac:dyDescent="0.25">
      <c r="A5982" t="str">
        <f t="shared" si="93"/>
        <v/>
      </c>
    </row>
    <row r="5983" spans="1:1" x14ac:dyDescent="0.25">
      <c r="A5983" t="str">
        <f t="shared" si="93"/>
        <v/>
      </c>
    </row>
    <row r="5984" spans="1:1" x14ac:dyDescent="0.25">
      <c r="A5984" t="str">
        <f t="shared" si="93"/>
        <v/>
      </c>
    </row>
    <row r="5985" spans="1:1" x14ac:dyDescent="0.25">
      <c r="A5985" t="str">
        <f t="shared" si="93"/>
        <v/>
      </c>
    </row>
    <row r="5986" spans="1:1" x14ac:dyDescent="0.25">
      <c r="A5986" t="str">
        <f t="shared" si="93"/>
        <v/>
      </c>
    </row>
    <row r="5987" spans="1:1" x14ac:dyDescent="0.25">
      <c r="A5987" t="str">
        <f t="shared" si="93"/>
        <v/>
      </c>
    </row>
    <row r="5988" spans="1:1" x14ac:dyDescent="0.25">
      <c r="A5988" t="str">
        <f t="shared" si="93"/>
        <v/>
      </c>
    </row>
    <row r="5989" spans="1:1" x14ac:dyDescent="0.25">
      <c r="A5989" t="str">
        <f t="shared" si="93"/>
        <v/>
      </c>
    </row>
    <row r="5990" spans="1:1" x14ac:dyDescent="0.25">
      <c r="A5990" t="str">
        <f t="shared" si="93"/>
        <v/>
      </c>
    </row>
    <row r="5991" spans="1:1" x14ac:dyDescent="0.25">
      <c r="A5991" t="str">
        <f t="shared" si="93"/>
        <v/>
      </c>
    </row>
    <row r="5992" spans="1:1" x14ac:dyDescent="0.25">
      <c r="A5992" t="str">
        <f t="shared" si="93"/>
        <v/>
      </c>
    </row>
    <row r="5993" spans="1:1" x14ac:dyDescent="0.25">
      <c r="A5993" t="str">
        <f t="shared" si="93"/>
        <v/>
      </c>
    </row>
    <row r="5994" spans="1:1" x14ac:dyDescent="0.25">
      <c r="A5994" t="str">
        <f t="shared" si="93"/>
        <v/>
      </c>
    </row>
    <row r="5995" spans="1:1" x14ac:dyDescent="0.25">
      <c r="A5995" t="str">
        <f t="shared" si="93"/>
        <v/>
      </c>
    </row>
    <row r="5996" spans="1:1" x14ac:dyDescent="0.25">
      <c r="A5996" t="str">
        <f t="shared" si="93"/>
        <v/>
      </c>
    </row>
    <row r="5997" spans="1:1" x14ac:dyDescent="0.25">
      <c r="A5997" t="str">
        <f t="shared" si="93"/>
        <v/>
      </c>
    </row>
    <row r="5998" spans="1:1" x14ac:dyDescent="0.25">
      <c r="A5998" t="str">
        <f t="shared" si="93"/>
        <v/>
      </c>
    </row>
    <row r="5999" spans="1:1" x14ac:dyDescent="0.25">
      <c r="A5999" t="str">
        <f t="shared" si="93"/>
        <v/>
      </c>
    </row>
    <row r="6000" spans="1:1" x14ac:dyDescent="0.25">
      <c r="A6000" t="str">
        <f t="shared" si="93"/>
        <v/>
      </c>
    </row>
    <row r="6001" spans="1:1" x14ac:dyDescent="0.25">
      <c r="A6001" t="str">
        <f t="shared" si="93"/>
        <v/>
      </c>
    </row>
    <row r="6002" spans="1:1" x14ac:dyDescent="0.25">
      <c r="A6002" t="str">
        <f t="shared" si="93"/>
        <v/>
      </c>
    </row>
    <row r="6003" spans="1:1" x14ac:dyDescent="0.25">
      <c r="A6003" t="str">
        <f t="shared" si="93"/>
        <v/>
      </c>
    </row>
    <row r="6004" spans="1:1" x14ac:dyDescent="0.25">
      <c r="A6004" t="str">
        <f t="shared" si="93"/>
        <v/>
      </c>
    </row>
    <row r="6005" spans="1:1" x14ac:dyDescent="0.25">
      <c r="A6005" t="str">
        <f t="shared" si="93"/>
        <v/>
      </c>
    </row>
    <row r="6006" spans="1:1" x14ac:dyDescent="0.25">
      <c r="A6006" t="str">
        <f t="shared" si="93"/>
        <v/>
      </c>
    </row>
    <row r="6007" spans="1:1" x14ac:dyDescent="0.25">
      <c r="A6007" t="str">
        <f t="shared" si="93"/>
        <v/>
      </c>
    </row>
    <row r="6008" spans="1:1" x14ac:dyDescent="0.25">
      <c r="A6008" t="str">
        <f t="shared" si="93"/>
        <v/>
      </c>
    </row>
    <row r="6009" spans="1:1" x14ac:dyDescent="0.25">
      <c r="A6009" t="str">
        <f t="shared" si="93"/>
        <v/>
      </c>
    </row>
    <row r="6010" spans="1:1" x14ac:dyDescent="0.25">
      <c r="A6010" t="str">
        <f t="shared" si="93"/>
        <v/>
      </c>
    </row>
    <row r="6011" spans="1:1" x14ac:dyDescent="0.25">
      <c r="A6011" t="str">
        <f t="shared" si="93"/>
        <v/>
      </c>
    </row>
    <row r="6012" spans="1:1" x14ac:dyDescent="0.25">
      <c r="A6012" t="str">
        <f t="shared" si="93"/>
        <v/>
      </c>
    </row>
    <row r="6013" spans="1:1" x14ac:dyDescent="0.25">
      <c r="A6013" t="str">
        <f t="shared" si="93"/>
        <v/>
      </c>
    </row>
    <row r="6014" spans="1:1" x14ac:dyDescent="0.25">
      <c r="A6014" t="str">
        <f t="shared" si="93"/>
        <v/>
      </c>
    </row>
    <row r="6015" spans="1:1" x14ac:dyDescent="0.25">
      <c r="A6015" t="str">
        <f t="shared" si="93"/>
        <v/>
      </c>
    </row>
    <row r="6016" spans="1:1" x14ac:dyDescent="0.25">
      <c r="A6016" t="str">
        <f t="shared" si="93"/>
        <v/>
      </c>
    </row>
    <row r="6017" spans="1:1" x14ac:dyDescent="0.25">
      <c r="A6017" t="str">
        <f t="shared" si="93"/>
        <v/>
      </c>
    </row>
    <row r="6018" spans="1:1" x14ac:dyDescent="0.25">
      <c r="A6018" t="str">
        <f t="shared" ref="A6018:A6081" si="94">H6018&amp;C6018&amp;B6018&amp;D6018&amp;E6018</f>
        <v/>
      </c>
    </row>
    <row r="6019" spans="1:1" x14ac:dyDescent="0.25">
      <c r="A6019" t="str">
        <f t="shared" si="94"/>
        <v/>
      </c>
    </row>
    <row r="6020" spans="1:1" x14ac:dyDescent="0.25">
      <c r="A6020" t="str">
        <f t="shared" si="94"/>
        <v/>
      </c>
    </row>
    <row r="6021" spans="1:1" x14ac:dyDescent="0.25">
      <c r="A6021" t="str">
        <f t="shared" si="94"/>
        <v/>
      </c>
    </row>
    <row r="6022" spans="1:1" x14ac:dyDescent="0.25">
      <c r="A6022" t="str">
        <f t="shared" si="94"/>
        <v/>
      </c>
    </row>
    <row r="6023" spans="1:1" x14ac:dyDescent="0.25">
      <c r="A6023" t="str">
        <f t="shared" si="94"/>
        <v/>
      </c>
    </row>
    <row r="6024" spans="1:1" x14ac:dyDescent="0.25">
      <c r="A6024" t="str">
        <f t="shared" si="94"/>
        <v/>
      </c>
    </row>
    <row r="6025" spans="1:1" x14ac:dyDescent="0.25">
      <c r="A6025" t="str">
        <f t="shared" si="94"/>
        <v/>
      </c>
    </row>
    <row r="6026" spans="1:1" x14ac:dyDescent="0.25">
      <c r="A6026" t="str">
        <f t="shared" si="94"/>
        <v/>
      </c>
    </row>
    <row r="6027" spans="1:1" x14ac:dyDescent="0.25">
      <c r="A6027" t="str">
        <f t="shared" si="94"/>
        <v/>
      </c>
    </row>
    <row r="6028" spans="1:1" x14ac:dyDescent="0.25">
      <c r="A6028" t="str">
        <f t="shared" si="94"/>
        <v/>
      </c>
    </row>
    <row r="6029" spans="1:1" x14ac:dyDescent="0.25">
      <c r="A6029" t="str">
        <f t="shared" si="94"/>
        <v/>
      </c>
    </row>
    <row r="6030" spans="1:1" x14ac:dyDescent="0.25">
      <c r="A6030" t="str">
        <f t="shared" si="94"/>
        <v/>
      </c>
    </row>
    <row r="6031" spans="1:1" x14ac:dyDescent="0.25">
      <c r="A6031" t="str">
        <f t="shared" si="94"/>
        <v/>
      </c>
    </row>
    <row r="6032" spans="1:1" x14ac:dyDescent="0.25">
      <c r="A6032" t="str">
        <f t="shared" si="94"/>
        <v/>
      </c>
    </row>
    <row r="6033" spans="1:1" x14ac:dyDescent="0.25">
      <c r="A6033" t="str">
        <f t="shared" si="94"/>
        <v/>
      </c>
    </row>
    <row r="6034" spans="1:1" x14ac:dyDescent="0.25">
      <c r="A6034" t="str">
        <f t="shared" si="94"/>
        <v/>
      </c>
    </row>
    <row r="6035" spans="1:1" x14ac:dyDescent="0.25">
      <c r="A6035" t="str">
        <f t="shared" si="94"/>
        <v/>
      </c>
    </row>
    <row r="6036" spans="1:1" x14ac:dyDescent="0.25">
      <c r="A6036" t="str">
        <f t="shared" si="94"/>
        <v/>
      </c>
    </row>
    <row r="6037" spans="1:1" x14ac:dyDescent="0.25">
      <c r="A6037" t="str">
        <f t="shared" si="94"/>
        <v/>
      </c>
    </row>
    <row r="6038" spans="1:1" x14ac:dyDescent="0.25">
      <c r="A6038" t="str">
        <f t="shared" si="94"/>
        <v/>
      </c>
    </row>
    <row r="6039" spans="1:1" x14ac:dyDescent="0.25">
      <c r="A6039" t="str">
        <f t="shared" si="94"/>
        <v/>
      </c>
    </row>
    <row r="6040" spans="1:1" x14ac:dyDescent="0.25">
      <c r="A6040" t="str">
        <f t="shared" si="94"/>
        <v/>
      </c>
    </row>
    <row r="6041" spans="1:1" x14ac:dyDescent="0.25">
      <c r="A6041" t="str">
        <f t="shared" si="94"/>
        <v/>
      </c>
    </row>
    <row r="6042" spans="1:1" x14ac:dyDescent="0.25">
      <c r="A6042" t="str">
        <f t="shared" si="94"/>
        <v/>
      </c>
    </row>
    <row r="6043" spans="1:1" x14ac:dyDescent="0.25">
      <c r="A6043" t="str">
        <f t="shared" si="94"/>
        <v/>
      </c>
    </row>
    <row r="6044" spans="1:1" x14ac:dyDescent="0.25">
      <c r="A6044" t="str">
        <f t="shared" si="94"/>
        <v/>
      </c>
    </row>
    <row r="6045" spans="1:1" x14ac:dyDescent="0.25">
      <c r="A6045" t="str">
        <f t="shared" si="94"/>
        <v/>
      </c>
    </row>
    <row r="6046" spans="1:1" x14ac:dyDescent="0.25">
      <c r="A6046" t="str">
        <f t="shared" si="94"/>
        <v/>
      </c>
    </row>
    <row r="6047" spans="1:1" x14ac:dyDescent="0.25">
      <c r="A6047" t="str">
        <f t="shared" si="94"/>
        <v/>
      </c>
    </row>
    <row r="6048" spans="1:1" x14ac:dyDescent="0.25">
      <c r="A6048" t="str">
        <f t="shared" si="94"/>
        <v/>
      </c>
    </row>
    <row r="6049" spans="1:1" x14ac:dyDescent="0.25">
      <c r="A6049" t="str">
        <f t="shared" si="94"/>
        <v/>
      </c>
    </row>
    <row r="6050" spans="1:1" x14ac:dyDescent="0.25">
      <c r="A6050" t="str">
        <f t="shared" si="94"/>
        <v/>
      </c>
    </row>
    <row r="6051" spans="1:1" x14ac:dyDescent="0.25">
      <c r="A6051" t="str">
        <f t="shared" si="94"/>
        <v/>
      </c>
    </row>
    <row r="6052" spans="1:1" x14ac:dyDescent="0.25">
      <c r="A6052" t="str">
        <f t="shared" si="94"/>
        <v/>
      </c>
    </row>
    <row r="6053" spans="1:1" x14ac:dyDescent="0.25">
      <c r="A6053" t="str">
        <f t="shared" si="94"/>
        <v/>
      </c>
    </row>
    <row r="6054" spans="1:1" x14ac:dyDescent="0.25">
      <c r="A6054" t="str">
        <f t="shared" si="94"/>
        <v/>
      </c>
    </row>
    <row r="6055" spans="1:1" x14ac:dyDescent="0.25">
      <c r="A6055" t="str">
        <f t="shared" si="94"/>
        <v/>
      </c>
    </row>
    <row r="6056" spans="1:1" x14ac:dyDescent="0.25">
      <c r="A6056" t="str">
        <f t="shared" si="94"/>
        <v/>
      </c>
    </row>
    <row r="6057" spans="1:1" x14ac:dyDescent="0.25">
      <c r="A6057" t="str">
        <f t="shared" si="94"/>
        <v/>
      </c>
    </row>
    <row r="6058" spans="1:1" x14ac:dyDescent="0.25">
      <c r="A6058" t="str">
        <f t="shared" si="94"/>
        <v/>
      </c>
    </row>
    <row r="6059" spans="1:1" x14ac:dyDescent="0.25">
      <c r="A6059" t="str">
        <f t="shared" si="94"/>
        <v/>
      </c>
    </row>
    <row r="6060" spans="1:1" x14ac:dyDescent="0.25">
      <c r="A6060" t="str">
        <f t="shared" si="94"/>
        <v/>
      </c>
    </row>
    <row r="6061" spans="1:1" x14ac:dyDescent="0.25">
      <c r="A6061" t="str">
        <f t="shared" si="94"/>
        <v/>
      </c>
    </row>
    <row r="6062" spans="1:1" x14ac:dyDescent="0.25">
      <c r="A6062" t="str">
        <f t="shared" si="94"/>
        <v/>
      </c>
    </row>
    <row r="6063" spans="1:1" x14ac:dyDescent="0.25">
      <c r="A6063" t="str">
        <f t="shared" si="94"/>
        <v/>
      </c>
    </row>
    <row r="6064" spans="1:1" x14ac:dyDescent="0.25">
      <c r="A6064" t="str">
        <f t="shared" si="94"/>
        <v/>
      </c>
    </row>
    <row r="6065" spans="1:1" x14ac:dyDescent="0.25">
      <c r="A6065" t="str">
        <f t="shared" si="94"/>
        <v/>
      </c>
    </row>
    <row r="6066" spans="1:1" x14ac:dyDescent="0.25">
      <c r="A6066" t="str">
        <f t="shared" si="94"/>
        <v/>
      </c>
    </row>
    <row r="6067" spans="1:1" x14ac:dyDescent="0.25">
      <c r="A6067" t="str">
        <f t="shared" si="94"/>
        <v/>
      </c>
    </row>
    <row r="6068" spans="1:1" x14ac:dyDescent="0.25">
      <c r="A6068" t="str">
        <f t="shared" si="94"/>
        <v/>
      </c>
    </row>
    <row r="6069" spans="1:1" x14ac:dyDescent="0.25">
      <c r="A6069" t="str">
        <f t="shared" si="94"/>
        <v/>
      </c>
    </row>
    <row r="6070" spans="1:1" x14ac:dyDescent="0.25">
      <c r="A6070" t="str">
        <f t="shared" si="94"/>
        <v/>
      </c>
    </row>
    <row r="6071" spans="1:1" x14ac:dyDescent="0.25">
      <c r="A6071" t="str">
        <f t="shared" si="94"/>
        <v/>
      </c>
    </row>
    <row r="6072" spans="1:1" x14ac:dyDescent="0.25">
      <c r="A6072" t="str">
        <f t="shared" si="94"/>
        <v/>
      </c>
    </row>
    <row r="6073" spans="1:1" x14ac:dyDescent="0.25">
      <c r="A6073" t="str">
        <f t="shared" si="94"/>
        <v/>
      </c>
    </row>
    <row r="6074" spans="1:1" x14ac:dyDescent="0.25">
      <c r="A6074" t="str">
        <f t="shared" si="94"/>
        <v/>
      </c>
    </row>
    <row r="6075" spans="1:1" x14ac:dyDescent="0.25">
      <c r="A6075" t="str">
        <f t="shared" si="94"/>
        <v/>
      </c>
    </row>
    <row r="6076" spans="1:1" x14ac:dyDescent="0.25">
      <c r="A6076" t="str">
        <f t="shared" si="94"/>
        <v/>
      </c>
    </row>
    <row r="6077" spans="1:1" x14ac:dyDescent="0.25">
      <c r="A6077" t="str">
        <f t="shared" si="94"/>
        <v/>
      </c>
    </row>
    <row r="6078" spans="1:1" x14ac:dyDescent="0.25">
      <c r="A6078" t="str">
        <f t="shared" si="94"/>
        <v/>
      </c>
    </row>
    <row r="6079" spans="1:1" x14ac:dyDescent="0.25">
      <c r="A6079" t="str">
        <f t="shared" si="94"/>
        <v/>
      </c>
    </row>
    <row r="6080" spans="1:1" x14ac:dyDescent="0.25">
      <c r="A6080" t="str">
        <f t="shared" si="94"/>
        <v/>
      </c>
    </row>
    <row r="6081" spans="1:1" x14ac:dyDescent="0.25">
      <c r="A6081" t="str">
        <f t="shared" si="94"/>
        <v/>
      </c>
    </row>
    <row r="6082" spans="1:1" x14ac:dyDescent="0.25">
      <c r="A6082" t="str">
        <f t="shared" ref="A6082:A6145" si="95">H6082&amp;C6082&amp;B6082&amp;D6082&amp;E6082</f>
        <v/>
      </c>
    </row>
    <row r="6083" spans="1:1" x14ac:dyDescent="0.25">
      <c r="A6083" t="str">
        <f t="shared" si="95"/>
        <v/>
      </c>
    </row>
    <row r="6084" spans="1:1" x14ac:dyDescent="0.25">
      <c r="A6084" t="str">
        <f t="shared" si="95"/>
        <v/>
      </c>
    </row>
    <row r="6085" spans="1:1" x14ac:dyDescent="0.25">
      <c r="A6085" t="str">
        <f t="shared" si="95"/>
        <v/>
      </c>
    </row>
    <row r="6086" spans="1:1" x14ac:dyDescent="0.25">
      <c r="A6086" t="str">
        <f t="shared" si="95"/>
        <v/>
      </c>
    </row>
    <row r="6087" spans="1:1" x14ac:dyDescent="0.25">
      <c r="A6087" t="str">
        <f t="shared" si="95"/>
        <v/>
      </c>
    </row>
    <row r="6088" spans="1:1" x14ac:dyDescent="0.25">
      <c r="A6088" t="str">
        <f t="shared" si="95"/>
        <v/>
      </c>
    </row>
    <row r="6089" spans="1:1" x14ac:dyDescent="0.25">
      <c r="A6089" t="str">
        <f t="shared" si="95"/>
        <v/>
      </c>
    </row>
    <row r="6090" spans="1:1" x14ac:dyDescent="0.25">
      <c r="A6090" t="str">
        <f t="shared" si="95"/>
        <v/>
      </c>
    </row>
    <row r="6091" spans="1:1" x14ac:dyDescent="0.25">
      <c r="A6091" t="str">
        <f t="shared" si="95"/>
        <v/>
      </c>
    </row>
    <row r="6092" spans="1:1" x14ac:dyDescent="0.25">
      <c r="A6092" t="str">
        <f t="shared" si="95"/>
        <v/>
      </c>
    </row>
    <row r="6093" spans="1:1" x14ac:dyDescent="0.25">
      <c r="A6093" t="str">
        <f t="shared" si="95"/>
        <v/>
      </c>
    </row>
    <row r="6094" spans="1:1" x14ac:dyDescent="0.25">
      <c r="A6094" t="str">
        <f t="shared" si="95"/>
        <v/>
      </c>
    </row>
    <row r="6095" spans="1:1" x14ac:dyDescent="0.25">
      <c r="A6095" t="str">
        <f t="shared" si="95"/>
        <v/>
      </c>
    </row>
    <row r="6096" spans="1:1" x14ac:dyDescent="0.25">
      <c r="A6096" t="str">
        <f t="shared" si="95"/>
        <v/>
      </c>
    </row>
    <row r="6097" spans="1:1" x14ac:dyDescent="0.25">
      <c r="A6097" t="str">
        <f t="shared" si="95"/>
        <v/>
      </c>
    </row>
    <row r="6098" spans="1:1" x14ac:dyDescent="0.25">
      <c r="A6098" t="str">
        <f t="shared" si="95"/>
        <v/>
      </c>
    </row>
    <row r="6099" spans="1:1" x14ac:dyDescent="0.25">
      <c r="A6099" t="str">
        <f t="shared" si="95"/>
        <v/>
      </c>
    </row>
    <row r="6100" spans="1:1" x14ac:dyDescent="0.25">
      <c r="A6100" t="str">
        <f t="shared" si="95"/>
        <v/>
      </c>
    </row>
    <row r="6101" spans="1:1" x14ac:dyDescent="0.25">
      <c r="A6101" t="str">
        <f t="shared" si="95"/>
        <v/>
      </c>
    </row>
    <row r="6102" spans="1:1" x14ac:dyDescent="0.25">
      <c r="A6102" t="str">
        <f t="shared" si="95"/>
        <v/>
      </c>
    </row>
    <row r="6103" spans="1:1" x14ac:dyDescent="0.25">
      <c r="A6103" t="str">
        <f t="shared" si="95"/>
        <v/>
      </c>
    </row>
    <row r="6104" spans="1:1" x14ac:dyDescent="0.25">
      <c r="A6104" t="str">
        <f t="shared" si="95"/>
        <v/>
      </c>
    </row>
    <row r="6105" spans="1:1" x14ac:dyDescent="0.25">
      <c r="A6105" t="str">
        <f t="shared" si="95"/>
        <v/>
      </c>
    </row>
    <row r="6106" spans="1:1" x14ac:dyDescent="0.25">
      <c r="A6106" t="str">
        <f t="shared" si="95"/>
        <v/>
      </c>
    </row>
    <row r="6107" spans="1:1" x14ac:dyDescent="0.25">
      <c r="A6107" t="str">
        <f t="shared" si="95"/>
        <v/>
      </c>
    </row>
    <row r="6108" spans="1:1" x14ac:dyDescent="0.25">
      <c r="A6108" t="str">
        <f t="shared" si="95"/>
        <v/>
      </c>
    </row>
    <row r="6109" spans="1:1" x14ac:dyDescent="0.25">
      <c r="A6109" t="str">
        <f t="shared" si="95"/>
        <v/>
      </c>
    </row>
    <row r="6110" spans="1:1" x14ac:dyDescent="0.25">
      <c r="A6110" t="str">
        <f t="shared" si="95"/>
        <v/>
      </c>
    </row>
    <row r="6111" spans="1:1" x14ac:dyDescent="0.25">
      <c r="A6111" t="str">
        <f t="shared" si="95"/>
        <v/>
      </c>
    </row>
    <row r="6112" spans="1:1" x14ac:dyDescent="0.25">
      <c r="A6112" t="str">
        <f t="shared" si="95"/>
        <v/>
      </c>
    </row>
    <row r="6113" spans="1:1" x14ac:dyDescent="0.25">
      <c r="A6113" t="str">
        <f t="shared" si="95"/>
        <v/>
      </c>
    </row>
    <row r="6114" spans="1:1" x14ac:dyDescent="0.25">
      <c r="A6114" t="str">
        <f t="shared" si="95"/>
        <v/>
      </c>
    </row>
    <row r="6115" spans="1:1" x14ac:dyDescent="0.25">
      <c r="A6115" t="str">
        <f t="shared" si="95"/>
        <v/>
      </c>
    </row>
    <row r="6116" spans="1:1" x14ac:dyDescent="0.25">
      <c r="A6116" t="str">
        <f t="shared" si="95"/>
        <v/>
      </c>
    </row>
    <row r="6117" spans="1:1" x14ac:dyDescent="0.25">
      <c r="A6117" t="str">
        <f t="shared" si="95"/>
        <v/>
      </c>
    </row>
    <row r="6118" spans="1:1" x14ac:dyDescent="0.25">
      <c r="A6118" t="str">
        <f t="shared" si="95"/>
        <v/>
      </c>
    </row>
    <row r="6119" spans="1:1" x14ac:dyDescent="0.25">
      <c r="A6119" t="str">
        <f t="shared" si="95"/>
        <v/>
      </c>
    </row>
    <row r="6120" spans="1:1" x14ac:dyDescent="0.25">
      <c r="A6120" t="str">
        <f t="shared" si="95"/>
        <v/>
      </c>
    </row>
    <row r="6121" spans="1:1" x14ac:dyDescent="0.25">
      <c r="A6121" t="str">
        <f t="shared" si="95"/>
        <v/>
      </c>
    </row>
    <row r="6122" spans="1:1" x14ac:dyDescent="0.25">
      <c r="A6122" t="str">
        <f t="shared" si="95"/>
        <v/>
      </c>
    </row>
    <row r="6123" spans="1:1" x14ac:dyDescent="0.25">
      <c r="A6123" t="str">
        <f t="shared" si="95"/>
        <v/>
      </c>
    </row>
    <row r="6124" spans="1:1" x14ac:dyDescent="0.25">
      <c r="A6124" t="str">
        <f t="shared" si="95"/>
        <v/>
      </c>
    </row>
    <row r="6125" spans="1:1" x14ac:dyDescent="0.25">
      <c r="A6125" t="str">
        <f t="shared" si="95"/>
        <v/>
      </c>
    </row>
    <row r="6126" spans="1:1" x14ac:dyDescent="0.25">
      <c r="A6126" t="str">
        <f t="shared" si="95"/>
        <v/>
      </c>
    </row>
    <row r="6127" spans="1:1" x14ac:dyDescent="0.25">
      <c r="A6127" t="str">
        <f t="shared" si="95"/>
        <v/>
      </c>
    </row>
    <row r="6128" spans="1:1" x14ac:dyDescent="0.25">
      <c r="A6128" t="str">
        <f t="shared" si="95"/>
        <v/>
      </c>
    </row>
    <row r="6129" spans="1:1" x14ac:dyDescent="0.25">
      <c r="A6129" t="str">
        <f t="shared" si="95"/>
        <v/>
      </c>
    </row>
    <row r="6130" spans="1:1" x14ac:dyDescent="0.25">
      <c r="A6130" t="str">
        <f t="shared" si="95"/>
        <v/>
      </c>
    </row>
    <row r="6131" spans="1:1" x14ac:dyDescent="0.25">
      <c r="A6131" t="str">
        <f t="shared" si="95"/>
        <v/>
      </c>
    </row>
    <row r="6132" spans="1:1" x14ac:dyDescent="0.25">
      <c r="A6132" t="str">
        <f t="shared" si="95"/>
        <v/>
      </c>
    </row>
    <row r="6133" spans="1:1" x14ac:dyDescent="0.25">
      <c r="A6133" t="str">
        <f t="shared" si="95"/>
        <v/>
      </c>
    </row>
    <row r="6134" spans="1:1" x14ac:dyDescent="0.25">
      <c r="A6134" t="str">
        <f t="shared" si="95"/>
        <v/>
      </c>
    </row>
    <row r="6135" spans="1:1" x14ac:dyDescent="0.25">
      <c r="A6135" t="str">
        <f t="shared" si="95"/>
        <v/>
      </c>
    </row>
    <row r="6136" spans="1:1" x14ac:dyDescent="0.25">
      <c r="A6136" t="str">
        <f t="shared" si="95"/>
        <v/>
      </c>
    </row>
    <row r="6137" spans="1:1" x14ac:dyDescent="0.25">
      <c r="A6137" t="str">
        <f t="shared" si="95"/>
        <v/>
      </c>
    </row>
    <row r="6138" spans="1:1" x14ac:dyDescent="0.25">
      <c r="A6138" t="str">
        <f t="shared" si="95"/>
        <v/>
      </c>
    </row>
    <row r="6139" spans="1:1" x14ac:dyDescent="0.25">
      <c r="A6139" t="str">
        <f t="shared" si="95"/>
        <v/>
      </c>
    </row>
    <row r="6140" spans="1:1" x14ac:dyDescent="0.25">
      <c r="A6140" t="str">
        <f t="shared" si="95"/>
        <v/>
      </c>
    </row>
    <row r="6141" spans="1:1" x14ac:dyDescent="0.25">
      <c r="A6141" t="str">
        <f t="shared" si="95"/>
        <v/>
      </c>
    </row>
    <row r="6142" spans="1:1" x14ac:dyDescent="0.25">
      <c r="A6142" t="str">
        <f t="shared" si="95"/>
        <v/>
      </c>
    </row>
    <row r="6143" spans="1:1" x14ac:dyDescent="0.25">
      <c r="A6143" t="str">
        <f t="shared" si="95"/>
        <v/>
      </c>
    </row>
    <row r="6144" spans="1:1" x14ac:dyDescent="0.25">
      <c r="A6144" t="str">
        <f t="shared" si="95"/>
        <v/>
      </c>
    </row>
    <row r="6145" spans="1:1" x14ac:dyDescent="0.25">
      <c r="A6145" t="str">
        <f t="shared" si="95"/>
        <v/>
      </c>
    </row>
    <row r="6146" spans="1:1" x14ac:dyDescent="0.25">
      <c r="A6146" t="str">
        <f t="shared" ref="A6146:A6209" si="96">H6146&amp;C6146&amp;B6146&amp;D6146&amp;E6146</f>
        <v/>
      </c>
    </row>
    <row r="6147" spans="1:1" x14ac:dyDescent="0.25">
      <c r="A6147" t="str">
        <f t="shared" si="96"/>
        <v/>
      </c>
    </row>
    <row r="6148" spans="1:1" x14ac:dyDescent="0.25">
      <c r="A6148" t="str">
        <f t="shared" si="96"/>
        <v/>
      </c>
    </row>
    <row r="6149" spans="1:1" x14ac:dyDescent="0.25">
      <c r="A6149" t="str">
        <f t="shared" si="96"/>
        <v/>
      </c>
    </row>
    <row r="6150" spans="1:1" x14ac:dyDescent="0.25">
      <c r="A6150" t="str">
        <f t="shared" si="96"/>
        <v/>
      </c>
    </row>
    <row r="6151" spans="1:1" x14ac:dyDescent="0.25">
      <c r="A6151" t="str">
        <f t="shared" si="96"/>
        <v/>
      </c>
    </row>
    <row r="6152" spans="1:1" x14ac:dyDescent="0.25">
      <c r="A6152" t="str">
        <f t="shared" si="96"/>
        <v/>
      </c>
    </row>
    <row r="6153" spans="1:1" x14ac:dyDescent="0.25">
      <c r="A6153" t="str">
        <f t="shared" si="96"/>
        <v/>
      </c>
    </row>
    <row r="6154" spans="1:1" x14ac:dyDescent="0.25">
      <c r="A6154" t="str">
        <f t="shared" si="96"/>
        <v/>
      </c>
    </row>
    <row r="6155" spans="1:1" x14ac:dyDescent="0.25">
      <c r="A6155" t="str">
        <f t="shared" si="96"/>
        <v/>
      </c>
    </row>
    <row r="6156" spans="1:1" x14ac:dyDescent="0.25">
      <c r="A6156" t="str">
        <f t="shared" si="96"/>
        <v/>
      </c>
    </row>
    <row r="6157" spans="1:1" x14ac:dyDescent="0.25">
      <c r="A6157" t="str">
        <f t="shared" si="96"/>
        <v/>
      </c>
    </row>
    <row r="6158" spans="1:1" x14ac:dyDescent="0.25">
      <c r="A6158" t="str">
        <f t="shared" si="96"/>
        <v/>
      </c>
    </row>
    <row r="6159" spans="1:1" x14ac:dyDescent="0.25">
      <c r="A6159" t="str">
        <f t="shared" si="96"/>
        <v/>
      </c>
    </row>
    <row r="6160" spans="1:1" x14ac:dyDescent="0.25">
      <c r="A6160" t="str">
        <f t="shared" si="96"/>
        <v/>
      </c>
    </row>
    <row r="6161" spans="1:1" x14ac:dyDescent="0.25">
      <c r="A6161" t="str">
        <f t="shared" si="96"/>
        <v/>
      </c>
    </row>
    <row r="6162" spans="1:1" x14ac:dyDescent="0.25">
      <c r="A6162" t="str">
        <f t="shared" si="96"/>
        <v/>
      </c>
    </row>
    <row r="6163" spans="1:1" x14ac:dyDescent="0.25">
      <c r="A6163" t="str">
        <f t="shared" si="96"/>
        <v/>
      </c>
    </row>
    <row r="6164" spans="1:1" x14ac:dyDescent="0.25">
      <c r="A6164" t="str">
        <f t="shared" si="96"/>
        <v/>
      </c>
    </row>
    <row r="6165" spans="1:1" x14ac:dyDescent="0.25">
      <c r="A6165" t="str">
        <f t="shared" si="96"/>
        <v/>
      </c>
    </row>
    <row r="6166" spans="1:1" x14ac:dyDescent="0.25">
      <c r="A6166" t="str">
        <f t="shared" si="96"/>
        <v/>
      </c>
    </row>
    <row r="6167" spans="1:1" x14ac:dyDescent="0.25">
      <c r="A6167" t="str">
        <f t="shared" si="96"/>
        <v/>
      </c>
    </row>
    <row r="6168" spans="1:1" x14ac:dyDescent="0.25">
      <c r="A6168" t="str">
        <f t="shared" si="96"/>
        <v/>
      </c>
    </row>
    <row r="6169" spans="1:1" x14ac:dyDescent="0.25">
      <c r="A6169" t="str">
        <f t="shared" si="96"/>
        <v/>
      </c>
    </row>
    <row r="6170" spans="1:1" x14ac:dyDescent="0.25">
      <c r="A6170" t="str">
        <f t="shared" si="96"/>
        <v/>
      </c>
    </row>
    <row r="6171" spans="1:1" x14ac:dyDescent="0.25">
      <c r="A6171" t="str">
        <f t="shared" si="96"/>
        <v/>
      </c>
    </row>
    <row r="6172" spans="1:1" x14ac:dyDescent="0.25">
      <c r="A6172" t="str">
        <f t="shared" si="96"/>
        <v/>
      </c>
    </row>
    <row r="6173" spans="1:1" x14ac:dyDescent="0.25">
      <c r="A6173" t="str">
        <f t="shared" si="96"/>
        <v/>
      </c>
    </row>
    <row r="6174" spans="1:1" x14ac:dyDescent="0.25">
      <c r="A6174" t="str">
        <f t="shared" si="96"/>
        <v/>
      </c>
    </row>
    <row r="6175" spans="1:1" x14ac:dyDescent="0.25">
      <c r="A6175" t="str">
        <f t="shared" si="96"/>
        <v/>
      </c>
    </row>
    <row r="6176" spans="1:1" x14ac:dyDescent="0.25">
      <c r="A6176" t="str">
        <f t="shared" si="96"/>
        <v/>
      </c>
    </row>
    <row r="6177" spans="1:1" x14ac:dyDescent="0.25">
      <c r="A6177" t="str">
        <f t="shared" si="96"/>
        <v/>
      </c>
    </row>
    <row r="6178" spans="1:1" x14ac:dyDescent="0.25">
      <c r="A6178" t="str">
        <f t="shared" si="96"/>
        <v/>
      </c>
    </row>
    <row r="6179" spans="1:1" x14ac:dyDescent="0.25">
      <c r="A6179" t="str">
        <f t="shared" si="96"/>
        <v/>
      </c>
    </row>
    <row r="6180" spans="1:1" x14ac:dyDescent="0.25">
      <c r="A6180" t="str">
        <f t="shared" si="96"/>
        <v/>
      </c>
    </row>
    <row r="6181" spans="1:1" x14ac:dyDescent="0.25">
      <c r="A6181" t="str">
        <f t="shared" si="96"/>
        <v/>
      </c>
    </row>
    <row r="6182" spans="1:1" x14ac:dyDescent="0.25">
      <c r="A6182" t="str">
        <f t="shared" si="96"/>
        <v/>
      </c>
    </row>
    <row r="6183" spans="1:1" x14ac:dyDescent="0.25">
      <c r="A6183" t="str">
        <f t="shared" si="96"/>
        <v/>
      </c>
    </row>
    <row r="6184" spans="1:1" x14ac:dyDescent="0.25">
      <c r="A6184" t="str">
        <f t="shared" si="96"/>
        <v/>
      </c>
    </row>
    <row r="6185" spans="1:1" x14ac:dyDescent="0.25">
      <c r="A6185" t="str">
        <f t="shared" si="96"/>
        <v/>
      </c>
    </row>
    <row r="6186" spans="1:1" x14ac:dyDescent="0.25">
      <c r="A6186" t="str">
        <f t="shared" si="96"/>
        <v/>
      </c>
    </row>
    <row r="6187" spans="1:1" x14ac:dyDescent="0.25">
      <c r="A6187" t="str">
        <f t="shared" si="96"/>
        <v/>
      </c>
    </row>
    <row r="6188" spans="1:1" x14ac:dyDescent="0.25">
      <c r="A6188" t="str">
        <f t="shared" si="96"/>
        <v/>
      </c>
    </row>
    <row r="6189" spans="1:1" x14ac:dyDescent="0.25">
      <c r="A6189" t="str">
        <f t="shared" si="96"/>
        <v/>
      </c>
    </row>
    <row r="6190" spans="1:1" x14ac:dyDescent="0.25">
      <c r="A6190" t="str">
        <f t="shared" si="96"/>
        <v/>
      </c>
    </row>
    <row r="6191" spans="1:1" x14ac:dyDescent="0.25">
      <c r="A6191" t="str">
        <f t="shared" si="96"/>
        <v/>
      </c>
    </row>
    <row r="6192" spans="1:1" x14ac:dyDescent="0.25">
      <c r="A6192" t="str">
        <f t="shared" si="96"/>
        <v/>
      </c>
    </row>
    <row r="6193" spans="1:1" x14ac:dyDescent="0.25">
      <c r="A6193" t="str">
        <f t="shared" si="96"/>
        <v/>
      </c>
    </row>
    <row r="6194" spans="1:1" x14ac:dyDescent="0.25">
      <c r="A6194" t="str">
        <f t="shared" si="96"/>
        <v/>
      </c>
    </row>
    <row r="6195" spans="1:1" x14ac:dyDescent="0.25">
      <c r="A6195" t="str">
        <f t="shared" si="96"/>
        <v/>
      </c>
    </row>
    <row r="6196" spans="1:1" x14ac:dyDescent="0.25">
      <c r="A6196" t="str">
        <f t="shared" si="96"/>
        <v/>
      </c>
    </row>
    <row r="6197" spans="1:1" x14ac:dyDescent="0.25">
      <c r="A6197" t="str">
        <f t="shared" si="96"/>
        <v/>
      </c>
    </row>
    <row r="6198" spans="1:1" x14ac:dyDescent="0.25">
      <c r="A6198" t="str">
        <f t="shared" si="96"/>
        <v/>
      </c>
    </row>
    <row r="6199" spans="1:1" x14ac:dyDescent="0.25">
      <c r="A6199" t="str">
        <f t="shared" si="96"/>
        <v/>
      </c>
    </row>
    <row r="6200" spans="1:1" x14ac:dyDescent="0.25">
      <c r="A6200" t="str">
        <f t="shared" si="96"/>
        <v/>
      </c>
    </row>
    <row r="6201" spans="1:1" x14ac:dyDescent="0.25">
      <c r="A6201" t="str">
        <f t="shared" si="96"/>
        <v/>
      </c>
    </row>
    <row r="6202" spans="1:1" x14ac:dyDescent="0.25">
      <c r="A6202" t="str">
        <f t="shared" si="96"/>
        <v/>
      </c>
    </row>
    <row r="6203" spans="1:1" x14ac:dyDescent="0.25">
      <c r="A6203" t="str">
        <f t="shared" si="96"/>
        <v/>
      </c>
    </row>
    <row r="6204" spans="1:1" x14ac:dyDescent="0.25">
      <c r="A6204" t="str">
        <f t="shared" si="96"/>
        <v/>
      </c>
    </row>
    <row r="6205" spans="1:1" x14ac:dyDescent="0.25">
      <c r="A6205" t="str">
        <f t="shared" si="96"/>
        <v/>
      </c>
    </row>
    <row r="6206" spans="1:1" x14ac:dyDescent="0.25">
      <c r="A6206" t="str">
        <f t="shared" si="96"/>
        <v/>
      </c>
    </row>
    <row r="6207" spans="1:1" x14ac:dyDescent="0.25">
      <c r="A6207" t="str">
        <f t="shared" si="96"/>
        <v/>
      </c>
    </row>
    <row r="6208" spans="1:1" x14ac:dyDescent="0.25">
      <c r="A6208" t="str">
        <f t="shared" si="96"/>
        <v/>
      </c>
    </row>
    <row r="6209" spans="1:1" x14ac:dyDescent="0.25">
      <c r="A6209" t="str">
        <f t="shared" si="96"/>
        <v/>
      </c>
    </row>
    <row r="6210" spans="1:1" x14ac:dyDescent="0.25">
      <c r="A6210" t="str">
        <f t="shared" ref="A6210:A6273" si="97">H6210&amp;C6210&amp;B6210&amp;D6210&amp;E6210</f>
        <v/>
      </c>
    </row>
    <row r="6211" spans="1:1" x14ac:dyDescent="0.25">
      <c r="A6211" t="str">
        <f t="shared" si="97"/>
        <v/>
      </c>
    </row>
    <row r="6212" spans="1:1" x14ac:dyDescent="0.25">
      <c r="A6212" t="str">
        <f t="shared" si="97"/>
        <v/>
      </c>
    </row>
    <row r="6213" spans="1:1" x14ac:dyDescent="0.25">
      <c r="A6213" t="str">
        <f t="shared" si="97"/>
        <v/>
      </c>
    </row>
    <row r="6214" spans="1:1" x14ac:dyDescent="0.25">
      <c r="A6214" t="str">
        <f t="shared" si="97"/>
        <v/>
      </c>
    </row>
    <row r="6215" spans="1:1" x14ac:dyDescent="0.25">
      <c r="A6215" t="str">
        <f t="shared" si="97"/>
        <v/>
      </c>
    </row>
    <row r="6216" spans="1:1" x14ac:dyDescent="0.25">
      <c r="A6216" t="str">
        <f t="shared" si="97"/>
        <v/>
      </c>
    </row>
    <row r="6217" spans="1:1" x14ac:dyDescent="0.25">
      <c r="A6217" t="str">
        <f t="shared" si="97"/>
        <v/>
      </c>
    </row>
    <row r="6218" spans="1:1" x14ac:dyDescent="0.25">
      <c r="A6218" t="str">
        <f t="shared" si="97"/>
        <v/>
      </c>
    </row>
    <row r="6219" spans="1:1" x14ac:dyDescent="0.25">
      <c r="A6219" t="str">
        <f t="shared" si="97"/>
        <v/>
      </c>
    </row>
    <row r="6220" spans="1:1" x14ac:dyDescent="0.25">
      <c r="A6220" t="str">
        <f t="shared" si="97"/>
        <v/>
      </c>
    </row>
    <row r="6221" spans="1:1" x14ac:dyDescent="0.25">
      <c r="A6221" t="str">
        <f t="shared" si="97"/>
        <v/>
      </c>
    </row>
    <row r="6222" spans="1:1" x14ac:dyDescent="0.25">
      <c r="A6222" t="str">
        <f t="shared" si="97"/>
        <v/>
      </c>
    </row>
    <row r="6223" spans="1:1" x14ac:dyDescent="0.25">
      <c r="A6223" t="str">
        <f t="shared" si="97"/>
        <v/>
      </c>
    </row>
    <row r="6224" spans="1:1" x14ac:dyDescent="0.25">
      <c r="A6224" t="str">
        <f t="shared" si="97"/>
        <v/>
      </c>
    </row>
    <row r="6225" spans="1:1" x14ac:dyDescent="0.25">
      <c r="A6225" t="str">
        <f t="shared" si="97"/>
        <v/>
      </c>
    </row>
    <row r="6226" spans="1:1" x14ac:dyDescent="0.25">
      <c r="A6226" t="str">
        <f t="shared" si="97"/>
        <v/>
      </c>
    </row>
    <row r="6227" spans="1:1" x14ac:dyDescent="0.25">
      <c r="A6227" t="str">
        <f t="shared" si="97"/>
        <v/>
      </c>
    </row>
    <row r="6228" spans="1:1" x14ac:dyDescent="0.25">
      <c r="A6228" t="str">
        <f t="shared" si="97"/>
        <v/>
      </c>
    </row>
    <row r="6229" spans="1:1" x14ac:dyDescent="0.25">
      <c r="A6229" t="str">
        <f t="shared" si="97"/>
        <v/>
      </c>
    </row>
    <row r="6230" spans="1:1" x14ac:dyDescent="0.25">
      <c r="A6230" t="str">
        <f t="shared" si="97"/>
        <v/>
      </c>
    </row>
    <row r="6231" spans="1:1" x14ac:dyDescent="0.25">
      <c r="A6231" t="str">
        <f t="shared" si="97"/>
        <v/>
      </c>
    </row>
    <row r="6232" spans="1:1" x14ac:dyDescent="0.25">
      <c r="A6232" t="str">
        <f t="shared" si="97"/>
        <v/>
      </c>
    </row>
    <row r="6233" spans="1:1" x14ac:dyDescent="0.25">
      <c r="A6233" t="str">
        <f t="shared" si="97"/>
        <v/>
      </c>
    </row>
    <row r="6234" spans="1:1" x14ac:dyDescent="0.25">
      <c r="A6234" t="str">
        <f t="shared" si="97"/>
        <v/>
      </c>
    </row>
    <row r="6235" spans="1:1" x14ac:dyDescent="0.25">
      <c r="A6235" t="str">
        <f t="shared" si="97"/>
        <v/>
      </c>
    </row>
    <row r="6236" spans="1:1" x14ac:dyDescent="0.25">
      <c r="A6236" t="str">
        <f t="shared" si="97"/>
        <v/>
      </c>
    </row>
    <row r="6237" spans="1:1" x14ac:dyDescent="0.25">
      <c r="A6237" t="str">
        <f t="shared" si="97"/>
        <v/>
      </c>
    </row>
    <row r="6238" spans="1:1" x14ac:dyDescent="0.25">
      <c r="A6238" t="str">
        <f t="shared" si="97"/>
        <v/>
      </c>
    </row>
    <row r="6239" spans="1:1" x14ac:dyDescent="0.25">
      <c r="A6239" t="str">
        <f t="shared" si="97"/>
        <v/>
      </c>
    </row>
    <row r="6240" spans="1:1" x14ac:dyDescent="0.25">
      <c r="A6240" t="str">
        <f t="shared" si="97"/>
        <v/>
      </c>
    </row>
    <row r="6241" spans="1:1" x14ac:dyDescent="0.25">
      <c r="A6241" t="str">
        <f t="shared" si="97"/>
        <v/>
      </c>
    </row>
    <row r="6242" spans="1:1" x14ac:dyDescent="0.25">
      <c r="A6242" t="str">
        <f t="shared" si="97"/>
        <v/>
      </c>
    </row>
    <row r="6243" spans="1:1" x14ac:dyDescent="0.25">
      <c r="A6243" t="str">
        <f t="shared" si="97"/>
        <v/>
      </c>
    </row>
    <row r="6244" spans="1:1" x14ac:dyDescent="0.25">
      <c r="A6244" t="str">
        <f t="shared" si="97"/>
        <v/>
      </c>
    </row>
    <row r="6245" spans="1:1" x14ac:dyDescent="0.25">
      <c r="A6245" t="str">
        <f t="shared" si="97"/>
        <v/>
      </c>
    </row>
    <row r="6246" spans="1:1" x14ac:dyDescent="0.25">
      <c r="A6246" t="str">
        <f t="shared" si="97"/>
        <v/>
      </c>
    </row>
    <row r="6247" spans="1:1" x14ac:dyDescent="0.25">
      <c r="A6247" t="str">
        <f t="shared" si="97"/>
        <v/>
      </c>
    </row>
    <row r="6248" spans="1:1" x14ac:dyDescent="0.25">
      <c r="A6248" t="str">
        <f t="shared" si="97"/>
        <v/>
      </c>
    </row>
    <row r="6249" spans="1:1" x14ac:dyDescent="0.25">
      <c r="A6249" t="str">
        <f t="shared" si="97"/>
        <v/>
      </c>
    </row>
    <row r="6250" spans="1:1" x14ac:dyDescent="0.25">
      <c r="A6250" t="str">
        <f t="shared" si="97"/>
        <v/>
      </c>
    </row>
    <row r="6251" spans="1:1" x14ac:dyDescent="0.25">
      <c r="A6251" t="str">
        <f t="shared" si="97"/>
        <v/>
      </c>
    </row>
    <row r="6252" spans="1:1" x14ac:dyDescent="0.25">
      <c r="A6252" t="str">
        <f t="shared" si="97"/>
        <v/>
      </c>
    </row>
    <row r="6253" spans="1:1" x14ac:dyDescent="0.25">
      <c r="A6253" t="str">
        <f t="shared" si="97"/>
        <v/>
      </c>
    </row>
    <row r="6254" spans="1:1" x14ac:dyDescent="0.25">
      <c r="A6254" t="str">
        <f t="shared" si="97"/>
        <v/>
      </c>
    </row>
    <row r="6255" spans="1:1" x14ac:dyDescent="0.25">
      <c r="A6255" t="str">
        <f t="shared" si="97"/>
        <v/>
      </c>
    </row>
    <row r="6256" spans="1:1" x14ac:dyDescent="0.25">
      <c r="A6256" t="str">
        <f t="shared" si="97"/>
        <v/>
      </c>
    </row>
    <row r="6257" spans="1:1" x14ac:dyDescent="0.25">
      <c r="A6257" t="str">
        <f t="shared" si="97"/>
        <v/>
      </c>
    </row>
    <row r="6258" spans="1:1" x14ac:dyDescent="0.25">
      <c r="A6258" t="str">
        <f t="shared" si="97"/>
        <v/>
      </c>
    </row>
    <row r="6259" spans="1:1" x14ac:dyDescent="0.25">
      <c r="A6259" t="str">
        <f t="shared" si="97"/>
        <v/>
      </c>
    </row>
    <row r="6260" spans="1:1" x14ac:dyDescent="0.25">
      <c r="A6260" t="str">
        <f t="shared" si="97"/>
        <v/>
      </c>
    </row>
    <row r="6261" spans="1:1" x14ac:dyDescent="0.25">
      <c r="A6261" t="str">
        <f t="shared" si="97"/>
        <v/>
      </c>
    </row>
    <row r="6262" spans="1:1" x14ac:dyDescent="0.25">
      <c r="A6262" t="str">
        <f t="shared" si="97"/>
        <v/>
      </c>
    </row>
    <row r="6263" spans="1:1" x14ac:dyDescent="0.25">
      <c r="A6263" t="str">
        <f t="shared" si="97"/>
        <v/>
      </c>
    </row>
    <row r="6264" spans="1:1" x14ac:dyDescent="0.25">
      <c r="A6264" t="str">
        <f t="shared" si="97"/>
        <v/>
      </c>
    </row>
    <row r="6265" spans="1:1" x14ac:dyDescent="0.25">
      <c r="A6265" t="str">
        <f t="shared" si="97"/>
        <v/>
      </c>
    </row>
    <row r="6266" spans="1:1" x14ac:dyDescent="0.25">
      <c r="A6266" t="str">
        <f t="shared" si="97"/>
        <v/>
      </c>
    </row>
    <row r="6267" spans="1:1" x14ac:dyDescent="0.25">
      <c r="A6267" t="str">
        <f t="shared" si="97"/>
        <v/>
      </c>
    </row>
    <row r="6268" spans="1:1" x14ac:dyDescent="0.25">
      <c r="A6268" t="str">
        <f t="shared" si="97"/>
        <v/>
      </c>
    </row>
    <row r="6269" spans="1:1" x14ac:dyDescent="0.25">
      <c r="A6269" t="str">
        <f t="shared" si="97"/>
        <v/>
      </c>
    </row>
    <row r="6270" spans="1:1" x14ac:dyDescent="0.25">
      <c r="A6270" t="str">
        <f t="shared" si="97"/>
        <v/>
      </c>
    </row>
    <row r="6271" spans="1:1" x14ac:dyDescent="0.25">
      <c r="A6271" t="str">
        <f t="shared" si="97"/>
        <v/>
      </c>
    </row>
    <row r="6272" spans="1:1" x14ac:dyDescent="0.25">
      <c r="A6272" t="str">
        <f t="shared" si="97"/>
        <v/>
      </c>
    </row>
    <row r="6273" spans="1:1" x14ac:dyDescent="0.25">
      <c r="A6273" t="str">
        <f t="shared" si="97"/>
        <v/>
      </c>
    </row>
    <row r="6274" spans="1:1" x14ac:dyDescent="0.25">
      <c r="A6274" t="str">
        <f t="shared" ref="A6274:A6337" si="98">H6274&amp;C6274&amp;B6274&amp;D6274&amp;E6274</f>
        <v/>
      </c>
    </row>
    <row r="6275" spans="1:1" x14ac:dyDescent="0.25">
      <c r="A6275" t="str">
        <f t="shared" si="98"/>
        <v/>
      </c>
    </row>
    <row r="6276" spans="1:1" x14ac:dyDescent="0.25">
      <c r="A6276" t="str">
        <f t="shared" si="98"/>
        <v/>
      </c>
    </row>
    <row r="6277" spans="1:1" x14ac:dyDescent="0.25">
      <c r="A6277" t="str">
        <f t="shared" si="98"/>
        <v/>
      </c>
    </row>
    <row r="6278" spans="1:1" x14ac:dyDescent="0.25">
      <c r="A6278" t="str">
        <f t="shared" si="98"/>
        <v/>
      </c>
    </row>
    <row r="6279" spans="1:1" x14ac:dyDescent="0.25">
      <c r="A6279" t="str">
        <f t="shared" si="98"/>
        <v/>
      </c>
    </row>
    <row r="6280" spans="1:1" x14ac:dyDescent="0.25">
      <c r="A6280" t="str">
        <f t="shared" si="98"/>
        <v/>
      </c>
    </row>
    <row r="6281" spans="1:1" x14ac:dyDescent="0.25">
      <c r="A6281" t="str">
        <f t="shared" si="98"/>
        <v/>
      </c>
    </row>
    <row r="6282" spans="1:1" x14ac:dyDescent="0.25">
      <c r="A6282" t="str">
        <f t="shared" si="98"/>
        <v/>
      </c>
    </row>
    <row r="6283" spans="1:1" x14ac:dyDescent="0.25">
      <c r="A6283" t="str">
        <f t="shared" si="98"/>
        <v/>
      </c>
    </row>
    <row r="6284" spans="1:1" x14ac:dyDescent="0.25">
      <c r="A6284" t="str">
        <f t="shared" si="98"/>
        <v/>
      </c>
    </row>
    <row r="6285" spans="1:1" x14ac:dyDescent="0.25">
      <c r="A6285" t="str">
        <f t="shared" si="98"/>
        <v/>
      </c>
    </row>
    <row r="6286" spans="1:1" x14ac:dyDescent="0.25">
      <c r="A6286" t="str">
        <f t="shared" si="98"/>
        <v/>
      </c>
    </row>
    <row r="6287" spans="1:1" x14ac:dyDescent="0.25">
      <c r="A6287" t="str">
        <f t="shared" si="98"/>
        <v/>
      </c>
    </row>
    <row r="6288" spans="1:1" x14ac:dyDescent="0.25">
      <c r="A6288" t="str">
        <f t="shared" si="98"/>
        <v/>
      </c>
    </row>
    <row r="6289" spans="1:1" x14ac:dyDescent="0.25">
      <c r="A6289" t="str">
        <f t="shared" si="98"/>
        <v/>
      </c>
    </row>
    <row r="6290" spans="1:1" x14ac:dyDescent="0.25">
      <c r="A6290" t="str">
        <f t="shared" si="98"/>
        <v/>
      </c>
    </row>
    <row r="6291" spans="1:1" x14ac:dyDescent="0.25">
      <c r="A6291" t="str">
        <f t="shared" si="98"/>
        <v/>
      </c>
    </row>
    <row r="6292" spans="1:1" x14ac:dyDescent="0.25">
      <c r="A6292" t="str">
        <f t="shared" si="98"/>
        <v/>
      </c>
    </row>
    <row r="6293" spans="1:1" x14ac:dyDescent="0.25">
      <c r="A6293" t="str">
        <f t="shared" si="98"/>
        <v/>
      </c>
    </row>
    <row r="6294" spans="1:1" x14ac:dyDescent="0.25">
      <c r="A6294" t="str">
        <f t="shared" si="98"/>
        <v/>
      </c>
    </row>
    <row r="6295" spans="1:1" x14ac:dyDescent="0.25">
      <c r="A6295" t="str">
        <f t="shared" si="98"/>
        <v/>
      </c>
    </row>
    <row r="6296" spans="1:1" x14ac:dyDescent="0.25">
      <c r="A6296" t="str">
        <f t="shared" si="98"/>
        <v/>
      </c>
    </row>
    <row r="6297" spans="1:1" x14ac:dyDescent="0.25">
      <c r="A6297" t="str">
        <f t="shared" si="98"/>
        <v/>
      </c>
    </row>
    <row r="6298" spans="1:1" x14ac:dyDescent="0.25">
      <c r="A6298" t="str">
        <f t="shared" si="98"/>
        <v/>
      </c>
    </row>
    <row r="6299" spans="1:1" x14ac:dyDescent="0.25">
      <c r="A6299" t="str">
        <f t="shared" si="98"/>
        <v/>
      </c>
    </row>
    <row r="6300" spans="1:1" x14ac:dyDescent="0.25">
      <c r="A6300" t="str">
        <f t="shared" si="98"/>
        <v/>
      </c>
    </row>
    <row r="6301" spans="1:1" x14ac:dyDescent="0.25">
      <c r="A6301" t="str">
        <f t="shared" si="98"/>
        <v/>
      </c>
    </row>
    <row r="6302" spans="1:1" x14ac:dyDescent="0.25">
      <c r="A6302" t="str">
        <f t="shared" si="98"/>
        <v/>
      </c>
    </row>
    <row r="6303" spans="1:1" x14ac:dyDescent="0.25">
      <c r="A6303" t="str">
        <f t="shared" si="98"/>
        <v/>
      </c>
    </row>
    <row r="6304" spans="1:1" x14ac:dyDescent="0.25">
      <c r="A6304" t="str">
        <f t="shared" si="98"/>
        <v/>
      </c>
    </row>
    <row r="6305" spans="1:1" x14ac:dyDescent="0.25">
      <c r="A6305" t="str">
        <f t="shared" si="98"/>
        <v/>
      </c>
    </row>
    <row r="6306" spans="1:1" x14ac:dyDescent="0.25">
      <c r="A6306" t="str">
        <f t="shared" si="98"/>
        <v/>
      </c>
    </row>
    <row r="6307" spans="1:1" x14ac:dyDescent="0.25">
      <c r="A6307" t="str">
        <f t="shared" si="98"/>
        <v/>
      </c>
    </row>
    <row r="6308" spans="1:1" x14ac:dyDescent="0.25">
      <c r="A6308" t="str">
        <f t="shared" si="98"/>
        <v/>
      </c>
    </row>
    <row r="6309" spans="1:1" x14ac:dyDescent="0.25">
      <c r="A6309" t="str">
        <f t="shared" si="98"/>
        <v/>
      </c>
    </row>
    <row r="6310" spans="1:1" x14ac:dyDescent="0.25">
      <c r="A6310" t="str">
        <f t="shared" si="98"/>
        <v/>
      </c>
    </row>
    <row r="6311" spans="1:1" x14ac:dyDescent="0.25">
      <c r="A6311" t="str">
        <f t="shared" si="98"/>
        <v/>
      </c>
    </row>
    <row r="6312" spans="1:1" x14ac:dyDescent="0.25">
      <c r="A6312" t="str">
        <f t="shared" si="98"/>
        <v/>
      </c>
    </row>
    <row r="6313" spans="1:1" x14ac:dyDescent="0.25">
      <c r="A6313" t="str">
        <f t="shared" si="98"/>
        <v/>
      </c>
    </row>
    <row r="6314" spans="1:1" x14ac:dyDescent="0.25">
      <c r="A6314" t="str">
        <f t="shared" si="98"/>
        <v/>
      </c>
    </row>
    <row r="6315" spans="1:1" x14ac:dyDescent="0.25">
      <c r="A6315" t="str">
        <f t="shared" si="98"/>
        <v/>
      </c>
    </row>
    <row r="6316" spans="1:1" x14ac:dyDescent="0.25">
      <c r="A6316" t="str">
        <f t="shared" si="98"/>
        <v/>
      </c>
    </row>
    <row r="6317" spans="1:1" x14ac:dyDescent="0.25">
      <c r="A6317" t="str">
        <f t="shared" si="98"/>
        <v/>
      </c>
    </row>
    <row r="6318" spans="1:1" x14ac:dyDescent="0.25">
      <c r="A6318" t="str">
        <f t="shared" si="98"/>
        <v/>
      </c>
    </row>
    <row r="6319" spans="1:1" x14ac:dyDescent="0.25">
      <c r="A6319" t="str">
        <f t="shared" si="98"/>
        <v/>
      </c>
    </row>
    <row r="6320" spans="1:1" x14ac:dyDescent="0.25">
      <c r="A6320" t="str">
        <f t="shared" si="98"/>
        <v/>
      </c>
    </row>
    <row r="6321" spans="1:1" x14ac:dyDescent="0.25">
      <c r="A6321" t="str">
        <f t="shared" si="98"/>
        <v/>
      </c>
    </row>
    <row r="6322" spans="1:1" x14ac:dyDescent="0.25">
      <c r="A6322" t="str">
        <f t="shared" si="98"/>
        <v/>
      </c>
    </row>
    <row r="6323" spans="1:1" x14ac:dyDescent="0.25">
      <c r="A6323" t="str">
        <f t="shared" si="98"/>
        <v/>
      </c>
    </row>
    <row r="6324" spans="1:1" x14ac:dyDescent="0.25">
      <c r="A6324" t="str">
        <f t="shared" si="98"/>
        <v/>
      </c>
    </row>
    <row r="6325" spans="1:1" x14ac:dyDescent="0.25">
      <c r="A6325" t="str">
        <f t="shared" si="98"/>
        <v/>
      </c>
    </row>
    <row r="6326" spans="1:1" x14ac:dyDescent="0.25">
      <c r="A6326" t="str">
        <f t="shared" si="98"/>
        <v/>
      </c>
    </row>
    <row r="6327" spans="1:1" x14ac:dyDescent="0.25">
      <c r="A6327" t="str">
        <f t="shared" si="98"/>
        <v/>
      </c>
    </row>
    <row r="6328" spans="1:1" x14ac:dyDescent="0.25">
      <c r="A6328" t="str">
        <f t="shared" si="98"/>
        <v/>
      </c>
    </row>
    <row r="6329" spans="1:1" x14ac:dyDescent="0.25">
      <c r="A6329" t="str">
        <f t="shared" si="98"/>
        <v/>
      </c>
    </row>
    <row r="6330" spans="1:1" x14ac:dyDescent="0.25">
      <c r="A6330" t="str">
        <f t="shared" si="98"/>
        <v/>
      </c>
    </row>
    <row r="6331" spans="1:1" x14ac:dyDescent="0.25">
      <c r="A6331" t="str">
        <f t="shared" si="98"/>
        <v/>
      </c>
    </row>
    <row r="6332" spans="1:1" x14ac:dyDescent="0.25">
      <c r="A6332" t="str">
        <f t="shared" si="98"/>
        <v/>
      </c>
    </row>
    <row r="6333" spans="1:1" x14ac:dyDescent="0.25">
      <c r="A6333" t="str">
        <f t="shared" si="98"/>
        <v/>
      </c>
    </row>
    <row r="6334" spans="1:1" x14ac:dyDescent="0.25">
      <c r="A6334" t="str">
        <f t="shared" si="98"/>
        <v/>
      </c>
    </row>
    <row r="6335" spans="1:1" x14ac:dyDescent="0.25">
      <c r="A6335" t="str">
        <f t="shared" si="98"/>
        <v/>
      </c>
    </row>
    <row r="6336" spans="1:1" x14ac:dyDescent="0.25">
      <c r="A6336" t="str">
        <f t="shared" si="98"/>
        <v/>
      </c>
    </row>
    <row r="6337" spans="1:1" x14ac:dyDescent="0.25">
      <c r="A6337" t="str">
        <f t="shared" si="98"/>
        <v/>
      </c>
    </row>
    <row r="6338" spans="1:1" x14ac:dyDescent="0.25">
      <c r="A6338" t="str">
        <f t="shared" ref="A6338:A6401" si="99">H6338&amp;C6338&amp;B6338&amp;D6338&amp;E6338</f>
        <v/>
      </c>
    </row>
    <row r="6339" spans="1:1" x14ac:dyDescent="0.25">
      <c r="A6339" t="str">
        <f t="shared" si="99"/>
        <v/>
      </c>
    </row>
    <row r="6340" spans="1:1" x14ac:dyDescent="0.25">
      <c r="A6340" t="str">
        <f t="shared" si="99"/>
        <v/>
      </c>
    </row>
    <row r="6341" spans="1:1" x14ac:dyDescent="0.25">
      <c r="A6341" t="str">
        <f t="shared" si="99"/>
        <v/>
      </c>
    </row>
    <row r="6342" spans="1:1" x14ac:dyDescent="0.25">
      <c r="A6342" t="str">
        <f t="shared" si="99"/>
        <v/>
      </c>
    </row>
    <row r="6343" spans="1:1" x14ac:dyDescent="0.25">
      <c r="A6343" t="str">
        <f t="shared" si="99"/>
        <v/>
      </c>
    </row>
    <row r="6344" spans="1:1" x14ac:dyDescent="0.25">
      <c r="A6344" t="str">
        <f t="shared" si="99"/>
        <v/>
      </c>
    </row>
    <row r="6345" spans="1:1" x14ac:dyDescent="0.25">
      <c r="A6345" t="str">
        <f t="shared" si="99"/>
        <v/>
      </c>
    </row>
    <row r="6346" spans="1:1" x14ac:dyDescent="0.25">
      <c r="A6346" t="str">
        <f t="shared" si="99"/>
        <v/>
      </c>
    </row>
    <row r="6347" spans="1:1" x14ac:dyDescent="0.25">
      <c r="A6347" t="str">
        <f t="shared" si="99"/>
        <v/>
      </c>
    </row>
    <row r="6348" spans="1:1" x14ac:dyDescent="0.25">
      <c r="A6348" t="str">
        <f t="shared" si="99"/>
        <v/>
      </c>
    </row>
    <row r="6349" spans="1:1" x14ac:dyDescent="0.25">
      <c r="A6349" t="str">
        <f t="shared" si="99"/>
        <v/>
      </c>
    </row>
    <row r="6350" spans="1:1" x14ac:dyDescent="0.25">
      <c r="A6350" t="str">
        <f t="shared" si="99"/>
        <v/>
      </c>
    </row>
    <row r="6351" spans="1:1" x14ac:dyDescent="0.25">
      <c r="A6351" t="str">
        <f t="shared" si="99"/>
        <v/>
      </c>
    </row>
    <row r="6352" spans="1:1" x14ac:dyDescent="0.25">
      <c r="A6352" t="str">
        <f t="shared" si="99"/>
        <v/>
      </c>
    </row>
    <row r="6353" spans="1:1" x14ac:dyDescent="0.25">
      <c r="A6353" t="str">
        <f t="shared" si="99"/>
        <v/>
      </c>
    </row>
    <row r="6354" spans="1:1" x14ac:dyDescent="0.25">
      <c r="A6354" t="str">
        <f t="shared" si="99"/>
        <v/>
      </c>
    </row>
    <row r="6355" spans="1:1" x14ac:dyDescent="0.25">
      <c r="A6355" t="str">
        <f t="shared" si="99"/>
        <v/>
      </c>
    </row>
    <row r="6356" spans="1:1" x14ac:dyDescent="0.25">
      <c r="A6356" t="str">
        <f t="shared" si="99"/>
        <v/>
      </c>
    </row>
    <row r="6357" spans="1:1" x14ac:dyDescent="0.25">
      <c r="A6357" t="str">
        <f t="shared" si="99"/>
        <v/>
      </c>
    </row>
    <row r="6358" spans="1:1" x14ac:dyDescent="0.25">
      <c r="A6358" t="str">
        <f t="shared" si="99"/>
        <v/>
      </c>
    </row>
    <row r="6359" spans="1:1" x14ac:dyDescent="0.25">
      <c r="A6359" t="str">
        <f t="shared" si="99"/>
        <v/>
      </c>
    </row>
    <row r="6360" spans="1:1" x14ac:dyDescent="0.25">
      <c r="A6360" t="str">
        <f t="shared" si="99"/>
        <v/>
      </c>
    </row>
    <row r="6361" spans="1:1" x14ac:dyDescent="0.25">
      <c r="A6361" t="str">
        <f t="shared" si="99"/>
        <v/>
      </c>
    </row>
    <row r="6362" spans="1:1" x14ac:dyDescent="0.25">
      <c r="A6362" t="str">
        <f t="shared" si="99"/>
        <v/>
      </c>
    </row>
    <row r="6363" spans="1:1" x14ac:dyDescent="0.25">
      <c r="A6363" t="str">
        <f t="shared" si="99"/>
        <v/>
      </c>
    </row>
    <row r="6364" spans="1:1" x14ac:dyDescent="0.25">
      <c r="A6364" t="str">
        <f t="shared" si="99"/>
        <v/>
      </c>
    </row>
    <row r="6365" spans="1:1" x14ac:dyDescent="0.25">
      <c r="A6365" t="str">
        <f t="shared" si="99"/>
        <v/>
      </c>
    </row>
    <row r="6366" spans="1:1" x14ac:dyDescent="0.25">
      <c r="A6366" t="str">
        <f t="shared" si="99"/>
        <v/>
      </c>
    </row>
    <row r="6367" spans="1:1" x14ac:dyDescent="0.25">
      <c r="A6367" t="str">
        <f t="shared" si="99"/>
        <v/>
      </c>
    </row>
    <row r="6368" spans="1:1" x14ac:dyDescent="0.25">
      <c r="A6368" t="str">
        <f t="shared" si="99"/>
        <v/>
      </c>
    </row>
    <row r="6369" spans="1:1" x14ac:dyDescent="0.25">
      <c r="A6369" t="str">
        <f t="shared" si="99"/>
        <v/>
      </c>
    </row>
    <row r="6370" spans="1:1" x14ac:dyDescent="0.25">
      <c r="A6370" t="str">
        <f t="shared" si="99"/>
        <v/>
      </c>
    </row>
    <row r="6371" spans="1:1" x14ac:dyDescent="0.25">
      <c r="A6371" t="str">
        <f t="shared" si="99"/>
        <v/>
      </c>
    </row>
    <row r="6372" spans="1:1" x14ac:dyDescent="0.25">
      <c r="A6372" t="str">
        <f t="shared" si="99"/>
        <v/>
      </c>
    </row>
    <row r="6373" spans="1:1" x14ac:dyDescent="0.25">
      <c r="A6373" t="str">
        <f t="shared" si="99"/>
        <v/>
      </c>
    </row>
    <row r="6374" spans="1:1" x14ac:dyDescent="0.25">
      <c r="A6374" t="str">
        <f t="shared" si="99"/>
        <v/>
      </c>
    </row>
    <row r="6375" spans="1:1" x14ac:dyDescent="0.25">
      <c r="A6375" t="str">
        <f t="shared" si="99"/>
        <v/>
      </c>
    </row>
    <row r="6376" spans="1:1" x14ac:dyDescent="0.25">
      <c r="A6376" t="str">
        <f t="shared" si="99"/>
        <v/>
      </c>
    </row>
    <row r="6377" spans="1:1" x14ac:dyDescent="0.25">
      <c r="A6377" t="str">
        <f t="shared" si="99"/>
        <v/>
      </c>
    </row>
    <row r="6378" spans="1:1" x14ac:dyDescent="0.25">
      <c r="A6378" t="str">
        <f t="shared" si="99"/>
        <v/>
      </c>
    </row>
    <row r="6379" spans="1:1" x14ac:dyDescent="0.25">
      <c r="A6379" t="str">
        <f t="shared" si="99"/>
        <v/>
      </c>
    </row>
    <row r="6380" spans="1:1" x14ac:dyDescent="0.25">
      <c r="A6380" t="str">
        <f t="shared" si="99"/>
        <v/>
      </c>
    </row>
    <row r="6381" spans="1:1" x14ac:dyDescent="0.25">
      <c r="A6381" t="str">
        <f t="shared" si="99"/>
        <v/>
      </c>
    </row>
    <row r="6382" spans="1:1" x14ac:dyDescent="0.25">
      <c r="A6382" t="str">
        <f t="shared" si="99"/>
        <v/>
      </c>
    </row>
    <row r="6383" spans="1:1" x14ac:dyDescent="0.25">
      <c r="A6383" t="str">
        <f t="shared" si="99"/>
        <v/>
      </c>
    </row>
    <row r="6384" spans="1:1" x14ac:dyDescent="0.25">
      <c r="A6384" t="str">
        <f t="shared" si="99"/>
        <v/>
      </c>
    </row>
    <row r="6385" spans="1:1" x14ac:dyDescent="0.25">
      <c r="A6385" t="str">
        <f t="shared" si="99"/>
        <v/>
      </c>
    </row>
    <row r="6386" spans="1:1" x14ac:dyDescent="0.25">
      <c r="A6386" t="str">
        <f t="shared" si="99"/>
        <v/>
      </c>
    </row>
    <row r="6387" spans="1:1" x14ac:dyDescent="0.25">
      <c r="A6387" t="str">
        <f t="shared" si="99"/>
        <v/>
      </c>
    </row>
    <row r="6388" spans="1:1" x14ac:dyDescent="0.25">
      <c r="A6388" t="str">
        <f t="shared" si="99"/>
        <v/>
      </c>
    </row>
    <row r="6389" spans="1:1" x14ac:dyDescent="0.25">
      <c r="A6389" t="str">
        <f t="shared" si="99"/>
        <v/>
      </c>
    </row>
    <row r="6390" spans="1:1" x14ac:dyDescent="0.25">
      <c r="A6390" t="str">
        <f t="shared" si="99"/>
        <v/>
      </c>
    </row>
    <row r="6391" spans="1:1" x14ac:dyDescent="0.25">
      <c r="A6391" t="str">
        <f t="shared" si="99"/>
        <v/>
      </c>
    </row>
    <row r="6392" spans="1:1" x14ac:dyDescent="0.25">
      <c r="A6392" t="str">
        <f t="shared" si="99"/>
        <v/>
      </c>
    </row>
    <row r="6393" spans="1:1" x14ac:dyDescent="0.25">
      <c r="A6393" t="str">
        <f t="shared" si="99"/>
        <v/>
      </c>
    </row>
    <row r="6394" spans="1:1" x14ac:dyDescent="0.25">
      <c r="A6394" t="str">
        <f t="shared" si="99"/>
        <v/>
      </c>
    </row>
    <row r="6395" spans="1:1" x14ac:dyDescent="0.25">
      <c r="A6395" t="str">
        <f t="shared" si="99"/>
        <v/>
      </c>
    </row>
    <row r="6396" spans="1:1" x14ac:dyDescent="0.25">
      <c r="A6396" t="str">
        <f t="shared" si="99"/>
        <v/>
      </c>
    </row>
    <row r="6397" spans="1:1" x14ac:dyDescent="0.25">
      <c r="A6397" t="str">
        <f t="shared" si="99"/>
        <v/>
      </c>
    </row>
    <row r="6398" spans="1:1" x14ac:dyDescent="0.25">
      <c r="A6398" t="str">
        <f t="shared" si="99"/>
        <v/>
      </c>
    </row>
    <row r="6399" spans="1:1" x14ac:dyDescent="0.25">
      <c r="A6399" t="str">
        <f t="shared" si="99"/>
        <v/>
      </c>
    </row>
    <row r="6400" spans="1:1" x14ac:dyDescent="0.25">
      <c r="A6400" t="str">
        <f t="shared" si="99"/>
        <v/>
      </c>
    </row>
    <row r="6401" spans="1:1" x14ac:dyDescent="0.25">
      <c r="A6401" t="str">
        <f t="shared" si="99"/>
        <v/>
      </c>
    </row>
    <row r="6402" spans="1:1" x14ac:dyDescent="0.25">
      <c r="A6402" t="str">
        <f t="shared" ref="A6402:A6465" si="100">H6402&amp;C6402&amp;B6402&amp;D6402&amp;E6402</f>
        <v/>
      </c>
    </row>
    <row r="6403" spans="1:1" x14ac:dyDescent="0.25">
      <c r="A6403" t="str">
        <f t="shared" si="100"/>
        <v/>
      </c>
    </row>
    <row r="6404" spans="1:1" x14ac:dyDescent="0.25">
      <c r="A6404" t="str">
        <f t="shared" si="100"/>
        <v/>
      </c>
    </row>
    <row r="6405" spans="1:1" x14ac:dyDescent="0.25">
      <c r="A6405" t="str">
        <f t="shared" si="100"/>
        <v/>
      </c>
    </row>
    <row r="6406" spans="1:1" x14ac:dyDescent="0.25">
      <c r="A6406" t="str">
        <f t="shared" si="100"/>
        <v/>
      </c>
    </row>
    <row r="6407" spans="1:1" x14ac:dyDescent="0.25">
      <c r="A6407" t="str">
        <f t="shared" si="100"/>
        <v/>
      </c>
    </row>
    <row r="6408" spans="1:1" x14ac:dyDescent="0.25">
      <c r="A6408" t="str">
        <f t="shared" si="100"/>
        <v/>
      </c>
    </row>
    <row r="6409" spans="1:1" x14ac:dyDescent="0.25">
      <c r="A6409" t="str">
        <f t="shared" si="100"/>
        <v/>
      </c>
    </row>
    <row r="6410" spans="1:1" x14ac:dyDescent="0.25">
      <c r="A6410" t="str">
        <f t="shared" si="100"/>
        <v/>
      </c>
    </row>
    <row r="6411" spans="1:1" x14ac:dyDescent="0.25">
      <c r="A6411" t="str">
        <f t="shared" si="100"/>
        <v/>
      </c>
    </row>
    <row r="6412" spans="1:1" x14ac:dyDescent="0.25">
      <c r="A6412" t="str">
        <f t="shared" si="100"/>
        <v/>
      </c>
    </row>
    <row r="6413" spans="1:1" x14ac:dyDescent="0.25">
      <c r="A6413" t="str">
        <f t="shared" si="100"/>
        <v/>
      </c>
    </row>
    <row r="6414" spans="1:1" x14ac:dyDescent="0.25">
      <c r="A6414" t="str">
        <f t="shared" si="100"/>
        <v/>
      </c>
    </row>
    <row r="6415" spans="1:1" x14ac:dyDescent="0.25">
      <c r="A6415" t="str">
        <f t="shared" si="100"/>
        <v/>
      </c>
    </row>
    <row r="6416" spans="1:1" x14ac:dyDescent="0.25">
      <c r="A6416" t="str">
        <f t="shared" si="100"/>
        <v/>
      </c>
    </row>
    <row r="6417" spans="1:1" x14ac:dyDescent="0.25">
      <c r="A6417" t="str">
        <f t="shared" si="100"/>
        <v/>
      </c>
    </row>
    <row r="6418" spans="1:1" x14ac:dyDescent="0.25">
      <c r="A6418" t="str">
        <f t="shared" si="100"/>
        <v/>
      </c>
    </row>
    <row r="6419" spans="1:1" x14ac:dyDescent="0.25">
      <c r="A6419" t="str">
        <f t="shared" si="100"/>
        <v/>
      </c>
    </row>
    <row r="6420" spans="1:1" x14ac:dyDescent="0.25">
      <c r="A6420" t="str">
        <f t="shared" si="100"/>
        <v/>
      </c>
    </row>
    <row r="6421" spans="1:1" x14ac:dyDescent="0.25">
      <c r="A6421" t="str">
        <f t="shared" si="100"/>
        <v/>
      </c>
    </row>
    <row r="6422" spans="1:1" x14ac:dyDescent="0.25">
      <c r="A6422" t="str">
        <f t="shared" si="100"/>
        <v/>
      </c>
    </row>
    <row r="6423" spans="1:1" x14ac:dyDescent="0.25">
      <c r="A6423" t="str">
        <f t="shared" si="100"/>
        <v/>
      </c>
    </row>
    <row r="6424" spans="1:1" x14ac:dyDescent="0.25">
      <c r="A6424" t="str">
        <f t="shared" si="100"/>
        <v/>
      </c>
    </row>
    <row r="6425" spans="1:1" x14ac:dyDescent="0.25">
      <c r="A6425" t="str">
        <f t="shared" si="100"/>
        <v/>
      </c>
    </row>
    <row r="6426" spans="1:1" x14ac:dyDescent="0.25">
      <c r="A6426" t="str">
        <f t="shared" si="100"/>
        <v/>
      </c>
    </row>
    <row r="6427" spans="1:1" x14ac:dyDescent="0.25">
      <c r="A6427" t="str">
        <f t="shared" si="100"/>
        <v/>
      </c>
    </row>
    <row r="6428" spans="1:1" x14ac:dyDescent="0.25">
      <c r="A6428" t="str">
        <f t="shared" si="100"/>
        <v/>
      </c>
    </row>
    <row r="6429" spans="1:1" x14ac:dyDescent="0.25">
      <c r="A6429" t="str">
        <f t="shared" si="100"/>
        <v/>
      </c>
    </row>
    <row r="6430" spans="1:1" x14ac:dyDescent="0.25">
      <c r="A6430" t="str">
        <f t="shared" si="100"/>
        <v/>
      </c>
    </row>
    <row r="6431" spans="1:1" x14ac:dyDescent="0.25">
      <c r="A6431" t="str">
        <f t="shared" si="100"/>
        <v/>
      </c>
    </row>
    <row r="6432" spans="1:1" x14ac:dyDescent="0.25">
      <c r="A6432" t="str">
        <f t="shared" si="100"/>
        <v/>
      </c>
    </row>
    <row r="6433" spans="1:1" x14ac:dyDescent="0.25">
      <c r="A6433" t="str">
        <f t="shared" si="100"/>
        <v/>
      </c>
    </row>
    <row r="6434" spans="1:1" x14ac:dyDescent="0.25">
      <c r="A6434" t="str">
        <f t="shared" si="100"/>
        <v/>
      </c>
    </row>
    <row r="6435" spans="1:1" x14ac:dyDescent="0.25">
      <c r="A6435" t="str">
        <f t="shared" si="100"/>
        <v/>
      </c>
    </row>
    <row r="6436" spans="1:1" x14ac:dyDescent="0.25">
      <c r="A6436" t="str">
        <f t="shared" si="100"/>
        <v/>
      </c>
    </row>
    <row r="6437" spans="1:1" x14ac:dyDescent="0.25">
      <c r="A6437" t="str">
        <f t="shared" si="100"/>
        <v/>
      </c>
    </row>
    <row r="6438" spans="1:1" x14ac:dyDescent="0.25">
      <c r="A6438" t="str">
        <f t="shared" si="100"/>
        <v/>
      </c>
    </row>
    <row r="6439" spans="1:1" x14ac:dyDescent="0.25">
      <c r="A6439" t="str">
        <f t="shared" si="100"/>
        <v/>
      </c>
    </row>
    <row r="6440" spans="1:1" x14ac:dyDescent="0.25">
      <c r="A6440" t="str">
        <f t="shared" si="100"/>
        <v/>
      </c>
    </row>
    <row r="6441" spans="1:1" x14ac:dyDescent="0.25">
      <c r="A6441" t="str">
        <f t="shared" si="100"/>
        <v/>
      </c>
    </row>
    <row r="6442" spans="1:1" x14ac:dyDescent="0.25">
      <c r="A6442" t="str">
        <f t="shared" si="100"/>
        <v/>
      </c>
    </row>
    <row r="6443" spans="1:1" x14ac:dyDescent="0.25">
      <c r="A6443" t="str">
        <f t="shared" si="100"/>
        <v/>
      </c>
    </row>
    <row r="6444" spans="1:1" x14ac:dyDescent="0.25">
      <c r="A6444" t="str">
        <f t="shared" si="100"/>
        <v/>
      </c>
    </row>
    <row r="6445" spans="1:1" x14ac:dyDescent="0.25">
      <c r="A6445" t="str">
        <f t="shared" si="100"/>
        <v/>
      </c>
    </row>
    <row r="6446" spans="1:1" x14ac:dyDescent="0.25">
      <c r="A6446" t="str">
        <f t="shared" si="100"/>
        <v/>
      </c>
    </row>
    <row r="6447" spans="1:1" x14ac:dyDescent="0.25">
      <c r="A6447" t="str">
        <f t="shared" si="100"/>
        <v/>
      </c>
    </row>
    <row r="6448" spans="1:1" x14ac:dyDescent="0.25">
      <c r="A6448" t="str">
        <f t="shared" si="100"/>
        <v/>
      </c>
    </row>
    <row r="6449" spans="1:1" x14ac:dyDescent="0.25">
      <c r="A6449" t="str">
        <f t="shared" si="100"/>
        <v/>
      </c>
    </row>
    <row r="6450" spans="1:1" x14ac:dyDescent="0.25">
      <c r="A6450" t="str">
        <f t="shared" si="100"/>
        <v/>
      </c>
    </row>
    <row r="6451" spans="1:1" x14ac:dyDescent="0.25">
      <c r="A6451" t="str">
        <f t="shared" si="100"/>
        <v/>
      </c>
    </row>
    <row r="6452" spans="1:1" x14ac:dyDescent="0.25">
      <c r="A6452" t="str">
        <f t="shared" si="100"/>
        <v/>
      </c>
    </row>
    <row r="6453" spans="1:1" x14ac:dyDescent="0.25">
      <c r="A6453" t="str">
        <f t="shared" si="100"/>
        <v/>
      </c>
    </row>
    <row r="6454" spans="1:1" x14ac:dyDescent="0.25">
      <c r="A6454" t="str">
        <f t="shared" si="100"/>
        <v/>
      </c>
    </row>
    <row r="6455" spans="1:1" x14ac:dyDescent="0.25">
      <c r="A6455" t="str">
        <f t="shared" si="100"/>
        <v/>
      </c>
    </row>
    <row r="6456" spans="1:1" x14ac:dyDescent="0.25">
      <c r="A6456" t="str">
        <f t="shared" si="100"/>
        <v/>
      </c>
    </row>
    <row r="6457" spans="1:1" x14ac:dyDescent="0.25">
      <c r="A6457" t="str">
        <f t="shared" si="100"/>
        <v/>
      </c>
    </row>
    <row r="6458" spans="1:1" x14ac:dyDescent="0.25">
      <c r="A6458" t="str">
        <f t="shared" si="100"/>
        <v/>
      </c>
    </row>
    <row r="6459" spans="1:1" x14ac:dyDescent="0.25">
      <c r="A6459" t="str">
        <f t="shared" si="100"/>
        <v/>
      </c>
    </row>
    <row r="6460" spans="1:1" x14ac:dyDescent="0.25">
      <c r="A6460" t="str">
        <f t="shared" si="100"/>
        <v/>
      </c>
    </row>
    <row r="6461" spans="1:1" x14ac:dyDescent="0.25">
      <c r="A6461" t="str">
        <f t="shared" si="100"/>
        <v/>
      </c>
    </row>
    <row r="6462" spans="1:1" x14ac:dyDescent="0.25">
      <c r="A6462" t="str">
        <f t="shared" si="100"/>
        <v/>
      </c>
    </row>
    <row r="6463" spans="1:1" x14ac:dyDescent="0.25">
      <c r="A6463" t="str">
        <f t="shared" si="100"/>
        <v/>
      </c>
    </row>
    <row r="6464" spans="1:1" x14ac:dyDescent="0.25">
      <c r="A6464" t="str">
        <f t="shared" si="100"/>
        <v/>
      </c>
    </row>
    <row r="6465" spans="1:1" x14ac:dyDescent="0.25">
      <c r="A6465" t="str">
        <f t="shared" si="100"/>
        <v/>
      </c>
    </row>
    <row r="6466" spans="1:1" x14ac:dyDescent="0.25">
      <c r="A6466" t="str">
        <f t="shared" ref="A6466:A6529" si="101">H6466&amp;C6466&amp;B6466&amp;D6466&amp;E6466</f>
        <v/>
      </c>
    </row>
    <row r="6467" spans="1:1" x14ac:dyDescent="0.25">
      <c r="A6467" t="str">
        <f t="shared" si="101"/>
        <v/>
      </c>
    </row>
    <row r="6468" spans="1:1" x14ac:dyDescent="0.25">
      <c r="A6468" t="str">
        <f t="shared" si="101"/>
        <v/>
      </c>
    </row>
    <row r="6469" spans="1:1" x14ac:dyDescent="0.25">
      <c r="A6469" t="str">
        <f t="shared" si="101"/>
        <v/>
      </c>
    </row>
    <row r="6470" spans="1:1" x14ac:dyDescent="0.25">
      <c r="A6470" t="str">
        <f t="shared" si="101"/>
        <v/>
      </c>
    </row>
    <row r="6471" spans="1:1" x14ac:dyDescent="0.25">
      <c r="A6471" t="str">
        <f t="shared" si="101"/>
        <v/>
      </c>
    </row>
    <row r="6472" spans="1:1" x14ac:dyDescent="0.25">
      <c r="A6472" t="str">
        <f t="shared" si="101"/>
        <v/>
      </c>
    </row>
    <row r="6473" spans="1:1" x14ac:dyDescent="0.25">
      <c r="A6473" t="str">
        <f t="shared" si="101"/>
        <v/>
      </c>
    </row>
    <row r="6474" spans="1:1" x14ac:dyDescent="0.25">
      <c r="A6474" t="str">
        <f t="shared" si="101"/>
        <v/>
      </c>
    </row>
    <row r="6475" spans="1:1" x14ac:dyDescent="0.25">
      <c r="A6475" t="str">
        <f t="shared" si="101"/>
        <v/>
      </c>
    </row>
    <row r="6476" spans="1:1" x14ac:dyDescent="0.25">
      <c r="A6476" t="str">
        <f t="shared" si="101"/>
        <v/>
      </c>
    </row>
    <row r="6477" spans="1:1" x14ac:dyDescent="0.25">
      <c r="A6477" t="str">
        <f t="shared" si="101"/>
        <v/>
      </c>
    </row>
    <row r="6478" spans="1:1" x14ac:dyDescent="0.25">
      <c r="A6478" t="str">
        <f t="shared" si="101"/>
        <v/>
      </c>
    </row>
    <row r="6479" spans="1:1" x14ac:dyDescent="0.25">
      <c r="A6479" t="str">
        <f t="shared" si="101"/>
        <v/>
      </c>
    </row>
    <row r="6480" spans="1:1" x14ac:dyDescent="0.25">
      <c r="A6480" t="str">
        <f t="shared" si="101"/>
        <v/>
      </c>
    </row>
    <row r="6481" spans="1:1" x14ac:dyDescent="0.25">
      <c r="A6481" t="str">
        <f t="shared" si="101"/>
        <v/>
      </c>
    </row>
    <row r="6482" spans="1:1" x14ac:dyDescent="0.25">
      <c r="A6482" t="str">
        <f t="shared" si="101"/>
        <v/>
      </c>
    </row>
    <row r="6483" spans="1:1" x14ac:dyDescent="0.25">
      <c r="A6483" t="str">
        <f t="shared" si="101"/>
        <v/>
      </c>
    </row>
    <row r="6484" spans="1:1" x14ac:dyDescent="0.25">
      <c r="A6484" t="str">
        <f t="shared" si="101"/>
        <v/>
      </c>
    </row>
    <row r="6485" spans="1:1" x14ac:dyDescent="0.25">
      <c r="A6485" t="str">
        <f t="shared" si="101"/>
        <v/>
      </c>
    </row>
    <row r="6486" spans="1:1" x14ac:dyDescent="0.25">
      <c r="A6486" t="str">
        <f t="shared" si="101"/>
        <v/>
      </c>
    </row>
    <row r="6487" spans="1:1" x14ac:dyDescent="0.25">
      <c r="A6487" t="str">
        <f t="shared" si="101"/>
        <v/>
      </c>
    </row>
    <row r="6488" spans="1:1" x14ac:dyDescent="0.25">
      <c r="A6488" t="str">
        <f t="shared" si="101"/>
        <v/>
      </c>
    </row>
    <row r="6489" spans="1:1" x14ac:dyDescent="0.25">
      <c r="A6489" t="str">
        <f t="shared" si="101"/>
        <v/>
      </c>
    </row>
    <row r="6490" spans="1:1" x14ac:dyDescent="0.25">
      <c r="A6490" t="str">
        <f t="shared" si="101"/>
        <v/>
      </c>
    </row>
    <row r="6491" spans="1:1" x14ac:dyDescent="0.25">
      <c r="A6491" t="str">
        <f t="shared" si="101"/>
        <v/>
      </c>
    </row>
    <row r="6492" spans="1:1" x14ac:dyDescent="0.25">
      <c r="A6492" t="str">
        <f t="shared" si="101"/>
        <v/>
      </c>
    </row>
    <row r="6493" spans="1:1" x14ac:dyDescent="0.25">
      <c r="A6493" t="str">
        <f t="shared" si="101"/>
        <v/>
      </c>
    </row>
    <row r="6494" spans="1:1" x14ac:dyDescent="0.25">
      <c r="A6494" t="str">
        <f t="shared" si="101"/>
        <v/>
      </c>
    </row>
    <row r="6495" spans="1:1" x14ac:dyDescent="0.25">
      <c r="A6495" t="str">
        <f t="shared" si="101"/>
        <v/>
      </c>
    </row>
    <row r="6496" spans="1:1" x14ac:dyDescent="0.25">
      <c r="A6496" t="str">
        <f t="shared" si="101"/>
        <v/>
      </c>
    </row>
    <row r="6497" spans="1:1" x14ac:dyDescent="0.25">
      <c r="A6497" t="str">
        <f t="shared" si="101"/>
        <v/>
      </c>
    </row>
    <row r="6498" spans="1:1" x14ac:dyDescent="0.25">
      <c r="A6498" t="str">
        <f t="shared" si="101"/>
        <v/>
      </c>
    </row>
    <row r="6499" spans="1:1" x14ac:dyDescent="0.25">
      <c r="A6499" t="str">
        <f t="shared" si="101"/>
        <v/>
      </c>
    </row>
    <row r="6500" spans="1:1" x14ac:dyDescent="0.25">
      <c r="A6500" t="str">
        <f t="shared" si="101"/>
        <v/>
      </c>
    </row>
    <row r="6501" spans="1:1" x14ac:dyDescent="0.25">
      <c r="A6501" t="str">
        <f t="shared" si="101"/>
        <v/>
      </c>
    </row>
    <row r="6502" spans="1:1" x14ac:dyDescent="0.25">
      <c r="A6502" t="str">
        <f t="shared" si="101"/>
        <v/>
      </c>
    </row>
    <row r="6503" spans="1:1" x14ac:dyDescent="0.25">
      <c r="A6503" t="str">
        <f t="shared" si="101"/>
        <v/>
      </c>
    </row>
    <row r="6504" spans="1:1" x14ac:dyDescent="0.25">
      <c r="A6504" t="str">
        <f t="shared" si="101"/>
        <v/>
      </c>
    </row>
    <row r="6505" spans="1:1" x14ac:dyDescent="0.25">
      <c r="A6505" t="str">
        <f t="shared" si="101"/>
        <v/>
      </c>
    </row>
    <row r="6506" spans="1:1" x14ac:dyDescent="0.25">
      <c r="A6506" t="str">
        <f t="shared" si="101"/>
        <v/>
      </c>
    </row>
    <row r="6507" spans="1:1" x14ac:dyDescent="0.25">
      <c r="A6507" t="str">
        <f t="shared" si="101"/>
        <v/>
      </c>
    </row>
    <row r="6508" spans="1:1" x14ac:dyDescent="0.25">
      <c r="A6508" t="str">
        <f t="shared" si="101"/>
        <v/>
      </c>
    </row>
    <row r="6509" spans="1:1" x14ac:dyDescent="0.25">
      <c r="A6509" t="str">
        <f t="shared" si="101"/>
        <v/>
      </c>
    </row>
    <row r="6510" spans="1:1" x14ac:dyDescent="0.25">
      <c r="A6510" t="str">
        <f t="shared" si="101"/>
        <v/>
      </c>
    </row>
    <row r="6511" spans="1:1" x14ac:dyDescent="0.25">
      <c r="A6511" t="str">
        <f t="shared" si="101"/>
        <v/>
      </c>
    </row>
    <row r="6512" spans="1:1" x14ac:dyDescent="0.25">
      <c r="A6512" t="str">
        <f t="shared" si="101"/>
        <v/>
      </c>
    </row>
    <row r="6513" spans="1:1" x14ac:dyDescent="0.25">
      <c r="A6513" t="str">
        <f t="shared" si="101"/>
        <v/>
      </c>
    </row>
    <row r="6514" spans="1:1" x14ac:dyDescent="0.25">
      <c r="A6514" t="str">
        <f t="shared" si="101"/>
        <v/>
      </c>
    </row>
    <row r="6515" spans="1:1" x14ac:dyDescent="0.25">
      <c r="A6515" t="str">
        <f t="shared" si="101"/>
        <v/>
      </c>
    </row>
    <row r="6516" spans="1:1" x14ac:dyDescent="0.25">
      <c r="A6516" t="str">
        <f t="shared" si="101"/>
        <v/>
      </c>
    </row>
    <row r="6517" spans="1:1" x14ac:dyDescent="0.25">
      <c r="A6517" t="str">
        <f t="shared" si="101"/>
        <v/>
      </c>
    </row>
    <row r="6518" spans="1:1" x14ac:dyDescent="0.25">
      <c r="A6518" t="str">
        <f t="shared" si="101"/>
        <v/>
      </c>
    </row>
    <row r="6519" spans="1:1" x14ac:dyDescent="0.25">
      <c r="A6519" t="str">
        <f t="shared" si="101"/>
        <v/>
      </c>
    </row>
    <row r="6520" spans="1:1" x14ac:dyDescent="0.25">
      <c r="A6520" t="str">
        <f t="shared" si="101"/>
        <v/>
      </c>
    </row>
    <row r="6521" spans="1:1" x14ac:dyDescent="0.25">
      <c r="A6521" t="str">
        <f t="shared" si="101"/>
        <v/>
      </c>
    </row>
    <row r="6522" spans="1:1" x14ac:dyDescent="0.25">
      <c r="A6522" t="str">
        <f t="shared" si="101"/>
        <v/>
      </c>
    </row>
    <row r="6523" spans="1:1" x14ac:dyDescent="0.25">
      <c r="A6523" t="str">
        <f t="shared" si="101"/>
        <v/>
      </c>
    </row>
    <row r="6524" spans="1:1" x14ac:dyDescent="0.25">
      <c r="A6524" t="str">
        <f t="shared" si="101"/>
        <v/>
      </c>
    </row>
    <row r="6525" spans="1:1" x14ac:dyDescent="0.25">
      <c r="A6525" t="str">
        <f t="shared" si="101"/>
        <v/>
      </c>
    </row>
    <row r="6526" spans="1:1" x14ac:dyDescent="0.25">
      <c r="A6526" t="str">
        <f t="shared" si="101"/>
        <v/>
      </c>
    </row>
    <row r="6527" spans="1:1" x14ac:dyDescent="0.25">
      <c r="A6527" t="str">
        <f t="shared" si="101"/>
        <v/>
      </c>
    </row>
    <row r="6528" spans="1:1" x14ac:dyDescent="0.25">
      <c r="A6528" t="str">
        <f t="shared" si="101"/>
        <v/>
      </c>
    </row>
    <row r="6529" spans="1:1" x14ac:dyDescent="0.25">
      <c r="A6529" t="str">
        <f t="shared" si="101"/>
        <v/>
      </c>
    </row>
    <row r="6530" spans="1:1" x14ac:dyDescent="0.25">
      <c r="A6530" t="str">
        <f t="shared" ref="A6530:A6593" si="102">H6530&amp;C6530&amp;B6530&amp;D6530&amp;E6530</f>
        <v/>
      </c>
    </row>
    <row r="6531" spans="1:1" x14ac:dyDescent="0.25">
      <c r="A6531" t="str">
        <f t="shared" si="102"/>
        <v/>
      </c>
    </row>
    <row r="6532" spans="1:1" x14ac:dyDescent="0.25">
      <c r="A6532" t="str">
        <f t="shared" si="102"/>
        <v/>
      </c>
    </row>
    <row r="6533" spans="1:1" x14ac:dyDescent="0.25">
      <c r="A6533" t="str">
        <f t="shared" si="102"/>
        <v/>
      </c>
    </row>
    <row r="6534" spans="1:1" x14ac:dyDescent="0.25">
      <c r="A6534" t="str">
        <f t="shared" si="102"/>
        <v/>
      </c>
    </row>
    <row r="6535" spans="1:1" x14ac:dyDescent="0.25">
      <c r="A6535" t="str">
        <f t="shared" si="102"/>
        <v/>
      </c>
    </row>
    <row r="6536" spans="1:1" x14ac:dyDescent="0.25">
      <c r="A6536" t="str">
        <f t="shared" si="102"/>
        <v/>
      </c>
    </row>
    <row r="6537" spans="1:1" x14ac:dyDescent="0.25">
      <c r="A6537" t="str">
        <f t="shared" si="102"/>
        <v/>
      </c>
    </row>
    <row r="6538" spans="1:1" x14ac:dyDescent="0.25">
      <c r="A6538" t="str">
        <f t="shared" si="102"/>
        <v/>
      </c>
    </row>
    <row r="6539" spans="1:1" x14ac:dyDescent="0.25">
      <c r="A6539" t="str">
        <f t="shared" si="102"/>
        <v/>
      </c>
    </row>
    <row r="6540" spans="1:1" x14ac:dyDescent="0.25">
      <c r="A6540" t="str">
        <f t="shared" si="102"/>
        <v/>
      </c>
    </row>
    <row r="6541" spans="1:1" x14ac:dyDescent="0.25">
      <c r="A6541" t="str">
        <f t="shared" si="102"/>
        <v/>
      </c>
    </row>
    <row r="6542" spans="1:1" x14ac:dyDescent="0.25">
      <c r="A6542" t="str">
        <f t="shared" si="102"/>
        <v/>
      </c>
    </row>
    <row r="6543" spans="1:1" x14ac:dyDescent="0.25">
      <c r="A6543" t="str">
        <f t="shared" si="102"/>
        <v/>
      </c>
    </row>
    <row r="6544" spans="1:1" x14ac:dyDescent="0.25">
      <c r="A6544" t="str">
        <f t="shared" si="102"/>
        <v/>
      </c>
    </row>
    <row r="6545" spans="1:1" x14ac:dyDescent="0.25">
      <c r="A6545" t="str">
        <f t="shared" si="102"/>
        <v/>
      </c>
    </row>
    <row r="6546" spans="1:1" x14ac:dyDescent="0.25">
      <c r="A6546" t="str">
        <f t="shared" si="102"/>
        <v/>
      </c>
    </row>
    <row r="6547" spans="1:1" x14ac:dyDescent="0.25">
      <c r="A6547" t="str">
        <f t="shared" si="102"/>
        <v/>
      </c>
    </row>
    <row r="6548" spans="1:1" x14ac:dyDescent="0.25">
      <c r="A6548" t="str">
        <f t="shared" si="102"/>
        <v/>
      </c>
    </row>
    <row r="6549" spans="1:1" x14ac:dyDescent="0.25">
      <c r="A6549" t="str">
        <f t="shared" si="102"/>
        <v/>
      </c>
    </row>
    <row r="6550" spans="1:1" x14ac:dyDescent="0.25">
      <c r="A6550" t="str">
        <f t="shared" si="102"/>
        <v/>
      </c>
    </row>
    <row r="6551" spans="1:1" x14ac:dyDescent="0.25">
      <c r="A6551" t="str">
        <f t="shared" si="102"/>
        <v/>
      </c>
    </row>
    <row r="6552" spans="1:1" x14ac:dyDescent="0.25">
      <c r="A6552" t="str">
        <f t="shared" si="102"/>
        <v/>
      </c>
    </row>
    <row r="6553" spans="1:1" x14ac:dyDescent="0.25">
      <c r="A6553" t="str">
        <f t="shared" si="102"/>
        <v/>
      </c>
    </row>
    <row r="6554" spans="1:1" x14ac:dyDescent="0.25">
      <c r="A6554" t="str">
        <f t="shared" si="102"/>
        <v/>
      </c>
    </row>
    <row r="6555" spans="1:1" x14ac:dyDescent="0.25">
      <c r="A6555" t="str">
        <f t="shared" si="102"/>
        <v/>
      </c>
    </row>
    <row r="6556" spans="1:1" x14ac:dyDescent="0.25">
      <c r="A6556" t="str">
        <f t="shared" si="102"/>
        <v/>
      </c>
    </row>
    <row r="6557" spans="1:1" x14ac:dyDescent="0.25">
      <c r="A6557" t="str">
        <f t="shared" si="102"/>
        <v/>
      </c>
    </row>
    <row r="6558" spans="1:1" x14ac:dyDescent="0.25">
      <c r="A6558" t="str">
        <f t="shared" si="102"/>
        <v/>
      </c>
    </row>
    <row r="6559" spans="1:1" x14ac:dyDescent="0.25">
      <c r="A6559" t="str">
        <f t="shared" si="102"/>
        <v/>
      </c>
    </row>
    <row r="6560" spans="1:1" x14ac:dyDescent="0.25">
      <c r="A6560" t="str">
        <f t="shared" si="102"/>
        <v/>
      </c>
    </row>
    <row r="6561" spans="1:1" x14ac:dyDescent="0.25">
      <c r="A6561" t="str">
        <f t="shared" si="102"/>
        <v/>
      </c>
    </row>
    <row r="6562" spans="1:1" x14ac:dyDescent="0.25">
      <c r="A6562" t="str">
        <f t="shared" si="102"/>
        <v/>
      </c>
    </row>
    <row r="6563" spans="1:1" x14ac:dyDescent="0.25">
      <c r="A6563" t="str">
        <f t="shared" si="102"/>
        <v/>
      </c>
    </row>
    <row r="6564" spans="1:1" x14ac:dyDescent="0.25">
      <c r="A6564" t="str">
        <f t="shared" si="102"/>
        <v/>
      </c>
    </row>
    <row r="6565" spans="1:1" x14ac:dyDescent="0.25">
      <c r="A6565" t="str">
        <f t="shared" si="102"/>
        <v/>
      </c>
    </row>
    <row r="6566" spans="1:1" x14ac:dyDescent="0.25">
      <c r="A6566" t="str">
        <f t="shared" si="102"/>
        <v/>
      </c>
    </row>
    <row r="6567" spans="1:1" x14ac:dyDescent="0.25">
      <c r="A6567" t="str">
        <f t="shared" si="102"/>
        <v/>
      </c>
    </row>
    <row r="6568" spans="1:1" x14ac:dyDescent="0.25">
      <c r="A6568" t="str">
        <f t="shared" si="102"/>
        <v/>
      </c>
    </row>
    <row r="6569" spans="1:1" x14ac:dyDescent="0.25">
      <c r="A6569" t="str">
        <f t="shared" si="102"/>
        <v/>
      </c>
    </row>
    <row r="6570" spans="1:1" x14ac:dyDescent="0.25">
      <c r="A6570" t="str">
        <f t="shared" si="102"/>
        <v/>
      </c>
    </row>
    <row r="6571" spans="1:1" x14ac:dyDescent="0.25">
      <c r="A6571" t="str">
        <f t="shared" si="102"/>
        <v/>
      </c>
    </row>
    <row r="6572" spans="1:1" x14ac:dyDescent="0.25">
      <c r="A6572" t="str">
        <f t="shared" si="102"/>
        <v/>
      </c>
    </row>
    <row r="6573" spans="1:1" x14ac:dyDescent="0.25">
      <c r="A6573" t="str">
        <f t="shared" si="102"/>
        <v/>
      </c>
    </row>
    <row r="6574" spans="1:1" x14ac:dyDescent="0.25">
      <c r="A6574" t="str">
        <f t="shared" si="102"/>
        <v/>
      </c>
    </row>
    <row r="6575" spans="1:1" x14ac:dyDescent="0.25">
      <c r="A6575" t="str">
        <f t="shared" si="102"/>
        <v/>
      </c>
    </row>
    <row r="6576" spans="1:1" x14ac:dyDescent="0.25">
      <c r="A6576" t="str">
        <f t="shared" si="102"/>
        <v/>
      </c>
    </row>
    <row r="6577" spans="1:1" x14ac:dyDescent="0.25">
      <c r="A6577" t="str">
        <f t="shared" si="102"/>
        <v/>
      </c>
    </row>
    <row r="6578" spans="1:1" x14ac:dyDescent="0.25">
      <c r="A6578" t="str">
        <f t="shared" si="102"/>
        <v/>
      </c>
    </row>
    <row r="6579" spans="1:1" x14ac:dyDescent="0.25">
      <c r="A6579" t="str">
        <f t="shared" si="102"/>
        <v/>
      </c>
    </row>
    <row r="6580" spans="1:1" x14ac:dyDescent="0.25">
      <c r="A6580" t="str">
        <f t="shared" si="102"/>
        <v/>
      </c>
    </row>
    <row r="6581" spans="1:1" x14ac:dyDescent="0.25">
      <c r="A6581" t="str">
        <f t="shared" si="102"/>
        <v/>
      </c>
    </row>
    <row r="6582" spans="1:1" x14ac:dyDescent="0.25">
      <c r="A6582" t="str">
        <f t="shared" si="102"/>
        <v/>
      </c>
    </row>
    <row r="6583" spans="1:1" x14ac:dyDescent="0.25">
      <c r="A6583" t="str">
        <f t="shared" si="102"/>
        <v/>
      </c>
    </row>
    <row r="6584" spans="1:1" x14ac:dyDescent="0.25">
      <c r="A6584" t="str">
        <f t="shared" si="102"/>
        <v/>
      </c>
    </row>
    <row r="6585" spans="1:1" x14ac:dyDescent="0.25">
      <c r="A6585" t="str">
        <f t="shared" si="102"/>
        <v/>
      </c>
    </row>
    <row r="6586" spans="1:1" x14ac:dyDescent="0.25">
      <c r="A6586" t="str">
        <f t="shared" si="102"/>
        <v/>
      </c>
    </row>
    <row r="6587" spans="1:1" x14ac:dyDescent="0.25">
      <c r="A6587" t="str">
        <f t="shared" si="102"/>
        <v/>
      </c>
    </row>
    <row r="6588" spans="1:1" x14ac:dyDescent="0.25">
      <c r="A6588" t="str">
        <f t="shared" si="102"/>
        <v/>
      </c>
    </row>
    <row r="6589" spans="1:1" x14ac:dyDescent="0.25">
      <c r="A6589" t="str">
        <f t="shared" si="102"/>
        <v/>
      </c>
    </row>
    <row r="6590" spans="1:1" x14ac:dyDescent="0.25">
      <c r="A6590" t="str">
        <f t="shared" si="102"/>
        <v/>
      </c>
    </row>
    <row r="6591" spans="1:1" x14ac:dyDescent="0.25">
      <c r="A6591" t="str">
        <f t="shared" si="102"/>
        <v/>
      </c>
    </row>
    <row r="6592" spans="1:1" x14ac:dyDescent="0.25">
      <c r="A6592" t="str">
        <f t="shared" si="102"/>
        <v/>
      </c>
    </row>
    <row r="6593" spans="1:1" x14ac:dyDescent="0.25">
      <c r="A6593" t="str">
        <f t="shared" si="102"/>
        <v/>
      </c>
    </row>
    <row r="6594" spans="1:1" x14ac:dyDescent="0.25">
      <c r="A6594" t="str">
        <f t="shared" ref="A6594:A6657" si="103">H6594&amp;C6594&amp;B6594&amp;D6594&amp;E6594</f>
        <v/>
      </c>
    </row>
    <row r="6595" spans="1:1" x14ac:dyDescent="0.25">
      <c r="A6595" t="str">
        <f t="shared" si="103"/>
        <v/>
      </c>
    </row>
    <row r="6596" spans="1:1" x14ac:dyDescent="0.25">
      <c r="A6596" t="str">
        <f t="shared" si="103"/>
        <v/>
      </c>
    </row>
    <row r="6597" spans="1:1" x14ac:dyDescent="0.25">
      <c r="A6597" t="str">
        <f t="shared" si="103"/>
        <v/>
      </c>
    </row>
    <row r="6598" spans="1:1" x14ac:dyDescent="0.25">
      <c r="A6598" t="str">
        <f t="shared" si="103"/>
        <v/>
      </c>
    </row>
    <row r="6599" spans="1:1" x14ac:dyDescent="0.25">
      <c r="A6599" t="str">
        <f t="shared" si="103"/>
        <v/>
      </c>
    </row>
    <row r="6600" spans="1:1" x14ac:dyDescent="0.25">
      <c r="A6600" t="str">
        <f t="shared" si="103"/>
        <v/>
      </c>
    </row>
    <row r="6601" spans="1:1" x14ac:dyDescent="0.25">
      <c r="A6601" t="str">
        <f t="shared" si="103"/>
        <v/>
      </c>
    </row>
    <row r="6602" spans="1:1" x14ac:dyDescent="0.25">
      <c r="A6602" t="str">
        <f t="shared" si="103"/>
        <v/>
      </c>
    </row>
    <row r="6603" spans="1:1" x14ac:dyDescent="0.25">
      <c r="A6603" t="str">
        <f t="shared" si="103"/>
        <v/>
      </c>
    </row>
    <row r="6604" spans="1:1" x14ac:dyDescent="0.25">
      <c r="A6604" t="str">
        <f t="shared" si="103"/>
        <v/>
      </c>
    </row>
    <row r="6605" spans="1:1" x14ac:dyDescent="0.25">
      <c r="A6605" t="str">
        <f t="shared" si="103"/>
        <v/>
      </c>
    </row>
    <row r="6606" spans="1:1" x14ac:dyDescent="0.25">
      <c r="A6606" t="str">
        <f t="shared" si="103"/>
        <v/>
      </c>
    </row>
    <row r="6607" spans="1:1" x14ac:dyDescent="0.25">
      <c r="A6607" t="str">
        <f t="shared" si="103"/>
        <v/>
      </c>
    </row>
    <row r="6608" spans="1:1" x14ac:dyDescent="0.25">
      <c r="A6608" t="str">
        <f t="shared" si="103"/>
        <v/>
      </c>
    </row>
    <row r="6609" spans="1:1" x14ac:dyDescent="0.25">
      <c r="A6609" t="str">
        <f t="shared" si="103"/>
        <v/>
      </c>
    </row>
    <row r="6610" spans="1:1" x14ac:dyDescent="0.25">
      <c r="A6610" t="str">
        <f t="shared" si="103"/>
        <v/>
      </c>
    </row>
    <row r="6611" spans="1:1" x14ac:dyDescent="0.25">
      <c r="A6611" t="str">
        <f t="shared" si="103"/>
        <v/>
      </c>
    </row>
    <row r="6612" spans="1:1" x14ac:dyDescent="0.25">
      <c r="A6612" t="str">
        <f t="shared" si="103"/>
        <v/>
      </c>
    </row>
    <row r="6613" spans="1:1" x14ac:dyDescent="0.25">
      <c r="A6613" t="str">
        <f t="shared" si="103"/>
        <v/>
      </c>
    </row>
    <row r="6614" spans="1:1" x14ac:dyDescent="0.25">
      <c r="A6614" t="str">
        <f t="shared" si="103"/>
        <v/>
      </c>
    </row>
    <row r="6615" spans="1:1" x14ac:dyDescent="0.25">
      <c r="A6615" t="str">
        <f t="shared" si="103"/>
        <v/>
      </c>
    </row>
    <row r="6616" spans="1:1" x14ac:dyDescent="0.25">
      <c r="A6616" t="str">
        <f t="shared" si="103"/>
        <v/>
      </c>
    </row>
    <row r="6617" spans="1:1" x14ac:dyDescent="0.25">
      <c r="A6617" t="str">
        <f t="shared" si="103"/>
        <v/>
      </c>
    </row>
    <row r="6618" spans="1:1" x14ac:dyDescent="0.25">
      <c r="A6618" t="str">
        <f t="shared" si="103"/>
        <v/>
      </c>
    </row>
    <row r="6619" spans="1:1" x14ac:dyDescent="0.25">
      <c r="A6619" t="str">
        <f t="shared" si="103"/>
        <v/>
      </c>
    </row>
    <row r="6620" spans="1:1" x14ac:dyDescent="0.25">
      <c r="A6620" t="str">
        <f t="shared" si="103"/>
        <v/>
      </c>
    </row>
    <row r="6621" spans="1:1" x14ac:dyDescent="0.25">
      <c r="A6621" t="str">
        <f t="shared" si="103"/>
        <v/>
      </c>
    </row>
    <row r="6622" spans="1:1" x14ac:dyDescent="0.25">
      <c r="A6622" t="str">
        <f t="shared" si="103"/>
        <v/>
      </c>
    </row>
    <row r="6623" spans="1:1" x14ac:dyDescent="0.25">
      <c r="A6623" t="str">
        <f t="shared" si="103"/>
        <v/>
      </c>
    </row>
    <row r="6624" spans="1:1" x14ac:dyDescent="0.25">
      <c r="A6624" t="str">
        <f t="shared" si="103"/>
        <v/>
      </c>
    </row>
    <row r="6625" spans="1:1" x14ac:dyDescent="0.25">
      <c r="A6625" t="str">
        <f t="shared" si="103"/>
        <v/>
      </c>
    </row>
    <row r="6626" spans="1:1" x14ac:dyDescent="0.25">
      <c r="A6626" t="str">
        <f t="shared" si="103"/>
        <v/>
      </c>
    </row>
    <row r="6627" spans="1:1" x14ac:dyDescent="0.25">
      <c r="A6627" t="str">
        <f t="shared" si="103"/>
        <v/>
      </c>
    </row>
    <row r="6628" spans="1:1" x14ac:dyDescent="0.25">
      <c r="A6628" t="str">
        <f t="shared" si="103"/>
        <v/>
      </c>
    </row>
    <row r="6629" spans="1:1" x14ac:dyDescent="0.25">
      <c r="A6629" t="str">
        <f t="shared" si="103"/>
        <v/>
      </c>
    </row>
    <row r="6630" spans="1:1" x14ac:dyDescent="0.25">
      <c r="A6630" t="str">
        <f t="shared" si="103"/>
        <v/>
      </c>
    </row>
    <row r="6631" spans="1:1" x14ac:dyDescent="0.25">
      <c r="A6631" t="str">
        <f t="shared" si="103"/>
        <v/>
      </c>
    </row>
    <row r="6632" spans="1:1" x14ac:dyDescent="0.25">
      <c r="A6632" t="str">
        <f t="shared" si="103"/>
        <v/>
      </c>
    </row>
    <row r="6633" spans="1:1" x14ac:dyDescent="0.25">
      <c r="A6633" t="str">
        <f t="shared" si="103"/>
        <v/>
      </c>
    </row>
    <row r="6634" spans="1:1" x14ac:dyDescent="0.25">
      <c r="A6634" t="str">
        <f t="shared" si="103"/>
        <v/>
      </c>
    </row>
    <row r="6635" spans="1:1" x14ac:dyDescent="0.25">
      <c r="A6635" t="str">
        <f t="shared" si="103"/>
        <v/>
      </c>
    </row>
    <row r="6636" spans="1:1" x14ac:dyDescent="0.25">
      <c r="A6636" t="str">
        <f t="shared" si="103"/>
        <v/>
      </c>
    </row>
    <row r="6637" spans="1:1" x14ac:dyDescent="0.25">
      <c r="A6637" t="str">
        <f t="shared" si="103"/>
        <v/>
      </c>
    </row>
    <row r="6638" spans="1:1" x14ac:dyDescent="0.25">
      <c r="A6638" t="str">
        <f t="shared" si="103"/>
        <v/>
      </c>
    </row>
    <row r="6639" spans="1:1" x14ac:dyDescent="0.25">
      <c r="A6639" t="str">
        <f t="shared" si="103"/>
        <v/>
      </c>
    </row>
    <row r="6640" spans="1:1" x14ac:dyDescent="0.25">
      <c r="A6640" t="str">
        <f t="shared" si="103"/>
        <v/>
      </c>
    </row>
    <row r="6641" spans="1:1" x14ac:dyDescent="0.25">
      <c r="A6641" t="str">
        <f t="shared" si="103"/>
        <v/>
      </c>
    </row>
    <row r="6642" spans="1:1" x14ac:dyDescent="0.25">
      <c r="A6642" t="str">
        <f t="shared" si="103"/>
        <v/>
      </c>
    </row>
    <row r="6643" spans="1:1" x14ac:dyDescent="0.25">
      <c r="A6643" t="str">
        <f t="shared" si="103"/>
        <v/>
      </c>
    </row>
    <row r="6644" spans="1:1" x14ac:dyDescent="0.25">
      <c r="A6644" t="str">
        <f t="shared" si="103"/>
        <v/>
      </c>
    </row>
    <row r="6645" spans="1:1" x14ac:dyDescent="0.25">
      <c r="A6645" t="str">
        <f t="shared" si="103"/>
        <v/>
      </c>
    </row>
    <row r="6646" spans="1:1" x14ac:dyDescent="0.25">
      <c r="A6646" t="str">
        <f t="shared" si="103"/>
        <v/>
      </c>
    </row>
    <row r="6647" spans="1:1" x14ac:dyDescent="0.25">
      <c r="A6647" t="str">
        <f t="shared" si="103"/>
        <v/>
      </c>
    </row>
    <row r="6648" spans="1:1" x14ac:dyDescent="0.25">
      <c r="A6648" t="str">
        <f t="shared" si="103"/>
        <v/>
      </c>
    </row>
    <row r="6649" spans="1:1" x14ac:dyDescent="0.25">
      <c r="A6649" t="str">
        <f t="shared" si="103"/>
        <v/>
      </c>
    </row>
    <row r="6650" spans="1:1" x14ac:dyDescent="0.25">
      <c r="A6650" t="str">
        <f t="shared" si="103"/>
        <v/>
      </c>
    </row>
    <row r="6651" spans="1:1" x14ac:dyDescent="0.25">
      <c r="A6651" t="str">
        <f t="shared" si="103"/>
        <v/>
      </c>
    </row>
    <row r="6652" spans="1:1" x14ac:dyDescent="0.25">
      <c r="A6652" t="str">
        <f t="shared" si="103"/>
        <v/>
      </c>
    </row>
    <row r="6653" spans="1:1" x14ac:dyDescent="0.25">
      <c r="A6653" t="str">
        <f t="shared" si="103"/>
        <v/>
      </c>
    </row>
    <row r="6654" spans="1:1" x14ac:dyDescent="0.25">
      <c r="A6654" t="str">
        <f t="shared" si="103"/>
        <v/>
      </c>
    </row>
    <row r="6655" spans="1:1" x14ac:dyDescent="0.25">
      <c r="A6655" t="str">
        <f t="shared" si="103"/>
        <v/>
      </c>
    </row>
    <row r="6656" spans="1:1" x14ac:dyDescent="0.25">
      <c r="A6656" t="str">
        <f t="shared" si="103"/>
        <v/>
      </c>
    </row>
    <row r="6657" spans="1:1" x14ac:dyDescent="0.25">
      <c r="A6657" t="str">
        <f t="shared" si="103"/>
        <v/>
      </c>
    </row>
    <row r="6658" spans="1:1" x14ac:dyDescent="0.25">
      <c r="A6658" t="str">
        <f t="shared" ref="A6658:A6721" si="104">H6658&amp;C6658&amp;B6658&amp;D6658&amp;E6658</f>
        <v/>
      </c>
    </row>
    <row r="6659" spans="1:1" x14ac:dyDescent="0.25">
      <c r="A6659" t="str">
        <f t="shared" si="104"/>
        <v/>
      </c>
    </row>
    <row r="6660" spans="1:1" x14ac:dyDescent="0.25">
      <c r="A6660" t="str">
        <f t="shared" si="104"/>
        <v/>
      </c>
    </row>
    <row r="6661" spans="1:1" x14ac:dyDescent="0.25">
      <c r="A6661" t="str">
        <f t="shared" si="104"/>
        <v/>
      </c>
    </row>
    <row r="6662" spans="1:1" x14ac:dyDescent="0.25">
      <c r="A6662" t="str">
        <f t="shared" si="104"/>
        <v/>
      </c>
    </row>
    <row r="6663" spans="1:1" x14ac:dyDescent="0.25">
      <c r="A6663" t="str">
        <f t="shared" si="104"/>
        <v/>
      </c>
    </row>
    <row r="6664" spans="1:1" x14ac:dyDescent="0.25">
      <c r="A6664" t="str">
        <f t="shared" si="104"/>
        <v/>
      </c>
    </row>
    <row r="6665" spans="1:1" x14ac:dyDescent="0.25">
      <c r="A6665" t="str">
        <f t="shared" si="104"/>
        <v/>
      </c>
    </row>
    <row r="6666" spans="1:1" x14ac:dyDescent="0.25">
      <c r="A6666" t="str">
        <f t="shared" si="104"/>
        <v/>
      </c>
    </row>
    <row r="6667" spans="1:1" x14ac:dyDescent="0.25">
      <c r="A6667" t="str">
        <f t="shared" si="104"/>
        <v/>
      </c>
    </row>
    <row r="6668" spans="1:1" x14ac:dyDescent="0.25">
      <c r="A6668" t="str">
        <f t="shared" si="104"/>
        <v/>
      </c>
    </row>
    <row r="6669" spans="1:1" x14ac:dyDescent="0.25">
      <c r="A6669" t="str">
        <f t="shared" si="104"/>
        <v/>
      </c>
    </row>
    <row r="6670" spans="1:1" x14ac:dyDescent="0.25">
      <c r="A6670" t="str">
        <f t="shared" si="104"/>
        <v/>
      </c>
    </row>
    <row r="6671" spans="1:1" x14ac:dyDescent="0.25">
      <c r="A6671" t="str">
        <f t="shared" si="104"/>
        <v/>
      </c>
    </row>
    <row r="6672" spans="1:1" x14ac:dyDescent="0.25">
      <c r="A6672" t="str">
        <f t="shared" si="104"/>
        <v/>
      </c>
    </row>
    <row r="6673" spans="1:1" x14ac:dyDescent="0.25">
      <c r="A6673" t="str">
        <f t="shared" si="104"/>
        <v/>
      </c>
    </row>
    <row r="6674" spans="1:1" x14ac:dyDescent="0.25">
      <c r="A6674" t="str">
        <f t="shared" si="104"/>
        <v/>
      </c>
    </row>
    <row r="6675" spans="1:1" x14ac:dyDescent="0.25">
      <c r="A6675" t="str">
        <f t="shared" si="104"/>
        <v/>
      </c>
    </row>
    <row r="6676" spans="1:1" x14ac:dyDescent="0.25">
      <c r="A6676" t="str">
        <f t="shared" si="104"/>
        <v/>
      </c>
    </row>
    <row r="6677" spans="1:1" x14ac:dyDescent="0.25">
      <c r="A6677" t="str">
        <f t="shared" si="104"/>
        <v/>
      </c>
    </row>
    <row r="6678" spans="1:1" x14ac:dyDescent="0.25">
      <c r="A6678" t="str">
        <f t="shared" si="104"/>
        <v/>
      </c>
    </row>
    <row r="6679" spans="1:1" x14ac:dyDescent="0.25">
      <c r="A6679" t="str">
        <f t="shared" si="104"/>
        <v/>
      </c>
    </row>
    <row r="6680" spans="1:1" x14ac:dyDescent="0.25">
      <c r="A6680" t="str">
        <f t="shared" si="104"/>
        <v/>
      </c>
    </row>
    <row r="6681" spans="1:1" x14ac:dyDescent="0.25">
      <c r="A6681" t="str">
        <f t="shared" si="104"/>
        <v/>
      </c>
    </row>
    <row r="6682" spans="1:1" x14ac:dyDescent="0.25">
      <c r="A6682" t="str">
        <f t="shared" si="104"/>
        <v/>
      </c>
    </row>
    <row r="6683" spans="1:1" x14ac:dyDescent="0.25">
      <c r="A6683" t="str">
        <f t="shared" si="104"/>
        <v/>
      </c>
    </row>
    <row r="6684" spans="1:1" x14ac:dyDescent="0.25">
      <c r="A6684" t="str">
        <f t="shared" si="104"/>
        <v/>
      </c>
    </row>
    <row r="6685" spans="1:1" x14ac:dyDescent="0.25">
      <c r="A6685" t="str">
        <f t="shared" si="104"/>
        <v/>
      </c>
    </row>
    <row r="6686" spans="1:1" x14ac:dyDescent="0.25">
      <c r="A6686" t="str">
        <f t="shared" si="104"/>
        <v/>
      </c>
    </row>
    <row r="6687" spans="1:1" x14ac:dyDescent="0.25">
      <c r="A6687" t="str">
        <f t="shared" si="104"/>
        <v/>
      </c>
    </row>
    <row r="6688" spans="1:1" x14ac:dyDescent="0.25">
      <c r="A6688" t="str">
        <f t="shared" si="104"/>
        <v/>
      </c>
    </row>
    <row r="6689" spans="1:1" x14ac:dyDescent="0.25">
      <c r="A6689" t="str">
        <f t="shared" si="104"/>
        <v/>
      </c>
    </row>
    <row r="6690" spans="1:1" x14ac:dyDescent="0.25">
      <c r="A6690" t="str">
        <f t="shared" si="104"/>
        <v/>
      </c>
    </row>
    <row r="6691" spans="1:1" x14ac:dyDescent="0.25">
      <c r="A6691" t="str">
        <f t="shared" si="104"/>
        <v/>
      </c>
    </row>
    <row r="6692" spans="1:1" x14ac:dyDescent="0.25">
      <c r="A6692" t="str">
        <f t="shared" si="104"/>
        <v/>
      </c>
    </row>
    <row r="6693" spans="1:1" x14ac:dyDescent="0.25">
      <c r="A6693" t="str">
        <f t="shared" si="104"/>
        <v/>
      </c>
    </row>
    <row r="6694" spans="1:1" x14ac:dyDescent="0.25">
      <c r="A6694" t="str">
        <f t="shared" si="104"/>
        <v/>
      </c>
    </row>
    <row r="6695" spans="1:1" x14ac:dyDescent="0.25">
      <c r="A6695" t="str">
        <f t="shared" si="104"/>
        <v/>
      </c>
    </row>
    <row r="6696" spans="1:1" x14ac:dyDescent="0.25">
      <c r="A6696" t="str">
        <f t="shared" si="104"/>
        <v/>
      </c>
    </row>
    <row r="6697" spans="1:1" x14ac:dyDescent="0.25">
      <c r="A6697" t="str">
        <f t="shared" si="104"/>
        <v/>
      </c>
    </row>
    <row r="6698" spans="1:1" x14ac:dyDescent="0.25">
      <c r="A6698" t="str">
        <f t="shared" si="104"/>
        <v/>
      </c>
    </row>
    <row r="6699" spans="1:1" x14ac:dyDescent="0.25">
      <c r="A6699" t="str">
        <f t="shared" si="104"/>
        <v/>
      </c>
    </row>
    <row r="6700" spans="1:1" x14ac:dyDescent="0.25">
      <c r="A6700" t="str">
        <f t="shared" si="104"/>
        <v/>
      </c>
    </row>
    <row r="6701" spans="1:1" x14ac:dyDescent="0.25">
      <c r="A6701" t="str">
        <f t="shared" si="104"/>
        <v/>
      </c>
    </row>
    <row r="6702" spans="1:1" x14ac:dyDescent="0.25">
      <c r="A6702" t="str">
        <f t="shared" si="104"/>
        <v/>
      </c>
    </row>
    <row r="6703" spans="1:1" x14ac:dyDescent="0.25">
      <c r="A6703" t="str">
        <f t="shared" si="104"/>
        <v/>
      </c>
    </row>
    <row r="6704" spans="1:1" x14ac:dyDescent="0.25">
      <c r="A6704" t="str">
        <f t="shared" si="104"/>
        <v/>
      </c>
    </row>
    <row r="6705" spans="1:1" x14ac:dyDescent="0.25">
      <c r="A6705" t="str">
        <f t="shared" si="104"/>
        <v/>
      </c>
    </row>
    <row r="6706" spans="1:1" x14ac:dyDescent="0.25">
      <c r="A6706" t="str">
        <f t="shared" si="104"/>
        <v/>
      </c>
    </row>
    <row r="6707" spans="1:1" x14ac:dyDescent="0.25">
      <c r="A6707" t="str">
        <f t="shared" si="104"/>
        <v/>
      </c>
    </row>
    <row r="6708" spans="1:1" x14ac:dyDescent="0.25">
      <c r="A6708" t="str">
        <f t="shared" si="104"/>
        <v/>
      </c>
    </row>
    <row r="6709" spans="1:1" x14ac:dyDescent="0.25">
      <c r="A6709" t="str">
        <f t="shared" si="104"/>
        <v/>
      </c>
    </row>
    <row r="6710" spans="1:1" x14ac:dyDescent="0.25">
      <c r="A6710" t="str">
        <f t="shared" si="104"/>
        <v/>
      </c>
    </row>
    <row r="6711" spans="1:1" x14ac:dyDescent="0.25">
      <c r="A6711" t="str">
        <f t="shared" si="104"/>
        <v/>
      </c>
    </row>
    <row r="6712" spans="1:1" x14ac:dyDescent="0.25">
      <c r="A6712" t="str">
        <f t="shared" si="104"/>
        <v/>
      </c>
    </row>
    <row r="6713" spans="1:1" x14ac:dyDescent="0.25">
      <c r="A6713" t="str">
        <f t="shared" si="104"/>
        <v/>
      </c>
    </row>
    <row r="6714" spans="1:1" x14ac:dyDescent="0.25">
      <c r="A6714" t="str">
        <f t="shared" si="104"/>
        <v/>
      </c>
    </row>
    <row r="6715" spans="1:1" x14ac:dyDescent="0.25">
      <c r="A6715" t="str">
        <f t="shared" si="104"/>
        <v/>
      </c>
    </row>
    <row r="6716" spans="1:1" x14ac:dyDescent="0.25">
      <c r="A6716" t="str">
        <f t="shared" si="104"/>
        <v/>
      </c>
    </row>
    <row r="6717" spans="1:1" x14ac:dyDescent="0.25">
      <c r="A6717" t="str">
        <f t="shared" si="104"/>
        <v/>
      </c>
    </row>
    <row r="6718" spans="1:1" x14ac:dyDescent="0.25">
      <c r="A6718" t="str">
        <f t="shared" si="104"/>
        <v/>
      </c>
    </row>
    <row r="6719" spans="1:1" x14ac:dyDescent="0.25">
      <c r="A6719" t="str">
        <f t="shared" si="104"/>
        <v/>
      </c>
    </row>
    <row r="6720" spans="1:1" x14ac:dyDescent="0.25">
      <c r="A6720" t="str">
        <f t="shared" si="104"/>
        <v/>
      </c>
    </row>
    <row r="6721" spans="1:1" x14ac:dyDescent="0.25">
      <c r="A6721" t="str">
        <f t="shared" si="104"/>
        <v/>
      </c>
    </row>
    <row r="6722" spans="1:1" x14ac:dyDescent="0.25">
      <c r="A6722" t="str">
        <f t="shared" ref="A6722:A6785" si="105">H6722&amp;C6722&amp;B6722&amp;D6722&amp;E6722</f>
        <v/>
      </c>
    </row>
    <row r="6723" spans="1:1" x14ac:dyDescent="0.25">
      <c r="A6723" t="str">
        <f t="shared" si="105"/>
        <v/>
      </c>
    </row>
    <row r="6724" spans="1:1" x14ac:dyDescent="0.25">
      <c r="A6724" t="str">
        <f t="shared" si="105"/>
        <v/>
      </c>
    </row>
    <row r="6725" spans="1:1" x14ac:dyDescent="0.25">
      <c r="A6725" t="str">
        <f t="shared" si="105"/>
        <v/>
      </c>
    </row>
    <row r="6726" spans="1:1" x14ac:dyDescent="0.25">
      <c r="A6726" t="str">
        <f t="shared" si="105"/>
        <v/>
      </c>
    </row>
    <row r="6727" spans="1:1" x14ac:dyDescent="0.25">
      <c r="A6727" t="str">
        <f t="shared" si="105"/>
        <v/>
      </c>
    </row>
    <row r="6728" spans="1:1" x14ac:dyDescent="0.25">
      <c r="A6728" t="str">
        <f t="shared" si="105"/>
        <v/>
      </c>
    </row>
    <row r="6729" spans="1:1" x14ac:dyDescent="0.25">
      <c r="A6729" t="str">
        <f t="shared" si="105"/>
        <v/>
      </c>
    </row>
    <row r="6730" spans="1:1" x14ac:dyDescent="0.25">
      <c r="A6730" t="str">
        <f t="shared" si="105"/>
        <v/>
      </c>
    </row>
    <row r="6731" spans="1:1" x14ac:dyDescent="0.25">
      <c r="A6731" t="str">
        <f t="shared" si="105"/>
        <v/>
      </c>
    </row>
    <row r="6732" spans="1:1" x14ac:dyDescent="0.25">
      <c r="A6732" t="str">
        <f t="shared" si="105"/>
        <v/>
      </c>
    </row>
    <row r="6733" spans="1:1" x14ac:dyDescent="0.25">
      <c r="A6733" t="str">
        <f t="shared" si="105"/>
        <v/>
      </c>
    </row>
    <row r="6734" spans="1:1" x14ac:dyDescent="0.25">
      <c r="A6734" t="str">
        <f t="shared" si="105"/>
        <v/>
      </c>
    </row>
    <row r="6735" spans="1:1" x14ac:dyDescent="0.25">
      <c r="A6735" t="str">
        <f t="shared" si="105"/>
        <v/>
      </c>
    </row>
    <row r="6736" spans="1:1" x14ac:dyDescent="0.25">
      <c r="A6736" t="str">
        <f t="shared" si="105"/>
        <v/>
      </c>
    </row>
    <row r="6737" spans="1:1" x14ac:dyDescent="0.25">
      <c r="A6737" t="str">
        <f t="shared" si="105"/>
        <v/>
      </c>
    </row>
    <row r="6738" spans="1:1" x14ac:dyDescent="0.25">
      <c r="A6738" t="str">
        <f t="shared" si="105"/>
        <v/>
      </c>
    </row>
    <row r="6739" spans="1:1" x14ac:dyDescent="0.25">
      <c r="A6739" t="str">
        <f t="shared" si="105"/>
        <v/>
      </c>
    </row>
    <row r="6740" spans="1:1" x14ac:dyDescent="0.25">
      <c r="A6740" t="str">
        <f t="shared" si="105"/>
        <v/>
      </c>
    </row>
    <row r="6741" spans="1:1" x14ac:dyDescent="0.25">
      <c r="A6741" t="str">
        <f t="shared" si="105"/>
        <v/>
      </c>
    </row>
    <row r="6742" spans="1:1" x14ac:dyDescent="0.25">
      <c r="A6742" t="str">
        <f t="shared" si="105"/>
        <v/>
      </c>
    </row>
    <row r="6743" spans="1:1" x14ac:dyDescent="0.25">
      <c r="A6743" t="str">
        <f t="shared" si="105"/>
        <v/>
      </c>
    </row>
    <row r="6744" spans="1:1" x14ac:dyDescent="0.25">
      <c r="A6744" t="str">
        <f t="shared" si="105"/>
        <v/>
      </c>
    </row>
    <row r="6745" spans="1:1" x14ac:dyDescent="0.25">
      <c r="A6745" t="str">
        <f t="shared" si="105"/>
        <v/>
      </c>
    </row>
    <row r="6746" spans="1:1" x14ac:dyDescent="0.25">
      <c r="A6746" t="str">
        <f t="shared" si="105"/>
        <v/>
      </c>
    </row>
    <row r="6747" spans="1:1" x14ac:dyDescent="0.25">
      <c r="A6747" t="str">
        <f t="shared" si="105"/>
        <v/>
      </c>
    </row>
    <row r="6748" spans="1:1" x14ac:dyDescent="0.25">
      <c r="A6748" t="str">
        <f t="shared" si="105"/>
        <v/>
      </c>
    </row>
    <row r="6749" spans="1:1" x14ac:dyDescent="0.25">
      <c r="A6749" t="str">
        <f t="shared" si="105"/>
        <v/>
      </c>
    </row>
    <row r="6750" spans="1:1" x14ac:dyDescent="0.25">
      <c r="A6750" t="str">
        <f t="shared" si="105"/>
        <v/>
      </c>
    </row>
    <row r="6751" spans="1:1" x14ac:dyDescent="0.25">
      <c r="A6751" t="str">
        <f t="shared" si="105"/>
        <v/>
      </c>
    </row>
    <row r="6752" spans="1:1" x14ac:dyDescent="0.25">
      <c r="A6752" t="str">
        <f t="shared" si="105"/>
        <v/>
      </c>
    </row>
    <row r="6753" spans="1:1" x14ac:dyDescent="0.25">
      <c r="A6753" t="str">
        <f t="shared" si="105"/>
        <v/>
      </c>
    </row>
    <row r="6754" spans="1:1" x14ac:dyDescent="0.25">
      <c r="A6754" t="str">
        <f t="shared" si="105"/>
        <v/>
      </c>
    </row>
    <row r="6755" spans="1:1" x14ac:dyDescent="0.25">
      <c r="A6755" t="str">
        <f t="shared" si="105"/>
        <v/>
      </c>
    </row>
    <row r="6756" spans="1:1" x14ac:dyDescent="0.25">
      <c r="A6756" t="str">
        <f t="shared" si="105"/>
        <v/>
      </c>
    </row>
    <row r="6757" spans="1:1" x14ac:dyDescent="0.25">
      <c r="A6757" t="str">
        <f t="shared" si="105"/>
        <v/>
      </c>
    </row>
    <row r="6758" spans="1:1" x14ac:dyDescent="0.25">
      <c r="A6758" t="str">
        <f t="shared" si="105"/>
        <v/>
      </c>
    </row>
    <row r="6759" spans="1:1" x14ac:dyDescent="0.25">
      <c r="A6759" t="str">
        <f t="shared" si="105"/>
        <v/>
      </c>
    </row>
    <row r="6760" spans="1:1" x14ac:dyDescent="0.25">
      <c r="A6760" t="str">
        <f t="shared" si="105"/>
        <v/>
      </c>
    </row>
    <row r="6761" spans="1:1" x14ac:dyDescent="0.25">
      <c r="A6761" t="str">
        <f t="shared" si="105"/>
        <v/>
      </c>
    </row>
    <row r="6762" spans="1:1" x14ac:dyDescent="0.25">
      <c r="A6762" t="str">
        <f t="shared" si="105"/>
        <v/>
      </c>
    </row>
    <row r="6763" spans="1:1" x14ac:dyDescent="0.25">
      <c r="A6763" t="str">
        <f t="shared" si="105"/>
        <v/>
      </c>
    </row>
    <row r="6764" spans="1:1" x14ac:dyDescent="0.25">
      <c r="A6764" t="str">
        <f t="shared" si="105"/>
        <v/>
      </c>
    </row>
    <row r="6765" spans="1:1" x14ac:dyDescent="0.25">
      <c r="A6765" t="str">
        <f t="shared" si="105"/>
        <v/>
      </c>
    </row>
    <row r="6766" spans="1:1" x14ac:dyDescent="0.25">
      <c r="A6766" t="str">
        <f t="shared" si="105"/>
        <v/>
      </c>
    </row>
    <row r="6767" spans="1:1" x14ac:dyDescent="0.25">
      <c r="A6767" t="str">
        <f t="shared" si="105"/>
        <v/>
      </c>
    </row>
    <row r="6768" spans="1:1" x14ac:dyDescent="0.25">
      <c r="A6768" t="str">
        <f t="shared" si="105"/>
        <v/>
      </c>
    </row>
    <row r="6769" spans="1:1" x14ac:dyDescent="0.25">
      <c r="A6769" t="str">
        <f t="shared" si="105"/>
        <v/>
      </c>
    </row>
    <row r="6770" spans="1:1" x14ac:dyDescent="0.25">
      <c r="A6770" t="str">
        <f t="shared" si="105"/>
        <v/>
      </c>
    </row>
    <row r="6771" spans="1:1" x14ac:dyDescent="0.25">
      <c r="A6771" t="str">
        <f t="shared" si="105"/>
        <v/>
      </c>
    </row>
    <row r="6772" spans="1:1" x14ac:dyDescent="0.25">
      <c r="A6772" t="str">
        <f t="shared" si="105"/>
        <v/>
      </c>
    </row>
    <row r="6773" spans="1:1" x14ac:dyDescent="0.25">
      <c r="A6773" t="str">
        <f t="shared" si="105"/>
        <v/>
      </c>
    </row>
    <row r="6774" spans="1:1" x14ac:dyDescent="0.25">
      <c r="A6774" t="str">
        <f t="shared" si="105"/>
        <v/>
      </c>
    </row>
    <row r="6775" spans="1:1" x14ac:dyDescent="0.25">
      <c r="A6775" t="str">
        <f t="shared" si="105"/>
        <v/>
      </c>
    </row>
    <row r="6776" spans="1:1" x14ac:dyDescent="0.25">
      <c r="A6776" t="str">
        <f t="shared" si="105"/>
        <v/>
      </c>
    </row>
    <row r="6777" spans="1:1" x14ac:dyDescent="0.25">
      <c r="A6777" t="str">
        <f t="shared" si="105"/>
        <v/>
      </c>
    </row>
    <row r="6778" spans="1:1" x14ac:dyDescent="0.25">
      <c r="A6778" t="str">
        <f t="shared" si="105"/>
        <v/>
      </c>
    </row>
    <row r="6779" spans="1:1" x14ac:dyDescent="0.25">
      <c r="A6779" t="str">
        <f t="shared" si="105"/>
        <v/>
      </c>
    </row>
    <row r="6780" spans="1:1" x14ac:dyDescent="0.25">
      <c r="A6780" t="str">
        <f t="shared" si="105"/>
        <v/>
      </c>
    </row>
    <row r="6781" spans="1:1" x14ac:dyDescent="0.25">
      <c r="A6781" t="str">
        <f t="shared" si="105"/>
        <v/>
      </c>
    </row>
    <row r="6782" spans="1:1" x14ac:dyDescent="0.25">
      <c r="A6782" t="str">
        <f t="shared" si="105"/>
        <v/>
      </c>
    </row>
    <row r="6783" spans="1:1" x14ac:dyDescent="0.25">
      <c r="A6783" t="str">
        <f t="shared" si="105"/>
        <v/>
      </c>
    </row>
    <row r="6784" spans="1:1" x14ac:dyDescent="0.25">
      <c r="A6784" t="str">
        <f t="shared" si="105"/>
        <v/>
      </c>
    </row>
    <row r="6785" spans="1:1" x14ac:dyDescent="0.25">
      <c r="A6785" t="str">
        <f t="shared" si="105"/>
        <v/>
      </c>
    </row>
    <row r="6786" spans="1:1" x14ac:dyDescent="0.25">
      <c r="A6786" t="str">
        <f t="shared" ref="A6786:A6849" si="106">H6786&amp;C6786&amp;B6786&amp;D6786&amp;E6786</f>
        <v/>
      </c>
    </row>
    <row r="6787" spans="1:1" x14ac:dyDescent="0.25">
      <c r="A6787" t="str">
        <f t="shared" si="106"/>
        <v/>
      </c>
    </row>
    <row r="6788" spans="1:1" x14ac:dyDescent="0.25">
      <c r="A6788" t="str">
        <f t="shared" si="106"/>
        <v/>
      </c>
    </row>
    <row r="6789" spans="1:1" x14ac:dyDescent="0.25">
      <c r="A6789" t="str">
        <f t="shared" si="106"/>
        <v/>
      </c>
    </row>
    <row r="6790" spans="1:1" x14ac:dyDescent="0.25">
      <c r="A6790" t="str">
        <f t="shared" si="106"/>
        <v/>
      </c>
    </row>
    <row r="6791" spans="1:1" x14ac:dyDescent="0.25">
      <c r="A6791" t="str">
        <f t="shared" si="106"/>
        <v/>
      </c>
    </row>
    <row r="6792" spans="1:1" x14ac:dyDescent="0.25">
      <c r="A6792" t="str">
        <f t="shared" si="106"/>
        <v/>
      </c>
    </row>
    <row r="6793" spans="1:1" x14ac:dyDescent="0.25">
      <c r="A6793" t="str">
        <f t="shared" si="106"/>
        <v/>
      </c>
    </row>
    <row r="6794" spans="1:1" x14ac:dyDescent="0.25">
      <c r="A6794" t="str">
        <f t="shared" si="106"/>
        <v/>
      </c>
    </row>
    <row r="6795" spans="1:1" x14ac:dyDescent="0.25">
      <c r="A6795" t="str">
        <f t="shared" si="106"/>
        <v/>
      </c>
    </row>
    <row r="6796" spans="1:1" x14ac:dyDescent="0.25">
      <c r="A6796" t="str">
        <f t="shared" si="106"/>
        <v/>
      </c>
    </row>
    <row r="6797" spans="1:1" x14ac:dyDescent="0.25">
      <c r="A6797" t="str">
        <f t="shared" si="106"/>
        <v/>
      </c>
    </row>
    <row r="6798" spans="1:1" x14ac:dyDescent="0.25">
      <c r="A6798" t="str">
        <f t="shared" si="106"/>
        <v/>
      </c>
    </row>
    <row r="6799" spans="1:1" x14ac:dyDescent="0.25">
      <c r="A6799" t="str">
        <f t="shared" si="106"/>
        <v/>
      </c>
    </row>
    <row r="6800" spans="1:1" x14ac:dyDescent="0.25">
      <c r="A6800" t="str">
        <f t="shared" si="106"/>
        <v/>
      </c>
    </row>
    <row r="6801" spans="1:1" x14ac:dyDescent="0.25">
      <c r="A6801" t="str">
        <f t="shared" si="106"/>
        <v/>
      </c>
    </row>
    <row r="6802" spans="1:1" x14ac:dyDescent="0.25">
      <c r="A6802" t="str">
        <f t="shared" si="106"/>
        <v/>
      </c>
    </row>
    <row r="6803" spans="1:1" x14ac:dyDescent="0.25">
      <c r="A6803" t="str">
        <f t="shared" si="106"/>
        <v/>
      </c>
    </row>
    <row r="6804" spans="1:1" x14ac:dyDescent="0.25">
      <c r="A6804" t="str">
        <f t="shared" si="106"/>
        <v/>
      </c>
    </row>
    <row r="6805" spans="1:1" x14ac:dyDescent="0.25">
      <c r="A6805" t="str">
        <f t="shared" si="106"/>
        <v/>
      </c>
    </row>
    <row r="6806" spans="1:1" x14ac:dyDescent="0.25">
      <c r="A6806" t="str">
        <f t="shared" si="106"/>
        <v/>
      </c>
    </row>
    <row r="6807" spans="1:1" x14ac:dyDescent="0.25">
      <c r="A6807" t="str">
        <f t="shared" si="106"/>
        <v/>
      </c>
    </row>
    <row r="6808" spans="1:1" x14ac:dyDescent="0.25">
      <c r="A6808" t="str">
        <f t="shared" si="106"/>
        <v/>
      </c>
    </row>
    <row r="6809" spans="1:1" x14ac:dyDescent="0.25">
      <c r="A6809" t="str">
        <f t="shared" si="106"/>
        <v/>
      </c>
    </row>
    <row r="6810" spans="1:1" x14ac:dyDescent="0.25">
      <c r="A6810" t="str">
        <f t="shared" si="106"/>
        <v/>
      </c>
    </row>
    <row r="6811" spans="1:1" x14ac:dyDescent="0.25">
      <c r="A6811" t="str">
        <f t="shared" si="106"/>
        <v/>
      </c>
    </row>
    <row r="6812" spans="1:1" x14ac:dyDescent="0.25">
      <c r="A6812" t="str">
        <f t="shared" si="106"/>
        <v/>
      </c>
    </row>
    <row r="6813" spans="1:1" x14ac:dyDescent="0.25">
      <c r="A6813" t="str">
        <f t="shared" si="106"/>
        <v/>
      </c>
    </row>
    <row r="6814" spans="1:1" x14ac:dyDescent="0.25">
      <c r="A6814" t="str">
        <f t="shared" si="106"/>
        <v/>
      </c>
    </row>
    <row r="6815" spans="1:1" x14ac:dyDescent="0.25">
      <c r="A6815" t="str">
        <f t="shared" si="106"/>
        <v/>
      </c>
    </row>
    <row r="6816" spans="1:1" x14ac:dyDescent="0.25">
      <c r="A6816" t="str">
        <f t="shared" si="106"/>
        <v/>
      </c>
    </row>
    <row r="6817" spans="1:1" x14ac:dyDescent="0.25">
      <c r="A6817" t="str">
        <f t="shared" si="106"/>
        <v/>
      </c>
    </row>
    <row r="6818" spans="1:1" x14ac:dyDescent="0.25">
      <c r="A6818" t="str">
        <f t="shared" si="106"/>
        <v/>
      </c>
    </row>
    <row r="6819" spans="1:1" x14ac:dyDescent="0.25">
      <c r="A6819" t="str">
        <f t="shared" si="106"/>
        <v/>
      </c>
    </row>
    <row r="6820" spans="1:1" x14ac:dyDescent="0.25">
      <c r="A6820" t="str">
        <f t="shared" si="106"/>
        <v/>
      </c>
    </row>
    <row r="6821" spans="1:1" x14ac:dyDescent="0.25">
      <c r="A6821" t="str">
        <f t="shared" si="106"/>
        <v/>
      </c>
    </row>
    <row r="6822" spans="1:1" x14ac:dyDescent="0.25">
      <c r="A6822" t="str">
        <f t="shared" si="106"/>
        <v/>
      </c>
    </row>
    <row r="6823" spans="1:1" x14ac:dyDescent="0.25">
      <c r="A6823" t="str">
        <f t="shared" si="106"/>
        <v/>
      </c>
    </row>
    <row r="6824" spans="1:1" x14ac:dyDescent="0.25">
      <c r="A6824" t="str">
        <f t="shared" si="106"/>
        <v/>
      </c>
    </row>
    <row r="6825" spans="1:1" x14ac:dyDescent="0.25">
      <c r="A6825" t="str">
        <f t="shared" si="106"/>
        <v/>
      </c>
    </row>
    <row r="6826" spans="1:1" x14ac:dyDescent="0.25">
      <c r="A6826" t="str">
        <f t="shared" si="106"/>
        <v/>
      </c>
    </row>
    <row r="6827" spans="1:1" x14ac:dyDescent="0.25">
      <c r="A6827" t="str">
        <f t="shared" si="106"/>
        <v/>
      </c>
    </row>
    <row r="6828" spans="1:1" x14ac:dyDescent="0.25">
      <c r="A6828" t="str">
        <f t="shared" si="106"/>
        <v/>
      </c>
    </row>
    <row r="6829" spans="1:1" x14ac:dyDescent="0.25">
      <c r="A6829" t="str">
        <f t="shared" si="106"/>
        <v/>
      </c>
    </row>
    <row r="6830" spans="1:1" x14ac:dyDescent="0.25">
      <c r="A6830" t="str">
        <f t="shared" si="106"/>
        <v/>
      </c>
    </row>
    <row r="6831" spans="1:1" x14ac:dyDescent="0.25">
      <c r="A6831" t="str">
        <f t="shared" si="106"/>
        <v/>
      </c>
    </row>
    <row r="6832" spans="1:1" x14ac:dyDescent="0.25">
      <c r="A6832" t="str">
        <f t="shared" si="106"/>
        <v/>
      </c>
    </row>
    <row r="6833" spans="1:1" x14ac:dyDescent="0.25">
      <c r="A6833" t="str">
        <f t="shared" si="106"/>
        <v/>
      </c>
    </row>
    <row r="6834" spans="1:1" x14ac:dyDescent="0.25">
      <c r="A6834" t="str">
        <f t="shared" si="106"/>
        <v/>
      </c>
    </row>
    <row r="6835" spans="1:1" x14ac:dyDescent="0.25">
      <c r="A6835" t="str">
        <f t="shared" si="106"/>
        <v/>
      </c>
    </row>
    <row r="6836" spans="1:1" x14ac:dyDescent="0.25">
      <c r="A6836" t="str">
        <f t="shared" si="106"/>
        <v/>
      </c>
    </row>
    <row r="6837" spans="1:1" x14ac:dyDescent="0.25">
      <c r="A6837" t="str">
        <f t="shared" si="106"/>
        <v/>
      </c>
    </row>
    <row r="6838" spans="1:1" x14ac:dyDescent="0.25">
      <c r="A6838" t="str">
        <f t="shared" si="106"/>
        <v/>
      </c>
    </row>
    <row r="6839" spans="1:1" x14ac:dyDescent="0.25">
      <c r="A6839" t="str">
        <f t="shared" si="106"/>
        <v/>
      </c>
    </row>
    <row r="6840" spans="1:1" x14ac:dyDescent="0.25">
      <c r="A6840" t="str">
        <f t="shared" si="106"/>
        <v/>
      </c>
    </row>
    <row r="6841" spans="1:1" x14ac:dyDescent="0.25">
      <c r="A6841" t="str">
        <f t="shared" si="106"/>
        <v/>
      </c>
    </row>
    <row r="6842" spans="1:1" x14ac:dyDescent="0.25">
      <c r="A6842" t="str">
        <f t="shared" si="106"/>
        <v/>
      </c>
    </row>
    <row r="6843" spans="1:1" x14ac:dyDescent="0.25">
      <c r="A6843" t="str">
        <f t="shared" si="106"/>
        <v/>
      </c>
    </row>
    <row r="6844" spans="1:1" x14ac:dyDescent="0.25">
      <c r="A6844" t="str">
        <f t="shared" si="106"/>
        <v/>
      </c>
    </row>
    <row r="6845" spans="1:1" x14ac:dyDescent="0.25">
      <c r="A6845" t="str">
        <f t="shared" si="106"/>
        <v/>
      </c>
    </row>
    <row r="6846" spans="1:1" x14ac:dyDescent="0.25">
      <c r="A6846" t="str">
        <f t="shared" si="106"/>
        <v/>
      </c>
    </row>
    <row r="6847" spans="1:1" x14ac:dyDescent="0.25">
      <c r="A6847" t="str">
        <f t="shared" si="106"/>
        <v/>
      </c>
    </row>
    <row r="6848" spans="1:1" x14ac:dyDescent="0.25">
      <c r="A6848" t="str">
        <f t="shared" si="106"/>
        <v/>
      </c>
    </row>
    <row r="6849" spans="1:1" x14ac:dyDescent="0.25">
      <c r="A6849" t="str">
        <f t="shared" si="106"/>
        <v/>
      </c>
    </row>
    <row r="6850" spans="1:1" x14ac:dyDescent="0.25">
      <c r="A6850" t="str">
        <f t="shared" ref="A6850:A6913" si="107">H6850&amp;C6850&amp;B6850&amp;D6850&amp;E6850</f>
        <v/>
      </c>
    </row>
    <row r="6851" spans="1:1" x14ac:dyDescent="0.25">
      <c r="A6851" t="str">
        <f t="shared" si="107"/>
        <v/>
      </c>
    </row>
    <row r="6852" spans="1:1" x14ac:dyDescent="0.25">
      <c r="A6852" t="str">
        <f t="shared" si="107"/>
        <v/>
      </c>
    </row>
    <row r="6853" spans="1:1" x14ac:dyDescent="0.25">
      <c r="A6853" t="str">
        <f t="shared" si="107"/>
        <v/>
      </c>
    </row>
    <row r="6854" spans="1:1" x14ac:dyDescent="0.25">
      <c r="A6854" t="str">
        <f t="shared" si="107"/>
        <v/>
      </c>
    </row>
    <row r="6855" spans="1:1" x14ac:dyDescent="0.25">
      <c r="A6855" t="str">
        <f t="shared" si="107"/>
        <v/>
      </c>
    </row>
    <row r="6856" spans="1:1" x14ac:dyDescent="0.25">
      <c r="A6856" t="str">
        <f t="shared" si="107"/>
        <v/>
      </c>
    </row>
    <row r="6857" spans="1:1" x14ac:dyDescent="0.25">
      <c r="A6857" t="str">
        <f t="shared" si="107"/>
        <v/>
      </c>
    </row>
    <row r="6858" spans="1:1" x14ac:dyDescent="0.25">
      <c r="A6858" t="str">
        <f t="shared" si="107"/>
        <v/>
      </c>
    </row>
    <row r="6859" spans="1:1" x14ac:dyDescent="0.25">
      <c r="A6859" t="str">
        <f t="shared" si="107"/>
        <v/>
      </c>
    </row>
    <row r="6860" spans="1:1" x14ac:dyDescent="0.25">
      <c r="A6860" t="str">
        <f t="shared" si="107"/>
        <v/>
      </c>
    </row>
    <row r="6861" spans="1:1" x14ac:dyDescent="0.25">
      <c r="A6861" t="str">
        <f t="shared" si="107"/>
        <v/>
      </c>
    </row>
    <row r="6862" spans="1:1" x14ac:dyDescent="0.25">
      <c r="A6862" t="str">
        <f t="shared" si="107"/>
        <v/>
      </c>
    </row>
    <row r="6863" spans="1:1" x14ac:dyDescent="0.25">
      <c r="A6863" t="str">
        <f t="shared" si="107"/>
        <v/>
      </c>
    </row>
    <row r="6864" spans="1:1" x14ac:dyDescent="0.25">
      <c r="A6864" t="str">
        <f t="shared" si="107"/>
        <v/>
      </c>
    </row>
    <row r="6865" spans="1:1" x14ac:dyDescent="0.25">
      <c r="A6865" t="str">
        <f t="shared" si="107"/>
        <v/>
      </c>
    </row>
    <row r="6866" spans="1:1" x14ac:dyDescent="0.25">
      <c r="A6866" t="str">
        <f t="shared" si="107"/>
        <v/>
      </c>
    </row>
    <row r="6867" spans="1:1" x14ac:dyDescent="0.25">
      <c r="A6867" t="str">
        <f t="shared" si="107"/>
        <v/>
      </c>
    </row>
    <row r="6868" spans="1:1" x14ac:dyDescent="0.25">
      <c r="A6868" t="str">
        <f t="shared" si="107"/>
        <v/>
      </c>
    </row>
    <row r="6869" spans="1:1" x14ac:dyDescent="0.25">
      <c r="A6869" t="str">
        <f t="shared" si="107"/>
        <v/>
      </c>
    </row>
    <row r="6870" spans="1:1" x14ac:dyDescent="0.25">
      <c r="A6870" t="str">
        <f t="shared" si="107"/>
        <v/>
      </c>
    </row>
    <row r="6871" spans="1:1" x14ac:dyDescent="0.25">
      <c r="A6871" t="str">
        <f t="shared" si="107"/>
        <v/>
      </c>
    </row>
    <row r="6872" spans="1:1" x14ac:dyDescent="0.25">
      <c r="A6872" t="str">
        <f t="shared" si="107"/>
        <v/>
      </c>
    </row>
    <row r="6873" spans="1:1" x14ac:dyDescent="0.25">
      <c r="A6873" t="str">
        <f t="shared" si="107"/>
        <v/>
      </c>
    </row>
    <row r="6874" spans="1:1" x14ac:dyDescent="0.25">
      <c r="A6874" t="str">
        <f t="shared" si="107"/>
        <v/>
      </c>
    </row>
    <row r="6875" spans="1:1" x14ac:dyDescent="0.25">
      <c r="A6875" t="str">
        <f t="shared" si="107"/>
        <v/>
      </c>
    </row>
    <row r="6876" spans="1:1" x14ac:dyDescent="0.25">
      <c r="A6876" t="str">
        <f t="shared" si="107"/>
        <v/>
      </c>
    </row>
    <row r="6877" spans="1:1" x14ac:dyDescent="0.25">
      <c r="A6877" t="str">
        <f t="shared" si="107"/>
        <v/>
      </c>
    </row>
    <row r="6878" spans="1:1" x14ac:dyDescent="0.25">
      <c r="A6878" t="str">
        <f t="shared" si="107"/>
        <v/>
      </c>
    </row>
    <row r="6879" spans="1:1" x14ac:dyDescent="0.25">
      <c r="A6879" t="str">
        <f t="shared" si="107"/>
        <v/>
      </c>
    </row>
    <row r="6880" spans="1:1" x14ac:dyDescent="0.25">
      <c r="A6880" t="str">
        <f t="shared" si="107"/>
        <v/>
      </c>
    </row>
    <row r="6881" spans="1:1" x14ac:dyDescent="0.25">
      <c r="A6881" t="str">
        <f t="shared" si="107"/>
        <v/>
      </c>
    </row>
    <row r="6882" spans="1:1" x14ac:dyDescent="0.25">
      <c r="A6882" t="str">
        <f t="shared" si="107"/>
        <v/>
      </c>
    </row>
    <row r="6883" spans="1:1" x14ac:dyDescent="0.25">
      <c r="A6883" t="str">
        <f t="shared" si="107"/>
        <v/>
      </c>
    </row>
    <row r="6884" spans="1:1" x14ac:dyDescent="0.25">
      <c r="A6884" t="str">
        <f t="shared" si="107"/>
        <v/>
      </c>
    </row>
    <row r="6885" spans="1:1" x14ac:dyDescent="0.25">
      <c r="A6885" t="str">
        <f t="shared" si="107"/>
        <v/>
      </c>
    </row>
    <row r="6886" spans="1:1" x14ac:dyDescent="0.25">
      <c r="A6886" t="str">
        <f t="shared" si="107"/>
        <v/>
      </c>
    </row>
    <row r="6887" spans="1:1" x14ac:dyDescent="0.25">
      <c r="A6887" t="str">
        <f t="shared" si="107"/>
        <v/>
      </c>
    </row>
    <row r="6888" spans="1:1" x14ac:dyDescent="0.25">
      <c r="A6888" t="str">
        <f t="shared" si="107"/>
        <v/>
      </c>
    </row>
    <row r="6889" spans="1:1" x14ac:dyDescent="0.25">
      <c r="A6889" t="str">
        <f t="shared" si="107"/>
        <v/>
      </c>
    </row>
    <row r="6890" spans="1:1" x14ac:dyDescent="0.25">
      <c r="A6890" t="str">
        <f t="shared" si="107"/>
        <v/>
      </c>
    </row>
    <row r="6891" spans="1:1" x14ac:dyDescent="0.25">
      <c r="A6891" t="str">
        <f t="shared" si="107"/>
        <v/>
      </c>
    </row>
    <row r="6892" spans="1:1" x14ac:dyDescent="0.25">
      <c r="A6892" t="str">
        <f t="shared" si="107"/>
        <v/>
      </c>
    </row>
    <row r="6893" spans="1:1" x14ac:dyDescent="0.25">
      <c r="A6893" t="str">
        <f t="shared" si="107"/>
        <v/>
      </c>
    </row>
    <row r="6894" spans="1:1" x14ac:dyDescent="0.25">
      <c r="A6894" t="str">
        <f t="shared" si="107"/>
        <v/>
      </c>
    </row>
    <row r="6895" spans="1:1" x14ac:dyDescent="0.25">
      <c r="A6895" t="str">
        <f t="shared" si="107"/>
        <v/>
      </c>
    </row>
    <row r="6896" spans="1:1" x14ac:dyDescent="0.25">
      <c r="A6896" t="str">
        <f t="shared" si="107"/>
        <v/>
      </c>
    </row>
    <row r="6897" spans="1:1" x14ac:dyDescent="0.25">
      <c r="A6897" t="str">
        <f t="shared" si="107"/>
        <v/>
      </c>
    </row>
    <row r="6898" spans="1:1" x14ac:dyDescent="0.25">
      <c r="A6898" t="str">
        <f t="shared" si="107"/>
        <v/>
      </c>
    </row>
    <row r="6899" spans="1:1" x14ac:dyDescent="0.25">
      <c r="A6899" t="str">
        <f t="shared" si="107"/>
        <v/>
      </c>
    </row>
    <row r="6900" spans="1:1" x14ac:dyDescent="0.25">
      <c r="A6900" t="str">
        <f t="shared" si="107"/>
        <v/>
      </c>
    </row>
    <row r="6901" spans="1:1" x14ac:dyDescent="0.25">
      <c r="A6901" t="str">
        <f t="shared" si="107"/>
        <v/>
      </c>
    </row>
    <row r="6902" spans="1:1" x14ac:dyDescent="0.25">
      <c r="A6902" t="str">
        <f t="shared" si="107"/>
        <v/>
      </c>
    </row>
    <row r="6903" spans="1:1" x14ac:dyDescent="0.25">
      <c r="A6903" t="str">
        <f t="shared" si="107"/>
        <v/>
      </c>
    </row>
    <row r="6904" spans="1:1" x14ac:dyDescent="0.25">
      <c r="A6904" t="str">
        <f t="shared" si="107"/>
        <v/>
      </c>
    </row>
    <row r="6905" spans="1:1" x14ac:dyDescent="0.25">
      <c r="A6905" t="str">
        <f t="shared" si="107"/>
        <v/>
      </c>
    </row>
    <row r="6906" spans="1:1" x14ac:dyDescent="0.25">
      <c r="A6906" t="str">
        <f t="shared" si="107"/>
        <v/>
      </c>
    </row>
    <row r="6907" spans="1:1" x14ac:dyDescent="0.25">
      <c r="A6907" t="str">
        <f t="shared" si="107"/>
        <v/>
      </c>
    </row>
    <row r="6908" spans="1:1" x14ac:dyDescent="0.25">
      <c r="A6908" t="str">
        <f t="shared" si="107"/>
        <v/>
      </c>
    </row>
    <row r="6909" spans="1:1" x14ac:dyDescent="0.25">
      <c r="A6909" t="str">
        <f t="shared" si="107"/>
        <v/>
      </c>
    </row>
    <row r="6910" spans="1:1" x14ac:dyDescent="0.25">
      <c r="A6910" t="str">
        <f t="shared" si="107"/>
        <v/>
      </c>
    </row>
    <row r="6911" spans="1:1" x14ac:dyDescent="0.25">
      <c r="A6911" t="str">
        <f t="shared" si="107"/>
        <v/>
      </c>
    </row>
    <row r="6912" spans="1:1" x14ac:dyDescent="0.25">
      <c r="A6912" t="str">
        <f t="shared" si="107"/>
        <v/>
      </c>
    </row>
    <row r="6913" spans="1:1" x14ac:dyDescent="0.25">
      <c r="A6913" t="str">
        <f t="shared" si="107"/>
        <v/>
      </c>
    </row>
    <row r="6914" spans="1:1" x14ac:dyDescent="0.25">
      <c r="A6914" t="str">
        <f t="shared" ref="A6914:A6977" si="108">H6914&amp;C6914&amp;B6914&amp;D6914&amp;E6914</f>
        <v/>
      </c>
    </row>
    <row r="6915" spans="1:1" x14ac:dyDescent="0.25">
      <c r="A6915" t="str">
        <f t="shared" si="108"/>
        <v/>
      </c>
    </row>
    <row r="6916" spans="1:1" x14ac:dyDescent="0.25">
      <c r="A6916" t="str">
        <f t="shared" si="108"/>
        <v/>
      </c>
    </row>
    <row r="6917" spans="1:1" x14ac:dyDescent="0.25">
      <c r="A6917" t="str">
        <f t="shared" si="108"/>
        <v/>
      </c>
    </row>
    <row r="6918" spans="1:1" x14ac:dyDescent="0.25">
      <c r="A6918" t="str">
        <f t="shared" si="108"/>
        <v/>
      </c>
    </row>
    <row r="6919" spans="1:1" x14ac:dyDescent="0.25">
      <c r="A6919" t="str">
        <f t="shared" si="108"/>
        <v/>
      </c>
    </row>
    <row r="6920" spans="1:1" x14ac:dyDescent="0.25">
      <c r="A6920" t="str">
        <f t="shared" si="108"/>
        <v/>
      </c>
    </row>
    <row r="6921" spans="1:1" x14ac:dyDescent="0.25">
      <c r="A6921" t="str">
        <f t="shared" si="108"/>
        <v/>
      </c>
    </row>
    <row r="6922" spans="1:1" x14ac:dyDescent="0.25">
      <c r="A6922" t="str">
        <f t="shared" si="108"/>
        <v/>
      </c>
    </row>
    <row r="6923" spans="1:1" x14ac:dyDescent="0.25">
      <c r="A6923" t="str">
        <f t="shared" si="108"/>
        <v/>
      </c>
    </row>
    <row r="6924" spans="1:1" x14ac:dyDescent="0.25">
      <c r="A6924" t="str">
        <f t="shared" si="108"/>
        <v/>
      </c>
    </row>
    <row r="6925" spans="1:1" x14ac:dyDescent="0.25">
      <c r="A6925" t="str">
        <f t="shared" si="108"/>
        <v/>
      </c>
    </row>
    <row r="6926" spans="1:1" x14ac:dyDescent="0.25">
      <c r="A6926" t="str">
        <f t="shared" si="108"/>
        <v/>
      </c>
    </row>
    <row r="6927" spans="1:1" x14ac:dyDescent="0.25">
      <c r="A6927" t="str">
        <f t="shared" si="108"/>
        <v/>
      </c>
    </row>
    <row r="6928" spans="1:1" x14ac:dyDescent="0.25">
      <c r="A6928" t="str">
        <f t="shared" si="108"/>
        <v/>
      </c>
    </row>
    <row r="6929" spans="1:1" x14ac:dyDescent="0.25">
      <c r="A6929" t="str">
        <f t="shared" si="108"/>
        <v/>
      </c>
    </row>
    <row r="6930" spans="1:1" x14ac:dyDescent="0.25">
      <c r="A6930" t="str">
        <f t="shared" si="108"/>
        <v/>
      </c>
    </row>
    <row r="6931" spans="1:1" x14ac:dyDescent="0.25">
      <c r="A6931" t="str">
        <f t="shared" si="108"/>
        <v/>
      </c>
    </row>
    <row r="6932" spans="1:1" x14ac:dyDescent="0.25">
      <c r="A6932" t="str">
        <f t="shared" si="108"/>
        <v/>
      </c>
    </row>
    <row r="6933" spans="1:1" x14ac:dyDescent="0.25">
      <c r="A6933" t="str">
        <f t="shared" si="108"/>
        <v/>
      </c>
    </row>
    <row r="6934" spans="1:1" x14ac:dyDescent="0.25">
      <c r="A6934" t="str">
        <f t="shared" si="108"/>
        <v/>
      </c>
    </row>
    <row r="6935" spans="1:1" x14ac:dyDescent="0.25">
      <c r="A6935" t="str">
        <f t="shared" si="108"/>
        <v/>
      </c>
    </row>
    <row r="6936" spans="1:1" x14ac:dyDescent="0.25">
      <c r="A6936" t="str">
        <f t="shared" si="108"/>
        <v/>
      </c>
    </row>
    <row r="6937" spans="1:1" x14ac:dyDescent="0.25">
      <c r="A6937" t="str">
        <f t="shared" si="108"/>
        <v/>
      </c>
    </row>
    <row r="6938" spans="1:1" x14ac:dyDescent="0.25">
      <c r="A6938" t="str">
        <f t="shared" si="108"/>
        <v/>
      </c>
    </row>
    <row r="6939" spans="1:1" x14ac:dyDescent="0.25">
      <c r="A6939" t="str">
        <f t="shared" si="108"/>
        <v/>
      </c>
    </row>
    <row r="6940" spans="1:1" x14ac:dyDescent="0.25">
      <c r="A6940" t="str">
        <f t="shared" si="108"/>
        <v/>
      </c>
    </row>
    <row r="6941" spans="1:1" x14ac:dyDescent="0.25">
      <c r="A6941" t="str">
        <f t="shared" si="108"/>
        <v/>
      </c>
    </row>
    <row r="6942" spans="1:1" x14ac:dyDescent="0.25">
      <c r="A6942" t="str">
        <f t="shared" si="108"/>
        <v/>
      </c>
    </row>
    <row r="6943" spans="1:1" x14ac:dyDescent="0.25">
      <c r="A6943" t="str">
        <f t="shared" si="108"/>
        <v/>
      </c>
    </row>
    <row r="6944" spans="1:1" x14ac:dyDescent="0.25">
      <c r="A6944" t="str">
        <f t="shared" si="108"/>
        <v/>
      </c>
    </row>
    <row r="6945" spans="1:1" x14ac:dyDescent="0.25">
      <c r="A6945" t="str">
        <f t="shared" si="108"/>
        <v/>
      </c>
    </row>
    <row r="6946" spans="1:1" x14ac:dyDescent="0.25">
      <c r="A6946" t="str">
        <f t="shared" si="108"/>
        <v/>
      </c>
    </row>
    <row r="6947" spans="1:1" x14ac:dyDescent="0.25">
      <c r="A6947" t="str">
        <f t="shared" si="108"/>
        <v/>
      </c>
    </row>
    <row r="6948" spans="1:1" x14ac:dyDescent="0.25">
      <c r="A6948" t="str">
        <f t="shared" si="108"/>
        <v/>
      </c>
    </row>
    <row r="6949" spans="1:1" x14ac:dyDescent="0.25">
      <c r="A6949" t="str">
        <f t="shared" si="108"/>
        <v/>
      </c>
    </row>
    <row r="6950" spans="1:1" x14ac:dyDescent="0.25">
      <c r="A6950" t="str">
        <f t="shared" si="108"/>
        <v/>
      </c>
    </row>
    <row r="6951" spans="1:1" x14ac:dyDescent="0.25">
      <c r="A6951" t="str">
        <f t="shared" si="108"/>
        <v/>
      </c>
    </row>
    <row r="6952" spans="1:1" x14ac:dyDescent="0.25">
      <c r="A6952" t="str">
        <f t="shared" si="108"/>
        <v/>
      </c>
    </row>
    <row r="6953" spans="1:1" x14ac:dyDescent="0.25">
      <c r="A6953" t="str">
        <f t="shared" si="108"/>
        <v/>
      </c>
    </row>
    <row r="6954" spans="1:1" x14ac:dyDescent="0.25">
      <c r="A6954" t="str">
        <f t="shared" si="108"/>
        <v/>
      </c>
    </row>
    <row r="6955" spans="1:1" x14ac:dyDescent="0.25">
      <c r="A6955" t="str">
        <f t="shared" si="108"/>
        <v/>
      </c>
    </row>
    <row r="6956" spans="1:1" x14ac:dyDescent="0.25">
      <c r="A6956" t="str">
        <f t="shared" si="108"/>
        <v/>
      </c>
    </row>
    <row r="6957" spans="1:1" x14ac:dyDescent="0.25">
      <c r="A6957" t="str">
        <f t="shared" si="108"/>
        <v/>
      </c>
    </row>
    <row r="6958" spans="1:1" x14ac:dyDescent="0.25">
      <c r="A6958" t="str">
        <f t="shared" si="108"/>
        <v/>
      </c>
    </row>
    <row r="6959" spans="1:1" x14ac:dyDescent="0.25">
      <c r="A6959" t="str">
        <f t="shared" si="108"/>
        <v/>
      </c>
    </row>
    <row r="6960" spans="1:1" x14ac:dyDescent="0.25">
      <c r="A6960" t="str">
        <f t="shared" si="108"/>
        <v/>
      </c>
    </row>
    <row r="6961" spans="1:1" x14ac:dyDescent="0.25">
      <c r="A6961" t="str">
        <f t="shared" si="108"/>
        <v/>
      </c>
    </row>
    <row r="6962" spans="1:1" x14ac:dyDescent="0.25">
      <c r="A6962" t="str">
        <f t="shared" si="108"/>
        <v/>
      </c>
    </row>
    <row r="6963" spans="1:1" x14ac:dyDescent="0.25">
      <c r="A6963" t="str">
        <f t="shared" si="108"/>
        <v/>
      </c>
    </row>
    <row r="6964" spans="1:1" x14ac:dyDescent="0.25">
      <c r="A6964" t="str">
        <f t="shared" si="108"/>
        <v/>
      </c>
    </row>
    <row r="6965" spans="1:1" x14ac:dyDescent="0.25">
      <c r="A6965" t="str">
        <f t="shared" si="108"/>
        <v/>
      </c>
    </row>
    <row r="6966" spans="1:1" x14ac:dyDescent="0.25">
      <c r="A6966" t="str">
        <f t="shared" si="108"/>
        <v/>
      </c>
    </row>
    <row r="6967" spans="1:1" x14ac:dyDescent="0.25">
      <c r="A6967" t="str">
        <f t="shared" si="108"/>
        <v/>
      </c>
    </row>
    <row r="6968" spans="1:1" x14ac:dyDescent="0.25">
      <c r="A6968" t="str">
        <f t="shared" si="108"/>
        <v/>
      </c>
    </row>
    <row r="6969" spans="1:1" x14ac:dyDescent="0.25">
      <c r="A6969" t="str">
        <f t="shared" si="108"/>
        <v/>
      </c>
    </row>
    <row r="6970" spans="1:1" x14ac:dyDescent="0.25">
      <c r="A6970" t="str">
        <f t="shared" si="108"/>
        <v/>
      </c>
    </row>
    <row r="6971" spans="1:1" x14ac:dyDescent="0.25">
      <c r="A6971" t="str">
        <f t="shared" si="108"/>
        <v/>
      </c>
    </row>
    <row r="6972" spans="1:1" x14ac:dyDescent="0.25">
      <c r="A6972" t="str">
        <f t="shared" si="108"/>
        <v/>
      </c>
    </row>
    <row r="6973" spans="1:1" x14ac:dyDescent="0.25">
      <c r="A6973" t="str">
        <f t="shared" si="108"/>
        <v/>
      </c>
    </row>
    <row r="6974" spans="1:1" x14ac:dyDescent="0.25">
      <c r="A6974" t="str">
        <f t="shared" si="108"/>
        <v/>
      </c>
    </row>
    <row r="6975" spans="1:1" x14ac:dyDescent="0.25">
      <c r="A6975" t="str">
        <f t="shared" si="108"/>
        <v/>
      </c>
    </row>
    <row r="6976" spans="1:1" x14ac:dyDescent="0.25">
      <c r="A6976" t="str">
        <f t="shared" si="108"/>
        <v/>
      </c>
    </row>
    <row r="6977" spans="1:1" x14ac:dyDescent="0.25">
      <c r="A6977" t="str">
        <f t="shared" si="108"/>
        <v/>
      </c>
    </row>
    <row r="6978" spans="1:1" x14ac:dyDescent="0.25">
      <c r="A6978" t="str">
        <f t="shared" ref="A6978:A7041" si="109">H6978&amp;C6978&amp;B6978&amp;D6978&amp;E6978</f>
        <v/>
      </c>
    </row>
    <row r="6979" spans="1:1" x14ac:dyDescent="0.25">
      <c r="A6979" t="str">
        <f t="shared" si="109"/>
        <v/>
      </c>
    </row>
    <row r="6980" spans="1:1" x14ac:dyDescent="0.25">
      <c r="A6980" t="str">
        <f t="shared" si="109"/>
        <v/>
      </c>
    </row>
    <row r="6981" spans="1:1" x14ac:dyDescent="0.25">
      <c r="A6981" t="str">
        <f t="shared" si="109"/>
        <v/>
      </c>
    </row>
    <row r="6982" spans="1:1" x14ac:dyDescent="0.25">
      <c r="A6982" t="str">
        <f t="shared" si="109"/>
        <v/>
      </c>
    </row>
    <row r="6983" spans="1:1" x14ac:dyDescent="0.25">
      <c r="A6983" t="str">
        <f t="shared" si="109"/>
        <v/>
      </c>
    </row>
    <row r="6984" spans="1:1" x14ac:dyDescent="0.25">
      <c r="A6984" t="str">
        <f t="shared" si="109"/>
        <v/>
      </c>
    </row>
    <row r="6985" spans="1:1" x14ac:dyDescent="0.25">
      <c r="A6985" t="str">
        <f t="shared" si="109"/>
        <v/>
      </c>
    </row>
    <row r="6986" spans="1:1" x14ac:dyDescent="0.25">
      <c r="A6986" t="str">
        <f t="shared" si="109"/>
        <v/>
      </c>
    </row>
    <row r="6987" spans="1:1" x14ac:dyDescent="0.25">
      <c r="A6987" t="str">
        <f t="shared" si="109"/>
        <v/>
      </c>
    </row>
    <row r="6988" spans="1:1" x14ac:dyDescent="0.25">
      <c r="A6988" t="str">
        <f t="shared" si="109"/>
        <v/>
      </c>
    </row>
    <row r="6989" spans="1:1" x14ac:dyDescent="0.25">
      <c r="A6989" t="str">
        <f t="shared" si="109"/>
        <v/>
      </c>
    </row>
    <row r="6990" spans="1:1" x14ac:dyDescent="0.25">
      <c r="A6990" t="str">
        <f t="shared" si="109"/>
        <v/>
      </c>
    </row>
    <row r="6991" spans="1:1" x14ac:dyDescent="0.25">
      <c r="A6991" t="str">
        <f t="shared" si="109"/>
        <v/>
      </c>
    </row>
    <row r="6992" spans="1:1" x14ac:dyDescent="0.25">
      <c r="A6992" t="str">
        <f t="shared" si="109"/>
        <v/>
      </c>
    </row>
    <row r="6993" spans="1:1" x14ac:dyDescent="0.25">
      <c r="A6993" t="str">
        <f t="shared" si="109"/>
        <v/>
      </c>
    </row>
    <row r="6994" spans="1:1" x14ac:dyDescent="0.25">
      <c r="A6994" t="str">
        <f t="shared" si="109"/>
        <v/>
      </c>
    </row>
    <row r="6995" spans="1:1" x14ac:dyDescent="0.25">
      <c r="A6995" t="str">
        <f t="shared" si="109"/>
        <v/>
      </c>
    </row>
    <row r="6996" spans="1:1" x14ac:dyDescent="0.25">
      <c r="A6996" t="str">
        <f t="shared" si="109"/>
        <v/>
      </c>
    </row>
    <row r="6997" spans="1:1" x14ac:dyDescent="0.25">
      <c r="A6997" t="str">
        <f t="shared" si="109"/>
        <v/>
      </c>
    </row>
    <row r="6998" spans="1:1" x14ac:dyDescent="0.25">
      <c r="A6998" t="str">
        <f t="shared" si="109"/>
        <v/>
      </c>
    </row>
    <row r="6999" spans="1:1" x14ac:dyDescent="0.25">
      <c r="A6999" t="str">
        <f t="shared" si="109"/>
        <v/>
      </c>
    </row>
    <row r="7000" spans="1:1" x14ac:dyDescent="0.25">
      <c r="A7000" t="str">
        <f t="shared" si="109"/>
        <v/>
      </c>
    </row>
    <row r="7001" spans="1:1" x14ac:dyDescent="0.25">
      <c r="A7001" t="str">
        <f t="shared" si="109"/>
        <v/>
      </c>
    </row>
    <row r="7002" spans="1:1" x14ac:dyDescent="0.25">
      <c r="A7002" t="str">
        <f t="shared" si="109"/>
        <v/>
      </c>
    </row>
    <row r="7003" spans="1:1" x14ac:dyDescent="0.25">
      <c r="A7003" t="str">
        <f t="shared" si="109"/>
        <v/>
      </c>
    </row>
    <row r="7004" spans="1:1" x14ac:dyDescent="0.25">
      <c r="A7004" t="str">
        <f t="shared" si="109"/>
        <v/>
      </c>
    </row>
    <row r="7005" spans="1:1" x14ac:dyDescent="0.25">
      <c r="A7005" t="str">
        <f t="shared" si="109"/>
        <v/>
      </c>
    </row>
    <row r="7006" spans="1:1" x14ac:dyDescent="0.25">
      <c r="A7006" t="str">
        <f t="shared" si="109"/>
        <v/>
      </c>
    </row>
    <row r="7007" spans="1:1" x14ac:dyDescent="0.25">
      <c r="A7007" t="str">
        <f t="shared" si="109"/>
        <v/>
      </c>
    </row>
    <row r="7008" spans="1:1" x14ac:dyDescent="0.25">
      <c r="A7008" t="str">
        <f t="shared" si="109"/>
        <v/>
      </c>
    </row>
    <row r="7009" spans="1:1" x14ac:dyDescent="0.25">
      <c r="A7009" t="str">
        <f t="shared" si="109"/>
        <v/>
      </c>
    </row>
    <row r="7010" spans="1:1" x14ac:dyDescent="0.25">
      <c r="A7010" t="str">
        <f t="shared" si="109"/>
        <v/>
      </c>
    </row>
    <row r="7011" spans="1:1" x14ac:dyDescent="0.25">
      <c r="A7011" t="str">
        <f t="shared" si="109"/>
        <v/>
      </c>
    </row>
    <row r="7012" spans="1:1" x14ac:dyDescent="0.25">
      <c r="A7012" t="str">
        <f t="shared" si="109"/>
        <v/>
      </c>
    </row>
    <row r="7013" spans="1:1" x14ac:dyDescent="0.25">
      <c r="A7013" t="str">
        <f t="shared" si="109"/>
        <v/>
      </c>
    </row>
    <row r="7014" spans="1:1" x14ac:dyDescent="0.25">
      <c r="A7014" t="str">
        <f t="shared" si="109"/>
        <v/>
      </c>
    </row>
    <row r="7015" spans="1:1" x14ac:dyDescent="0.25">
      <c r="A7015" t="str">
        <f t="shared" si="109"/>
        <v/>
      </c>
    </row>
    <row r="7016" spans="1:1" x14ac:dyDescent="0.25">
      <c r="A7016" t="str">
        <f t="shared" si="109"/>
        <v/>
      </c>
    </row>
    <row r="7017" spans="1:1" x14ac:dyDescent="0.25">
      <c r="A7017" t="str">
        <f t="shared" si="109"/>
        <v/>
      </c>
    </row>
    <row r="7018" spans="1:1" x14ac:dyDescent="0.25">
      <c r="A7018" t="str">
        <f t="shared" si="109"/>
        <v/>
      </c>
    </row>
    <row r="7019" spans="1:1" x14ac:dyDescent="0.25">
      <c r="A7019" t="str">
        <f t="shared" si="109"/>
        <v/>
      </c>
    </row>
    <row r="7020" spans="1:1" x14ac:dyDescent="0.25">
      <c r="A7020" t="str">
        <f t="shared" si="109"/>
        <v/>
      </c>
    </row>
    <row r="7021" spans="1:1" x14ac:dyDescent="0.25">
      <c r="A7021" t="str">
        <f t="shared" si="109"/>
        <v/>
      </c>
    </row>
    <row r="7022" spans="1:1" x14ac:dyDescent="0.25">
      <c r="A7022" t="str">
        <f t="shared" si="109"/>
        <v/>
      </c>
    </row>
    <row r="7023" spans="1:1" x14ac:dyDescent="0.25">
      <c r="A7023" t="str">
        <f t="shared" si="109"/>
        <v/>
      </c>
    </row>
    <row r="7024" spans="1:1" x14ac:dyDescent="0.25">
      <c r="A7024" t="str">
        <f t="shared" si="109"/>
        <v/>
      </c>
    </row>
    <row r="7025" spans="1:1" x14ac:dyDescent="0.25">
      <c r="A7025" t="str">
        <f t="shared" si="109"/>
        <v/>
      </c>
    </row>
    <row r="7026" spans="1:1" x14ac:dyDescent="0.25">
      <c r="A7026" t="str">
        <f t="shared" si="109"/>
        <v/>
      </c>
    </row>
    <row r="7027" spans="1:1" x14ac:dyDescent="0.25">
      <c r="A7027" t="str">
        <f t="shared" si="109"/>
        <v/>
      </c>
    </row>
    <row r="7028" spans="1:1" x14ac:dyDescent="0.25">
      <c r="A7028" t="str">
        <f t="shared" si="109"/>
        <v/>
      </c>
    </row>
    <row r="7029" spans="1:1" x14ac:dyDescent="0.25">
      <c r="A7029" t="str">
        <f t="shared" si="109"/>
        <v/>
      </c>
    </row>
    <row r="7030" spans="1:1" x14ac:dyDescent="0.25">
      <c r="A7030" t="str">
        <f t="shared" si="109"/>
        <v/>
      </c>
    </row>
    <row r="7031" spans="1:1" x14ac:dyDescent="0.25">
      <c r="A7031" t="str">
        <f t="shared" si="109"/>
        <v/>
      </c>
    </row>
    <row r="7032" spans="1:1" x14ac:dyDescent="0.25">
      <c r="A7032" t="str">
        <f t="shared" si="109"/>
        <v/>
      </c>
    </row>
    <row r="7033" spans="1:1" x14ac:dyDescent="0.25">
      <c r="A7033" t="str">
        <f t="shared" si="109"/>
        <v/>
      </c>
    </row>
    <row r="7034" spans="1:1" x14ac:dyDescent="0.25">
      <c r="A7034" t="str">
        <f t="shared" si="109"/>
        <v/>
      </c>
    </row>
    <row r="7035" spans="1:1" x14ac:dyDescent="0.25">
      <c r="A7035" t="str">
        <f t="shared" si="109"/>
        <v/>
      </c>
    </row>
    <row r="7036" spans="1:1" x14ac:dyDescent="0.25">
      <c r="A7036" t="str">
        <f t="shared" si="109"/>
        <v/>
      </c>
    </row>
    <row r="7037" spans="1:1" x14ac:dyDescent="0.25">
      <c r="A7037" t="str">
        <f t="shared" si="109"/>
        <v/>
      </c>
    </row>
    <row r="7038" spans="1:1" x14ac:dyDescent="0.25">
      <c r="A7038" t="str">
        <f t="shared" si="109"/>
        <v/>
      </c>
    </row>
    <row r="7039" spans="1:1" x14ac:dyDescent="0.25">
      <c r="A7039" t="str">
        <f t="shared" si="109"/>
        <v/>
      </c>
    </row>
    <row r="7040" spans="1:1" x14ac:dyDescent="0.25">
      <c r="A7040" t="str">
        <f t="shared" si="109"/>
        <v/>
      </c>
    </row>
    <row r="7041" spans="1:1" x14ac:dyDescent="0.25">
      <c r="A7041" t="str">
        <f t="shared" si="109"/>
        <v/>
      </c>
    </row>
    <row r="7042" spans="1:1" x14ac:dyDescent="0.25">
      <c r="A7042" t="str">
        <f t="shared" ref="A7042:A7105" si="110">H7042&amp;C7042&amp;B7042&amp;D7042&amp;E7042</f>
        <v/>
      </c>
    </row>
    <row r="7043" spans="1:1" x14ac:dyDescent="0.25">
      <c r="A7043" t="str">
        <f t="shared" si="110"/>
        <v/>
      </c>
    </row>
    <row r="7044" spans="1:1" x14ac:dyDescent="0.25">
      <c r="A7044" t="str">
        <f t="shared" si="110"/>
        <v/>
      </c>
    </row>
    <row r="7045" spans="1:1" x14ac:dyDescent="0.25">
      <c r="A7045" t="str">
        <f t="shared" si="110"/>
        <v/>
      </c>
    </row>
    <row r="7046" spans="1:1" x14ac:dyDescent="0.25">
      <c r="A7046" t="str">
        <f t="shared" si="110"/>
        <v/>
      </c>
    </row>
    <row r="7047" spans="1:1" x14ac:dyDescent="0.25">
      <c r="A7047" t="str">
        <f t="shared" si="110"/>
        <v/>
      </c>
    </row>
    <row r="7048" spans="1:1" x14ac:dyDescent="0.25">
      <c r="A7048" t="str">
        <f t="shared" si="110"/>
        <v/>
      </c>
    </row>
    <row r="7049" spans="1:1" x14ac:dyDescent="0.25">
      <c r="A7049" t="str">
        <f t="shared" si="110"/>
        <v/>
      </c>
    </row>
    <row r="7050" spans="1:1" x14ac:dyDescent="0.25">
      <c r="A7050" t="str">
        <f t="shared" si="110"/>
        <v/>
      </c>
    </row>
    <row r="7051" spans="1:1" x14ac:dyDescent="0.25">
      <c r="A7051" t="str">
        <f t="shared" si="110"/>
        <v/>
      </c>
    </row>
    <row r="7052" spans="1:1" x14ac:dyDescent="0.25">
      <c r="A7052" t="str">
        <f t="shared" si="110"/>
        <v/>
      </c>
    </row>
    <row r="7053" spans="1:1" x14ac:dyDescent="0.25">
      <c r="A7053" t="str">
        <f t="shared" si="110"/>
        <v/>
      </c>
    </row>
    <row r="7054" spans="1:1" x14ac:dyDescent="0.25">
      <c r="A7054" t="str">
        <f t="shared" si="110"/>
        <v/>
      </c>
    </row>
    <row r="7055" spans="1:1" x14ac:dyDescent="0.25">
      <c r="A7055" t="str">
        <f t="shared" si="110"/>
        <v/>
      </c>
    </row>
    <row r="7056" spans="1:1" x14ac:dyDescent="0.25">
      <c r="A7056" t="str">
        <f t="shared" si="110"/>
        <v/>
      </c>
    </row>
    <row r="7057" spans="1:1" x14ac:dyDescent="0.25">
      <c r="A7057" t="str">
        <f t="shared" si="110"/>
        <v/>
      </c>
    </row>
    <row r="7058" spans="1:1" x14ac:dyDescent="0.25">
      <c r="A7058" t="str">
        <f t="shared" si="110"/>
        <v/>
      </c>
    </row>
    <row r="7059" spans="1:1" x14ac:dyDescent="0.25">
      <c r="A7059" t="str">
        <f t="shared" si="110"/>
        <v/>
      </c>
    </row>
    <row r="7060" spans="1:1" x14ac:dyDescent="0.25">
      <c r="A7060" t="str">
        <f t="shared" si="110"/>
        <v/>
      </c>
    </row>
    <row r="7061" spans="1:1" x14ac:dyDescent="0.25">
      <c r="A7061" t="str">
        <f t="shared" si="110"/>
        <v/>
      </c>
    </row>
    <row r="7062" spans="1:1" x14ac:dyDescent="0.25">
      <c r="A7062" t="str">
        <f t="shared" si="110"/>
        <v/>
      </c>
    </row>
    <row r="7063" spans="1:1" x14ac:dyDescent="0.25">
      <c r="A7063" t="str">
        <f t="shared" si="110"/>
        <v/>
      </c>
    </row>
    <row r="7064" spans="1:1" x14ac:dyDescent="0.25">
      <c r="A7064" t="str">
        <f t="shared" si="110"/>
        <v/>
      </c>
    </row>
    <row r="7065" spans="1:1" x14ac:dyDescent="0.25">
      <c r="A7065" t="str">
        <f t="shared" si="110"/>
        <v/>
      </c>
    </row>
    <row r="7066" spans="1:1" x14ac:dyDescent="0.25">
      <c r="A7066" t="str">
        <f t="shared" si="110"/>
        <v/>
      </c>
    </row>
    <row r="7067" spans="1:1" x14ac:dyDescent="0.25">
      <c r="A7067" t="str">
        <f t="shared" si="110"/>
        <v/>
      </c>
    </row>
    <row r="7068" spans="1:1" x14ac:dyDescent="0.25">
      <c r="A7068" t="str">
        <f t="shared" si="110"/>
        <v/>
      </c>
    </row>
    <row r="7069" spans="1:1" x14ac:dyDescent="0.25">
      <c r="A7069" t="str">
        <f t="shared" si="110"/>
        <v/>
      </c>
    </row>
    <row r="7070" spans="1:1" x14ac:dyDescent="0.25">
      <c r="A7070" t="str">
        <f t="shared" si="110"/>
        <v/>
      </c>
    </row>
    <row r="7071" spans="1:1" x14ac:dyDescent="0.25">
      <c r="A7071" t="str">
        <f t="shared" si="110"/>
        <v/>
      </c>
    </row>
    <row r="7072" spans="1:1" x14ac:dyDescent="0.25">
      <c r="A7072" t="str">
        <f t="shared" si="110"/>
        <v/>
      </c>
    </row>
    <row r="7073" spans="1:1" x14ac:dyDescent="0.25">
      <c r="A7073" t="str">
        <f t="shared" si="110"/>
        <v/>
      </c>
    </row>
    <row r="7074" spans="1:1" x14ac:dyDescent="0.25">
      <c r="A7074" t="str">
        <f t="shared" si="110"/>
        <v/>
      </c>
    </row>
    <row r="7075" spans="1:1" x14ac:dyDescent="0.25">
      <c r="A7075" t="str">
        <f t="shared" si="110"/>
        <v/>
      </c>
    </row>
    <row r="7076" spans="1:1" x14ac:dyDescent="0.25">
      <c r="A7076" t="str">
        <f t="shared" si="110"/>
        <v/>
      </c>
    </row>
    <row r="7077" spans="1:1" x14ac:dyDescent="0.25">
      <c r="A7077" t="str">
        <f t="shared" si="110"/>
        <v/>
      </c>
    </row>
    <row r="7078" spans="1:1" x14ac:dyDescent="0.25">
      <c r="A7078" t="str">
        <f t="shared" si="110"/>
        <v/>
      </c>
    </row>
    <row r="7079" spans="1:1" x14ac:dyDescent="0.25">
      <c r="A7079" t="str">
        <f t="shared" si="110"/>
        <v/>
      </c>
    </row>
    <row r="7080" spans="1:1" x14ac:dyDescent="0.25">
      <c r="A7080" t="str">
        <f t="shared" si="110"/>
        <v/>
      </c>
    </row>
    <row r="7081" spans="1:1" x14ac:dyDescent="0.25">
      <c r="A7081" t="str">
        <f t="shared" si="110"/>
        <v/>
      </c>
    </row>
    <row r="7082" spans="1:1" x14ac:dyDescent="0.25">
      <c r="A7082" t="str">
        <f t="shared" si="110"/>
        <v/>
      </c>
    </row>
    <row r="7083" spans="1:1" x14ac:dyDescent="0.25">
      <c r="A7083" t="str">
        <f t="shared" si="110"/>
        <v/>
      </c>
    </row>
    <row r="7084" spans="1:1" x14ac:dyDescent="0.25">
      <c r="A7084" t="str">
        <f t="shared" si="110"/>
        <v/>
      </c>
    </row>
    <row r="7085" spans="1:1" x14ac:dyDescent="0.25">
      <c r="A7085" t="str">
        <f t="shared" si="110"/>
        <v/>
      </c>
    </row>
    <row r="7086" spans="1:1" x14ac:dyDescent="0.25">
      <c r="A7086" t="str">
        <f t="shared" si="110"/>
        <v/>
      </c>
    </row>
    <row r="7087" spans="1:1" x14ac:dyDescent="0.25">
      <c r="A7087" t="str">
        <f t="shared" si="110"/>
        <v/>
      </c>
    </row>
    <row r="7088" spans="1:1" x14ac:dyDescent="0.25">
      <c r="A7088" t="str">
        <f t="shared" si="110"/>
        <v/>
      </c>
    </row>
    <row r="7089" spans="1:1" x14ac:dyDescent="0.25">
      <c r="A7089" t="str">
        <f t="shared" si="110"/>
        <v/>
      </c>
    </row>
    <row r="7090" spans="1:1" x14ac:dyDescent="0.25">
      <c r="A7090" t="str">
        <f t="shared" si="110"/>
        <v/>
      </c>
    </row>
    <row r="7091" spans="1:1" x14ac:dyDescent="0.25">
      <c r="A7091" t="str">
        <f t="shared" si="110"/>
        <v/>
      </c>
    </row>
    <row r="7092" spans="1:1" x14ac:dyDescent="0.25">
      <c r="A7092" t="str">
        <f t="shared" si="110"/>
        <v/>
      </c>
    </row>
    <row r="7093" spans="1:1" x14ac:dyDescent="0.25">
      <c r="A7093" t="str">
        <f t="shared" si="110"/>
        <v/>
      </c>
    </row>
    <row r="7094" spans="1:1" x14ac:dyDescent="0.25">
      <c r="A7094" t="str">
        <f t="shared" si="110"/>
        <v/>
      </c>
    </row>
    <row r="7095" spans="1:1" x14ac:dyDescent="0.25">
      <c r="A7095" t="str">
        <f t="shared" si="110"/>
        <v/>
      </c>
    </row>
    <row r="7096" spans="1:1" x14ac:dyDescent="0.25">
      <c r="A7096" t="str">
        <f t="shared" si="110"/>
        <v/>
      </c>
    </row>
    <row r="7097" spans="1:1" x14ac:dyDescent="0.25">
      <c r="A7097" t="str">
        <f t="shared" si="110"/>
        <v/>
      </c>
    </row>
    <row r="7098" spans="1:1" x14ac:dyDescent="0.25">
      <c r="A7098" t="str">
        <f t="shared" si="110"/>
        <v/>
      </c>
    </row>
    <row r="7099" spans="1:1" x14ac:dyDescent="0.25">
      <c r="A7099" t="str">
        <f t="shared" si="110"/>
        <v/>
      </c>
    </row>
    <row r="7100" spans="1:1" x14ac:dyDescent="0.25">
      <c r="A7100" t="str">
        <f t="shared" si="110"/>
        <v/>
      </c>
    </row>
    <row r="7101" spans="1:1" x14ac:dyDescent="0.25">
      <c r="A7101" t="str">
        <f t="shared" si="110"/>
        <v/>
      </c>
    </row>
    <row r="7102" spans="1:1" x14ac:dyDescent="0.25">
      <c r="A7102" t="str">
        <f t="shared" si="110"/>
        <v/>
      </c>
    </row>
    <row r="7103" spans="1:1" x14ac:dyDescent="0.25">
      <c r="A7103" t="str">
        <f t="shared" si="110"/>
        <v/>
      </c>
    </row>
    <row r="7104" spans="1:1" x14ac:dyDescent="0.25">
      <c r="A7104" t="str">
        <f t="shared" si="110"/>
        <v/>
      </c>
    </row>
    <row r="7105" spans="1:1" x14ac:dyDescent="0.25">
      <c r="A7105" t="str">
        <f t="shared" si="110"/>
        <v/>
      </c>
    </row>
    <row r="7106" spans="1:1" x14ac:dyDescent="0.25">
      <c r="A7106" t="str">
        <f t="shared" ref="A7106:A7169" si="111">H7106&amp;C7106&amp;B7106&amp;D7106&amp;E7106</f>
        <v/>
      </c>
    </row>
    <row r="7107" spans="1:1" x14ac:dyDescent="0.25">
      <c r="A7107" t="str">
        <f t="shared" si="111"/>
        <v/>
      </c>
    </row>
    <row r="7108" spans="1:1" x14ac:dyDescent="0.25">
      <c r="A7108" t="str">
        <f t="shared" si="111"/>
        <v/>
      </c>
    </row>
    <row r="7109" spans="1:1" x14ac:dyDescent="0.25">
      <c r="A7109" t="str">
        <f t="shared" si="111"/>
        <v/>
      </c>
    </row>
    <row r="7110" spans="1:1" x14ac:dyDescent="0.25">
      <c r="A7110" t="str">
        <f t="shared" si="111"/>
        <v/>
      </c>
    </row>
    <row r="7111" spans="1:1" x14ac:dyDescent="0.25">
      <c r="A7111" t="str">
        <f t="shared" si="111"/>
        <v/>
      </c>
    </row>
    <row r="7112" spans="1:1" x14ac:dyDescent="0.25">
      <c r="A7112" t="str">
        <f t="shared" si="111"/>
        <v/>
      </c>
    </row>
    <row r="7113" spans="1:1" x14ac:dyDescent="0.25">
      <c r="A7113" t="str">
        <f t="shared" si="111"/>
        <v/>
      </c>
    </row>
    <row r="7114" spans="1:1" x14ac:dyDescent="0.25">
      <c r="A7114" t="str">
        <f t="shared" si="111"/>
        <v/>
      </c>
    </row>
    <row r="7115" spans="1:1" x14ac:dyDescent="0.25">
      <c r="A7115" t="str">
        <f t="shared" si="111"/>
        <v/>
      </c>
    </row>
    <row r="7116" spans="1:1" x14ac:dyDescent="0.25">
      <c r="A7116" t="str">
        <f t="shared" si="111"/>
        <v/>
      </c>
    </row>
    <row r="7117" spans="1:1" x14ac:dyDescent="0.25">
      <c r="A7117" t="str">
        <f t="shared" si="111"/>
        <v/>
      </c>
    </row>
    <row r="7118" spans="1:1" x14ac:dyDescent="0.25">
      <c r="A7118" t="str">
        <f t="shared" si="111"/>
        <v/>
      </c>
    </row>
    <row r="7119" spans="1:1" x14ac:dyDescent="0.25">
      <c r="A7119" t="str">
        <f t="shared" si="111"/>
        <v/>
      </c>
    </row>
    <row r="7120" spans="1:1" x14ac:dyDescent="0.25">
      <c r="A7120" t="str">
        <f t="shared" si="111"/>
        <v/>
      </c>
    </row>
    <row r="7121" spans="1:1" x14ac:dyDescent="0.25">
      <c r="A7121" t="str">
        <f t="shared" si="111"/>
        <v/>
      </c>
    </row>
    <row r="7122" spans="1:1" x14ac:dyDescent="0.25">
      <c r="A7122" t="str">
        <f t="shared" si="111"/>
        <v/>
      </c>
    </row>
    <row r="7123" spans="1:1" x14ac:dyDescent="0.25">
      <c r="A7123" t="str">
        <f t="shared" si="111"/>
        <v/>
      </c>
    </row>
    <row r="7124" spans="1:1" x14ac:dyDescent="0.25">
      <c r="A7124" t="str">
        <f t="shared" si="111"/>
        <v/>
      </c>
    </row>
    <row r="7125" spans="1:1" x14ac:dyDescent="0.25">
      <c r="A7125" t="str">
        <f t="shared" si="111"/>
        <v/>
      </c>
    </row>
    <row r="7126" spans="1:1" x14ac:dyDescent="0.25">
      <c r="A7126" t="str">
        <f t="shared" si="111"/>
        <v/>
      </c>
    </row>
    <row r="7127" spans="1:1" x14ac:dyDescent="0.25">
      <c r="A7127" t="str">
        <f t="shared" si="111"/>
        <v/>
      </c>
    </row>
    <row r="7128" spans="1:1" x14ac:dyDescent="0.25">
      <c r="A7128" t="str">
        <f t="shared" si="111"/>
        <v/>
      </c>
    </row>
    <row r="7129" spans="1:1" x14ac:dyDescent="0.25">
      <c r="A7129" t="str">
        <f t="shared" si="111"/>
        <v/>
      </c>
    </row>
    <row r="7130" spans="1:1" x14ac:dyDescent="0.25">
      <c r="A7130" t="str">
        <f t="shared" si="111"/>
        <v/>
      </c>
    </row>
    <row r="7131" spans="1:1" x14ac:dyDescent="0.25">
      <c r="A7131" t="str">
        <f t="shared" si="111"/>
        <v/>
      </c>
    </row>
    <row r="7132" spans="1:1" x14ac:dyDescent="0.25">
      <c r="A7132" t="str">
        <f t="shared" si="111"/>
        <v/>
      </c>
    </row>
    <row r="7133" spans="1:1" x14ac:dyDescent="0.25">
      <c r="A7133" t="str">
        <f t="shared" si="111"/>
        <v/>
      </c>
    </row>
    <row r="7134" spans="1:1" x14ac:dyDescent="0.25">
      <c r="A7134" t="str">
        <f t="shared" si="111"/>
        <v/>
      </c>
    </row>
    <row r="7135" spans="1:1" x14ac:dyDescent="0.25">
      <c r="A7135" t="str">
        <f t="shared" si="111"/>
        <v/>
      </c>
    </row>
    <row r="7136" spans="1:1" x14ac:dyDescent="0.25">
      <c r="A7136" t="str">
        <f t="shared" si="111"/>
        <v/>
      </c>
    </row>
    <row r="7137" spans="1:1" x14ac:dyDescent="0.25">
      <c r="A7137" t="str">
        <f t="shared" si="111"/>
        <v/>
      </c>
    </row>
    <row r="7138" spans="1:1" x14ac:dyDescent="0.25">
      <c r="A7138" t="str">
        <f t="shared" si="111"/>
        <v/>
      </c>
    </row>
    <row r="7139" spans="1:1" x14ac:dyDescent="0.25">
      <c r="A7139" t="str">
        <f t="shared" si="111"/>
        <v/>
      </c>
    </row>
    <row r="7140" spans="1:1" x14ac:dyDescent="0.25">
      <c r="A7140" t="str">
        <f t="shared" si="111"/>
        <v/>
      </c>
    </row>
    <row r="7141" spans="1:1" x14ac:dyDescent="0.25">
      <c r="A7141" t="str">
        <f t="shared" si="111"/>
        <v/>
      </c>
    </row>
    <row r="7142" spans="1:1" x14ac:dyDescent="0.25">
      <c r="A7142" t="str">
        <f t="shared" si="111"/>
        <v/>
      </c>
    </row>
    <row r="7143" spans="1:1" x14ac:dyDescent="0.25">
      <c r="A7143" t="str">
        <f t="shared" si="111"/>
        <v/>
      </c>
    </row>
    <row r="7144" spans="1:1" x14ac:dyDescent="0.25">
      <c r="A7144" t="str">
        <f t="shared" si="111"/>
        <v/>
      </c>
    </row>
    <row r="7145" spans="1:1" x14ac:dyDescent="0.25">
      <c r="A7145" t="str">
        <f t="shared" si="111"/>
        <v/>
      </c>
    </row>
    <row r="7146" spans="1:1" x14ac:dyDescent="0.25">
      <c r="A7146" t="str">
        <f t="shared" si="111"/>
        <v/>
      </c>
    </row>
    <row r="7147" spans="1:1" x14ac:dyDescent="0.25">
      <c r="A7147" t="str">
        <f t="shared" si="111"/>
        <v/>
      </c>
    </row>
    <row r="7148" spans="1:1" x14ac:dyDescent="0.25">
      <c r="A7148" t="str">
        <f t="shared" si="111"/>
        <v/>
      </c>
    </row>
    <row r="7149" spans="1:1" x14ac:dyDescent="0.25">
      <c r="A7149" t="str">
        <f t="shared" si="111"/>
        <v/>
      </c>
    </row>
    <row r="7150" spans="1:1" x14ac:dyDescent="0.25">
      <c r="A7150" t="str">
        <f t="shared" si="111"/>
        <v/>
      </c>
    </row>
    <row r="7151" spans="1:1" x14ac:dyDescent="0.25">
      <c r="A7151" t="str">
        <f t="shared" si="111"/>
        <v/>
      </c>
    </row>
    <row r="7152" spans="1:1" x14ac:dyDescent="0.25">
      <c r="A7152" t="str">
        <f t="shared" si="111"/>
        <v/>
      </c>
    </row>
    <row r="7153" spans="1:1" x14ac:dyDescent="0.25">
      <c r="A7153" t="str">
        <f t="shared" si="111"/>
        <v/>
      </c>
    </row>
    <row r="7154" spans="1:1" x14ac:dyDescent="0.25">
      <c r="A7154" t="str">
        <f t="shared" si="111"/>
        <v/>
      </c>
    </row>
    <row r="7155" spans="1:1" x14ac:dyDescent="0.25">
      <c r="A7155" t="str">
        <f t="shared" si="111"/>
        <v/>
      </c>
    </row>
    <row r="7156" spans="1:1" x14ac:dyDescent="0.25">
      <c r="A7156" t="str">
        <f t="shared" si="111"/>
        <v/>
      </c>
    </row>
    <row r="7157" spans="1:1" x14ac:dyDescent="0.25">
      <c r="A7157" t="str">
        <f t="shared" si="111"/>
        <v/>
      </c>
    </row>
    <row r="7158" spans="1:1" x14ac:dyDescent="0.25">
      <c r="A7158" t="str">
        <f t="shared" si="111"/>
        <v/>
      </c>
    </row>
    <row r="7159" spans="1:1" x14ac:dyDescent="0.25">
      <c r="A7159" t="str">
        <f t="shared" si="111"/>
        <v/>
      </c>
    </row>
    <row r="7160" spans="1:1" x14ac:dyDescent="0.25">
      <c r="A7160" t="str">
        <f t="shared" si="111"/>
        <v/>
      </c>
    </row>
    <row r="7161" spans="1:1" x14ac:dyDescent="0.25">
      <c r="A7161" t="str">
        <f t="shared" si="111"/>
        <v/>
      </c>
    </row>
    <row r="7162" spans="1:1" x14ac:dyDescent="0.25">
      <c r="A7162" t="str">
        <f t="shared" si="111"/>
        <v/>
      </c>
    </row>
    <row r="7163" spans="1:1" x14ac:dyDescent="0.25">
      <c r="A7163" t="str">
        <f t="shared" si="111"/>
        <v/>
      </c>
    </row>
    <row r="7164" spans="1:1" x14ac:dyDescent="0.25">
      <c r="A7164" t="str">
        <f t="shared" si="111"/>
        <v/>
      </c>
    </row>
    <row r="7165" spans="1:1" x14ac:dyDescent="0.25">
      <c r="A7165" t="str">
        <f t="shared" si="111"/>
        <v/>
      </c>
    </row>
    <row r="7166" spans="1:1" x14ac:dyDescent="0.25">
      <c r="A7166" t="str">
        <f t="shared" si="111"/>
        <v/>
      </c>
    </row>
    <row r="7167" spans="1:1" x14ac:dyDescent="0.25">
      <c r="A7167" t="str">
        <f t="shared" si="111"/>
        <v/>
      </c>
    </row>
    <row r="7168" spans="1:1" x14ac:dyDescent="0.25">
      <c r="A7168" t="str">
        <f t="shared" si="111"/>
        <v/>
      </c>
    </row>
    <row r="7169" spans="1:1" x14ac:dyDescent="0.25">
      <c r="A7169" t="str">
        <f t="shared" si="111"/>
        <v/>
      </c>
    </row>
    <row r="7170" spans="1:1" x14ac:dyDescent="0.25">
      <c r="A7170" t="str">
        <f t="shared" ref="A7170:A7233" si="112">H7170&amp;C7170&amp;B7170&amp;D7170&amp;E7170</f>
        <v/>
      </c>
    </row>
    <row r="7171" spans="1:1" x14ac:dyDescent="0.25">
      <c r="A7171" t="str">
        <f t="shared" si="112"/>
        <v/>
      </c>
    </row>
    <row r="7172" spans="1:1" x14ac:dyDescent="0.25">
      <c r="A7172" t="str">
        <f t="shared" si="112"/>
        <v/>
      </c>
    </row>
    <row r="7173" spans="1:1" x14ac:dyDescent="0.25">
      <c r="A7173" t="str">
        <f t="shared" si="112"/>
        <v/>
      </c>
    </row>
    <row r="7174" spans="1:1" x14ac:dyDescent="0.25">
      <c r="A7174" t="str">
        <f t="shared" si="112"/>
        <v/>
      </c>
    </row>
    <row r="7175" spans="1:1" x14ac:dyDescent="0.25">
      <c r="A7175" t="str">
        <f t="shared" si="112"/>
        <v/>
      </c>
    </row>
    <row r="7176" spans="1:1" x14ac:dyDescent="0.25">
      <c r="A7176" t="str">
        <f t="shared" si="112"/>
        <v/>
      </c>
    </row>
    <row r="7177" spans="1:1" x14ac:dyDescent="0.25">
      <c r="A7177" t="str">
        <f t="shared" si="112"/>
        <v/>
      </c>
    </row>
    <row r="7178" spans="1:1" x14ac:dyDescent="0.25">
      <c r="A7178" t="str">
        <f t="shared" si="112"/>
        <v/>
      </c>
    </row>
    <row r="7179" spans="1:1" x14ac:dyDescent="0.25">
      <c r="A7179" t="str">
        <f t="shared" si="112"/>
        <v/>
      </c>
    </row>
    <row r="7180" spans="1:1" x14ac:dyDescent="0.25">
      <c r="A7180" t="str">
        <f t="shared" si="112"/>
        <v/>
      </c>
    </row>
    <row r="7181" spans="1:1" x14ac:dyDescent="0.25">
      <c r="A7181" t="str">
        <f t="shared" si="112"/>
        <v/>
      </c>
    </row>
    <row r="7182" spans="1:1" x14ac:dyDescent="0.25">
      <c r="A7182" t="str">
        <f t="shared" si="112"/>
        <v/>
      </c>
    </row>
    <row r="7183" spans="1:1" x14ac:dyDescent="0.25">
      <c r="A7183" t="str">
        <f t="shared" si="112"/>
        <v/>
      </c>
    </row>
    <row r="7184" spans="1:1" x14ac:dyDescent="0.25">
      <c r="A7184" t="str">
        <f t="shared" si="112"/>
        <v/>
      </c>
    </row>
    <row r="7185" spans="1:1" x14ac:dyDescent="0.25">
      <c r="A7185" t="str">
        <f t="shared" si="112"/>
        <v/>
      </c>
    </row>
    <row r="7186" spans="1:1" x14ac:dyDescent="0.25">
      <c r="A7186" t="str">
        <f t="shared" si="112"/>
        <v/>
      </c>
    </row>
    <row r="7187" spans="1:1" x14ac:dyDescent="0.25">
      <c r="A7187" t="str">
        <f t="shared" si="112"/>
        <v/>
      </c>
    </row>
    <row r="7188" spans="1:1" x14ac:dyDescent="0.25">
      <c r="A7188" t="str">
        <f t="shared" si="112"/>
        <v/>
      </c>
    </row>
    <row r="7189" spans="1:1" x14ac:dyDescent="0.25">
      <c r="A7189" t="str">
        <f t="shared" si="112"/>
        <v/>
      </c>
    </row>
    <row r="7190" spans="1:1" x14ac:dyDescent="0.25">
      <c r="A7190" t="str">
        <f t="shared" si="112"/>
        <v/>
      </c>
    </row>
    <row r="7191" spans="1:1" x14ac:dyDescent="0.25">
      <c r="A7191" t="str">
        <f t="shared" si="112"/>
        <v/>
      </c>
    </row>
    <row r="7192" spans="1:1" x14ac:dyDescent="0.25">
      <c r="A7192" t="str">
        <f t="shared" si="112"/>
        <v/>
      </c>
    </row>
    <row r="7193" spans="1:1" x14ac:dyDescent="0.25">
      <c r="A7193" t="str">
        <f t="shared" si="112"/>
        <v/>
      </c>
    </row>
    <row r="7194" spans="1:1" x14ac:dyDescent="0.25">
      <c r="A7194" t="str">
        <f t="shared" si="112"/>
        <v/>
      </c>
    </row>
    <row r="7195" spans="1:1" x14ac:dyDescent="0.25">
      <c r="A7195" t="str">
        <f t="shared" si="112"/>
        <v/>
      </c>
    </row>
    <row r="7196" spans="1:1" x14ac:dyDescent="0.25">
      <c r="A7196" t="str">
        <f t="shared" si="112"/>
        <v/>
      </c>
    </row>
    <row r="7197" spans="1:1" x14ac:dyDescent="0.25">
      <c r="A7197" t="str">
        <f t="shared" si="112"/>
        <v/>
      </c>
    </row>
    <row r="7198" spans="1:1" x14ac:dyDescent="0.25">
      <c r="A7198" t="str">
        <f t="shared" si="112"/>
        <v/>
      </c>
    </row>
    <row r="7199" spans="1:1" x14ac:dyDescent="0.25">
      <c r="A7199" t="str">
        <f t="shared" si="112"/>
        <v/>
      </c>
    </row>
    <row r="7200" spans="1:1" x14ac:dyDescent="0.25">
      <c r="A7200" t="str">
        <f t="shared" si="112"/>
        <v/>
      </c>
    </row>
    <row r="7201" spans="1:1" x14ac:dyDescent="0.25">
      <c r="A7201" t="str">
        <f t="shared" si="112"/>
        <v/>
      </c>
    </row>
    <row r="7202" spans="1:1" x14ac:dyDescent="0.25">
      <c r="A7202" t="str">
        <f t="shared" si="112"/>
        <v/>
      </c>
    </row>
    <row r="7203" spans="1:1" x14ac:dyDescent="0.25">
      <c r="A7203" t="str">
        <f t="shared" si="112"/>
        <v/>
      </c>
    </row>
    <row r="7204" spans="1:1" x14ac:dyDescent="0.25">
      <c r="A7204" t="str">
        <f t="shared" si="112"/>
        <v/>
      </c>
    </row>
    <row r="7205" spans="1:1" x14ac:dyDescent="0.25">
      <c r="A7205" t="str">
        <f t="shared" si="112"/>
        <v/>
      </c>
    </row>
    <row r="7206" spans="1:1" x14ac:dyDescent="0.25">
      <c r="A7206" t="str">
        <f t="shared" si="112"/>
        <v/>
      </c>
    </row>
    <row r="7207" spans="1:1" x14ac:dyDescent="0.25">
      <c r="A7207" t="str">
        <f t="shared" si="112"/>
        <v/>
      </c>
    </row>
    <row r="7208" spans="1:1" x14ac:dyDescent="0.25">
      <c r="A7208" t="str">
        <f t="shared" si="112"/>
        <v/>
      </c>
    </row>
    <row r="7209" spans="1:1" x14ac:dyDescent="0.25">
      <c r="A7209" t="str">
        <f t="shared" si="112"/>
        <v/>
      </c>
    </row>
    <row r="7210" spans="1:1" x14ac:dyDescent="0.25">
      <c r="A7210" t="str">
        <f t="shared" si="112"/>
        <v/>
      </c>
    </row>
    <row r="7211" spans="1:1" x14ac:dyDescent="0.25">
      <c r="A7211" t="str">
        <f t="shared" si="112"/>
        <v/>
      </c>
    </row>
    <row r="7212" spans="1:1" x14ac:dyDescent="0.25">
      <c r="A7212" t="str">
        <f t="shared" si="112"/>
        <v/>
      </c>
    </row>
    <row r="7213" spans="1:1" x14ac:dyDescent="0.25">
      <c r="A7213" t="str">
        <f t="shared" si="112"/>
        <v/>
      </c>
    </row>
    <row r="7214" spans="1:1" x14ac:dyDescent="0.25">
      <c r="A7214" t="str">
        <f t="shared" si="112"/>
        <v/>
      </c>
    </row>
    <row r="7215" spans="1:1" x14ac:dyDescent="0.25">
      <c r="A7215" t="str">
        <f t="shared" si="112"/>
        <v/>
      </c>
    </row>
    <row r="7216" spans="1:1" x14ac:dyDescent="0.25">
      <c r="A7216" t="str">
        <f t="shared" si="112"/>
        <v/>
      </c>
    </row>
    <row r="7217" spans="1:1" x14ac:dyDescent="0.25">
      <c r="A7217" t="str">
        <f t="shared" si="112"/>
        <v/>
      </c>
    </row>
    <row r="7218" spans="1:1" x14ac:dyDescent="0.25">
      <c r="A7218" t="str">
        <f t="shared" si="112"/>
        <v/>
      </c>
    </row>
    <row r="7219" spans="1:1" x14ac:dyDescent="0.25">
      <c r="A7219" t="str">
        <f t="shared" si="112"/>
        <v/>
      </c>
    </row>
    <row r="7220" spans="1:1" x14ac:dyDescent="0.25">
      <c r="A7220" t="str">
        <f t="shared" si="112"/>
        <v/>
      </c>
    </row>
    <row r="7221" spans="1:1" x14ac:dyDescent="0.25">
      <c r="A7221" t="str">
        <f t="shared" si="112"/>
        <v/>
      </c>
    </row>
    <row r="7222" spans="1:1" x14ac:dyDescent="0.25">
      <c r="A7222" t="str">
        <f t="shared" si="112"/>
        <v/>
      </c>
    </row>
    <row r="7223" spans="1:1" x14ac:dyDescent="0.25">
      <c r="A7223" t="str">
        <f t="shared" si="112"/>
        <v/>
      </c>
    </row>
    <row r="7224" spans="1:1" x14ac:dyDescent="0.25">
      <c r="A7224" t="str">
        <f t="shared" si="112"/>
        <v/>
      </c>
    </row>
    <row r="7225" spans="1:1" x14ac:dyDescent="0.25">
      <c r="A7225" t="str">
        <f t="shared" si="112"/>
        <v/>
      </c>
    </row>
    <row r="7226" spans="1:1" x14ac:dyDescent="0.25">
      <c r="A7226" t="str">
        <f t="shared" si="112"/>
        <v/>
      </c>
    </row>
    <row r="7227" spans="1:1" x14ac:dyDescent="0.25">
      <c r="A7227" t="str">
        <f t="shared" si="112"/>
        <v/>
      </c>
    </row>
    <row r="7228" spans="1:1" x14ac:dyDescent="0.25">
      <c r="A7228" t="str">
        <f t="shared" si="112"/>
        <v/>
      </c>
    </row>
    <row r="7229" spans="1:1" x14ac:dyDescent="0.25">
      <c r="A7229" t="str">
        <f t="shared" si="112"/>
        <v/>
      </c>
    </row>
    <row r="7230" spans="1:1" x14ac:dyDescent="0.25">
      <c r="A7230" t="str">
        <f t="shared" si="112"/>
        <v/>
      </c>
    </row>
    <row r="7231" spans="1:1" x14ac:dyDescent="0.25">
      <c r="A7231" t="str">
        <f t="shared" si="112"/>
        <v/>
      </c>
    </row>
    <row r="7232" spans="1:1" x14ac:dyDescent="0.25">
      <c r="A7232" t="str">
        <f t="shared" si="112"/>
        <v/>
      </c>
    </row>
    <row r="7233" spans="1:1" x14ac:dyDescent="0.25">
      <c r="A7233" t="str">
        <f t="shared" si="112"/>
        <v/>
      </c>
    </row>
    <row r="7234" spans="1:1" x14ac:dyDescent="0.25">
      <c r="A7234" t="str">
        <f t="shared" ref="A7234:A7297" si="113">H7234&amp;C7234&amp;B7234&amp;D7234&amp;E7234</f>
        <v/>
      </c>
    </row>
    <row r="7235" spans="1:1" x14ac:dyDescent="0.25">
      <c r="A7235" t="str">
        <f t="shared" si="113"/>
        <v/>
      </c>
    </row>
    <row r="7236" spans="1:1" x14ac:dyDescent="0.25">
      <c r="A7236" t="str">
        <f t="shared" si="113"/>
        <v/>
      </c>
    </row>
    <row r="7237" spans="1:1" x14ac:dyDescent="0.25">
      <c r="A7237" t="str">
        <f t="shared" si="113"/>
        <v/>
      </c>
    </row>
    <row r="7238" spans="1:1" x14ac:dyDescent="0.25">
      <c r="A7238" t="str">
        <f t="shared" si="113"/>
        <v/>
      </c>
    </row>
    <row r="7239" spans="1:1" x14ac:dyDescent="0.25">
      <c r="A7239" t="str">
        <f t="shared" si="113"/>
        <v/>
      </c>
    </row>
    <row r="7240" spans="1:1" x14ac:dyDescent="0.25">
      <c r="A7240" t="str">
        <f t="shared" si="113"/>
        <v/>
      </c>
    </row>
    <row r="7241" spans="1:1" x14ac:dyDescent="0.25">
      <c r="A7241" t="str">
        <f t="shared" si="113"/>
        <v/>
      </c>
    </row>
    <row r="7242" spans="1:1" x14ac:dyDescent="0.25">
      <c r="A7242" t="str">
        <f t="shared" si="113"/>
        <v/>
      </c>
    </row>
    <row r="7243" spans="1:1" x14ac:dyDescent="0.25">
      <c r="A7243" t="str">
        <f t="shared" si="113"/>
        <v/>
      </c>
    </row>
    <row r="7244" spans="1:1" x14ac:dyDescent="0.25">
      <c r="A7244" t="str">
        <f t="shared" si="113"/>
        <v/>
      </c>
    </row>
    <row r="7245" spans="1:1" x14ac:dyDescent="0.25">
      <c r="A7245" t="str">
        <f t="shared" si="113"/>
        <v/>
      </c>
    </row>
    <row r="7246" spans="1:1" x14ac:dyDescent="0.25">
      <c r="A7246" t="str">
        <f t="shared" si="113"/>
        <v/>
      </c>
    </row>
    <row r="7247" spans="1:1" x14ac:dyDescent="0.25">
      <c r="A7247" t="str">
        <f t="shared" si="113"/>
        <v/>
      </c>
    </row>
    <row r="7248" spans="1:1" x14ac:dyDescent="0.25">
      <c r="A7248" t="str">
        <f t="shared" si="113"/>
        <v/>
      </c>
    </row>
    <row r="7249" spans="1:1" x14ac:dyDescent="0.25">
      <c r="A7249" t="str">
        <f t="shared" si="113"/>
        <v/>
      </c>
    </row>
    <row r="7250" spans="1:1" x14ac:dyDescent="0.25">
      <c r="A7250" t="str">
        <f t="shared" si="113"/>
        <v/>
      </c>
    </row>
    <row r="7251" spans="1:1" x14ac:dyDescent="0.25">
      <c r="A7251" t="str">
        <f t="shared" si="113"/>
        <v/>
      </c>
    </row>
    <row r="7252" spans="1:1" x14ac:dyDescent="0.25">
      <c r="A7252" t="str">
        <f t="shared" si="113"/>
        <v/>
      </c>
    </row>
    <row r="7253" spans="1:1" x14ac:dyDescent="0.25">
      <c r="A7253" t="str">
        <f t="shared" si="113"/>
        <v/>
      </c>
    </row>
    <row r="7254" spans="1:1" x14ac:dyDescent="0.25">
      <c r="A7254" t="str">
        <f t="shared" si="113"/>
        <v/>
      </c>
    </row>
    <row r="7255" spans="1:1" x14ac:dyDescent="0.25">
      <c r="A7255" t="str">
        <f t="shared" si="113"/>
        <v/>
      </c>
    </row>
    <row r="7256" spans="1:1" x14ac:dyDescent="0.25">
      <c r="A7256" t="str">
        <f t="shared" si="113"/>
        <v/>
      </c>
    </row>
    <row r="7257" spans="1:1" x14ac:dyDescent="0.25">
      <c r="A7257" t="str">
        <f t="shared" si="113"/>
        <v/>
      </c>
    </row>
    <row r="7258" spans="1:1" x14ac:dyDescent="0.25">
      <c r="A7258" t="str">
        <f t="shared" si="113"/>
        <v/>
      </c>
    </row>
    <row r="7259" spans="1:1" x14ac:dyDescent="0.25">
      <c r="A7259" t="str">
        <f t="shared" si="113"/>
        <v/>
      </c>
    </row>
    <row r="7260" spans="1:1" x14ac:dyDescent="0.25">
      <c r="A7260" t="str">
        <f t="shared" si="113"/>
        <v/>
      </c>
    </row>
    <row r="7261" spans="1:1" x14ac:dyDescent="0.25">
      <c r="A7261" t="str">
        <f t="shared" si="113"/>
        <v/>
      </c>
    </row>
    <row r="7262" spans="1:1" x14ac:dyDescent="0.25">
      <c r="A7262" t="str">
        <f t="shared" si="113"/>
        <v/>
      </c>
    </row>
    <row r="7263" spans="1:1" x14ac:dyDescent="0.25">
      <c r="A7263" t="str">
        <f t="shared" si="113"/>
        <v/>
      </c>
    </row>
    <row r="7264" spans="1:1" x14ac:dyDescent="0.25">
      <c r="A7264" t="str">
        <f t="shared" si="113"/>
        <v/>
      </c>
    </row>
    <row r="7265" spans="1:1" x14ac:dyDescent="0.25">
      <c r="A7265" t="str">
        <f t="shared" si="113"/>
        <v/>
      </c>
    </row>
    <row r="7266" spans="1:1" x14ac:dyDescent="0.25">
      <c r="A7266" t="str">
        <f t="shared" si="113"/>
        <v/>
      </c>
    </row>
    <row r="7267" spans="1:1" x14ac:dyDescent="0.25">
      <c r="A7267" t="str">
        <f t="shared" si="113"/>
        <v/>
      </c>
    </row>
    <row r="7268" spans="1:1" x14ac:dyDescent="0.25">
      <c r="A7268" t="str">
        <f t="shared" si="113"/>
        <v/>
      </c>
    </row>
    <row r="7269" spans="1:1" x14ac:dyDescent="0.25">
      <c r="A7269" t="str">
        <f t="shared" si="113"/>
        <v/>
      </c>
    </row>
    <row r="7270" spans="1:1" x14ac:dyDescent="0.25">
      <c r="A7270" t="str">
        <f t="shared" si="113"/>
        <v/>
      </c>
    </row>
    <row r="7271" spans="1:1" x14ac:dyDescent="0.25">
      <c r="A7271" t="str">
        <f t="shared" si="113"/>
        <v/>
      </c>
    </row>
    <row r="7272" spans="1:1" x14ac:dyDescent="0.25">
      <c r="A7272" t="str">
        <f t="shared" si="113"/>
        <v/>
      </c>
    </row>
    <row r="7273" spans="1:1" x14ac:dyDescent="0.25">
      <c r="A7273" t="str">
        <f t="shared" si="113"/>
        <v/>
      </c>
    </row>
    <row r="7274" spans="1:1" x14ac:dyDescent="0.25">
      <c r="A7274" t="str">
        <f t="shared" si="113"/>
        <v/>
      </c>
    </row>
    <row r="7275" spans="1:1" x14ac:dyDescent="0.25">
      <c r="A7275" t="str">
        <f t="shared" si="113"/>
        <v/>
      </c>
    </row>
    <row r="7276" spans="1:1" x14ac:dyDescent="0.25">
      <c r="A7276" t="str">
        <f t="shared" si="113"/>
        <v/>
      </c>
    </row>
    <row r="7277" spans="1:1" x14ac:dyDescent="0.25">
      <c r="A7277" t="str">
        <f t="shared" si="113"/>
        <v/>
      </c>
    </row>
    <row r="7278" spans="1:1" x14ac:dyDescent="0.25">
      <c r="A7278" t="str">
        <f t="shared" si="113"/>
        <v/>
      </c>
    </row>
    <row r="7279" spans="1:1" x14ac:dyDescent="0.25">
      <c r="A7279" t="str">
        <f t="shared" si="113"/>
        <v/>
      </c>
    </row>
    <row r="7280" spans="1:1" x14ac:dyDescent="0.25">
      <c r="A7280" t="str">
        <f t="shared" si="113"/>
        <v/>
      </c>
    </row>
    <row r="7281" spans="1:1" x14ac:dyDescent="0.25">
      <c r="A7281" t="str">
        <f t="shared" si="113"/>
        <v/>
      </c>
    </row>
    <row r="7282" spans="1:1" x14ac:dyDescent="0.25">
      <c r="A7282" t="str">
        <f t="shared" si="113"/>
        <v/>
      </c>
    </row>
    <row r="7283" spans="1:1" x14ac:dyDescent="0.25">
      <c r="A7283" t="str">
        <f t="shared" si="113"/>
        <v/>
      </c>
    </row>
    <row r="7284" spans="1:1" x14ac:dyDescent="0.25">
      <c r="A7284" t="str">
        <f t="shared" si="113"/>
        <v/>
      </c>
    </row>
    <row r="7285" spans="1:1" x14ac:dyDescent="0.25">
      <c r="A7285" t="str">
        <f t="shared" si="113"/>
        <v/>
      </c>
    </row>
    <row r="7286" spans="1:1" x14ac:dyDescent="0.25">
      <c r="A7286" t="str">
        <f t="shared" si="113"/>
        <v/>
      </c>
    </row>
    <row r="7287" spans="1:1" x14ac:dyDescent="0.25">
      <c r="A7287" t="str">
        <f t="shared" si="113"/>
        <v/>
      </c>
    </row>
    <row r="7288" spans="1:1" x14ac:dyDescent="0.25">
      <c r="A7288" t="str">
        <f t="shared" si="113"/>
        <v/>
      </c>
    </row>
    <row r="7289" spans="1:1" x14ac:dyDescent="0.25">
      <c r="A7289" t="str">
        <f t="shared" si="113"/>
        <v/>
      </c>
    </row>
    <row r="7290" spans="1:1" x14ac:dyDescent="0.25">
      <c r="A7290" t="str">
        <f t="shared" si="113"/>
        <v/>
      </c>
    </row>
    <row r="7291" spans="1:1" x14ac:dyDescent="0.25">
      <c r="A7291" t="str">
        <f t="shared" si="113"/>
        <v/>
      </c>
    </row>
    <row r="7292" spans="1:1" x14ac:dyDescent="0.25">
      <c r="A7292" t="str">
        <f t="shared" si="113"/>
        <v/>
      </c>
    </row>
    <row r="7293" spans="1:1" x14ac:dyDescent="0.25">
      <c r="A7293" t="str">
        <f t="shared" si="113"/>
        <v/>
      </c>
    </row>
    <row r="7294" spans="1:1" x14ac:dyDescent="0.25">
      <c r="A7294" t="str">
        <f t="shared" si="113"/>
        <v/>
      </c>
    </row>
    <row r="7295" spans="1:1" x14ac:dyDescent="0.25">
      <c r="A7295" t="str">
        <f t="shared" si="113"/>
        <v/>
      </c>
    </row>
    <row r="7296" spans="1:1" x14ac:dyDescent="0.25">
      <c r="A7296" t="str">
        <f t="shared" si="113"/>
        <v/>
      </c>
    </row>
    <row r="7297" spans="1:1" x14ac:dyDescent="0.25">
      <c r="A7297" t="str">
        <f t="shared" si="113"/>
        <v/>
      </c>
    </row>
    <row r="7298" spans="1:1" x14ac:dyDescent="0.25">
      <c r="A7298" t="str">
        <f t="shared" ref="A7298:A7361" si="114">H7298&amp;C7298&amp;B7298&amp;D7298&amp;E7298</f>
        <v/>
      </c>
    </row>
    <row r="7299" spans="1:1" x14ac:dyDescent="0.25">
      <c r="A7299" t="str">
        <f t="shared" si="114"/>
        <v/>
      </c>
    </row>
    <row r="7300" spans="1:1" x14ac:dyDescent="0.25">
      <c r="A7300" t="str">
        <f t="shared" si="114"/>
        <v/>
      </c>
    </row>
    <row r="7301" spans="1:1" x14ac:dyDescent="0.25">
      <c r="A7301" t="str">
        <f t="shared" si="114"/>
        <v/>
      </c>
    </row>
    <row r="7302" spans="1:1" x14ac:dyDescent="0.25">
      <c r="A7302" t="str">
        <f t="shared" si="114"/>
        <v/>
      </c>
    </row>
    <row r="7303" spans="1:1" x14ac:dyDescent="0.25">
      <c r="A7303" t="str">
        <f t="shared" si="114"/>
        <v/>
      </c>
    </row>
    <row r="7304" spans="1:1" x14ac:dyDescent="0.25">
      <c r="A7304" t="str">
        <f t="shared" si="114"/>
        <v/>
      </c>
    </row>
    <row r="7305" spans="1:1" x14ac:dyDescent="0.25">
      <c r="A7305" t="str">
        <f t="shared" si="114"/>
        <v/>
      </c>
    </row>
    <row r="7306" spans="1:1" x14ac:dyDescent="0.25">
      <c r="A7306" t="str">
        <f t="shared" si="114"/>
        <v/>
      </c>
    </row>
    <row r="7307" spans="1:1" x14ac:dyDescent="0.25">
      <c r="A7307" t="str">
        <f t="shared" si="114"/>
        <v/>
      </c>
    </row>
    <row r="7308" spans="1:1" x14ac:dyDescent="0.25">
      <c r="A7308" t="str">
        <f t="shared" si="114"/>
        <v/>
      </c>
    </row>
    <row r="7309" spans="1:1" x14ac:dyDescent="0.25">
      <c r="A7309" t="str">
        <f t="shared" si="114"/>
        <v/>
      </c>
    </row>
    <row r="7310" spans="1:1" x14ac:dyDescent="0.25">
      <c r="A7310" t="str">
        <f t="shared" si="114"/>
        <v/>
      </c>
    </row>
    <row r="7311" spans="1:1" x14ac:dyDescent="0.25">
      <c r="A7311" t="str">
        <f t="shared" si="114"/>
        <v/>
      </c>
    </row>
    <row r="7312" spans="1:1" x14ac:dyDescent="0.25">
      <c r="A7312" t="str">
        <f t="shared" si="114"/>
        <v/>
      </c>
    </row>
    <row r="7313" spans="1:1" x14ac:dyDescent="0.25">
      <c r="A7313" t="str">
        <f t="shared" si="114"/>
        <v/>
      </c>
    </row>
    <row r="7314" spans="1:1" x14ac:dyDescent="0.25">
      <c r="A7314" t="str">
        <f t="shared" si="114"/>
        <v/>
      </c>
    </row>
    <row r="7315" spans="1:1" x14ac:dyDescent="0.25">
      <c r="A7315" t="str">
        <f t="shared" si="114"/>
        <v/>
      </c>
    </row>
    <row r="7316" spans="1:1" x14ac:dyDescent="0.25">
      <c r="A7316" t="str">
        <f t="shared" si="114"/>
        <v/>
      </c>
    </row>
    <row r="7317" spans="1:1" x14ac:dyDescent="0.25">
      <c r="A7317" t="str">
        <f t="shared" si="114"/>
        <v/>
      </c>
    </row>
    <row r="7318" spans="1:1" x14ac:dyDescent="0.25">
      <c r="A7318" t="str">
        <f t="shared" si="114"/>
        <v/>
      </c>
    </row>
    <row r="7319" spans="1:1" x14ac:dyDescent="0.25">
      <c r="A7319" t="str">
        <f t="shared" si="114"/>
        <v/>
      </c>
    </row>
    <row r="7320" spans="1:1" x14ac:dyDescent="0.25">
      <c r="A7320" t="str">
        <f t="shared" si="114"/>
        <v/>
      </c>
    </row>
    <row r="7321" spans="1:1" x14ac:dyDescent="0.25">
      <c r="A7321" t="str">
        <f t="shared" si="114"/>
        <v/>
      </c>
    </row>
    <row r="7322" spans="1:1" x14ac:dyDescent="0.25">
      <c r="A7322" t="str">
        <f t="shared" si="114"/>
        <v/>
      </c>
    </row>
    <row r="7323" spans="1:1" x14ac:dyDescent="0.25">
      <c r="A7323" t="str">
        <f t="shared" si="114"/>
        <v/>
      </c>
    </row>
    <row r="7324" spans="1:1" x14ac:dyDescent="0.25">
      <c r="A7324" t="str">
        <f t="shared" si="114"/>
        <v/>
      </c>
    </row>
    <row r="7325" spans="1:1" x14ac:dyDescent="0.25">
      <c r="A7325" t="str">
        <f t="shared" si="114"/>
        <v/>
      </c>
    </row>
    <row r="7326" spans="1:1" x14ac:dyDescent="0.25">
      <c r="A7326" t="str">
        <f t="shared" si="114"/>
        <v/>
      </c>
    </row>
    <row r="7327" spans="1:1" x14ac:dyDescent="0.25">
      <c r="A7327" t="str">
        <f t="shared" si="114"/>
        <v/>
      </c>
    </row>
    <row r="7328" spans="1:1" x14ac:dyDescent="0.25">
      <c r="A7328" t="str">
        <f t="shared" si="114"/>
        <v/>
      </c>
    </row>
    <row r="7329" spans="1:1" x14ac:dyDescent="0.25">
      <c r="A7329" t="str">
        <f t="shared" si="114"/>
        <v/>
      </c>
    </row>
    <row r="7330" spans="1:1" x14ac:dyDescent="0.25">
      <c r="A7330" t="str">
        <f t="shared" si="114"/>
        <v/>
      </c>
    </row>
    <row r="7331" spans="1:1" x14ac:dyDescent="0.25">
      <c r="A7331" t="str">
        <f t="shared" si="114"/>
        <v/>
      </c>
    </row>
    <row r="7332" spans="1:1" x14ac:dyDescent="0.25">
      <c r="A7332" t="str">
        <f t="shared" si="114"/>
        <v/>
      </c>
    </row>
    <row r="7333" spans="1:1" x14ac:dyDescent="0.25">
      <c r="A7333" t="str">
        <f t="shared" si="114"/>
        <v/>
      </c>
    </row>
    <row r="7334" spans="1:1" x14ac:dyDescent="0.25">
      <c r="A7334" t="str">
        <f t="shared" si="114"/>
        <v/>
      </c>
    </row>
    <row r="7335" spans="1:1" x14ac:dyDescent="0.25">
      <c r="A7335" t="str">
        <f t="shared" si="114"/>
        <v/>
      </c>
    </row>
    <row r="7336" spans="1:1" x14ac:dyDescent="0.25">
      <c r="A7336" t="str">
        <f t="shared" si="114"/>
        <v/>
      </c>
    </row>
    <row r="7337" spans="1:1" x14ac:dyDescent="0.25">
      <c r="A7337" t="str">
        <f t="shared" si="114"/>
        <v/>
      </c>
    </row>
    <row r="7338" spans="1:1" x14ac:dyDescent="0.25">
      <c r="A7338" t="str">
        <f t="shared" si="114"/>
        <v/>
      </c>
    </row>
    <row r="7339" spans="1:1" x14ac:dyDescent="0.25">
      <c r="A7339" t="str">
        <f t="shared" si="114"/>
        <v/>
      </c>
    </row>
    <row r="7340" spans="1:1" x14ac:dyDescent="0.25">
      <c r="A7340" t="str">
        <f t="shared" si="114"/>
        <v/>
      </c>
    </row>
    <row r="7341" spans="1:1" x14ac:dyDescent="0.25">
      <c r="A7341" t="str">
        <f t="shared" si="114"/>
        <v/>
      </c>
    </row>
    <row r="7342" spans="1:1" x14ac:dyDescent="0.25">
      <c r="A7342" t="str">
        <f t="shared" si="114"/>
        <v/>
      </c>
    </row>
    <row r="7343" spans="1:1" x14ac:dyDescent="0.25">
      <c r="A7343" t="str">
        <f t="shared" si="114"/>
        <v/>
      </c>
    </row>
    <row r="7344" spans="1:1" x14ac:dyDescent="0.25">
      <c r="A7344" t="str">
        <f t="shared" si="114"/>
        <v/>
      </c>
    </row>
    <row r="7345" spans="1:1" x14ac:dyDescent="0.25">
      <c r="A7345" t="str">
        <f t="shared" si="114"/>
        <v/>
      </c>
    </row>
    <row r="7346" spans="1:1" x14ac:dyDescent="0.25">
      <c r="A7346" t="str">
        <f t="shared" si="114"/>
        <v/>
      </c>
    </row>
    <row r="7347" spans="1:1" x14ac:dyDescent="0.25">
      <c r="A7347" t="str">
        <f t="shared" si="114"/>
        <v/>
      </c>
    </row>
    <row r="7348" spans="1:1" x14ac:dyDescent="0.25">
      <c r="A7348" t="str">
        <f t="shared" si="114"/>
        <v/>
      </c>
    </row>
    <row r="7349" spans="1:1" x14ac:dyDescent="0.25">
      <c r="A7349" t="str">
        <f t="shared" si="114"/>
        <v/>
      </c>
    </row>
    <row r="7350" spans="1:1" x14ac:dyDescent="0.25">
      <c r="A7350" t="str">
        <f t="shared" si="114"/>
        <v/>
      </c>
    </row>
    <row r="7351" spans="1:1" x14ac:dyDescent="0.25">
      <c r="A7351" t="str">
        <f t="shared" si="114"/>
        <v/>
      </c>
    </row>
    <row r="7352" spans="1:1" x14ac:dyDescent="0.25">
      <c r="A7352" t="str">
        <f t="shared" si="114"/>
        <v/>
      </c>
    </row>
    <row r="7353" spans="1:1" x14ac:dyDescent="0.25">
      <c r="A7353" t="str">
        <f t="shared" si="114"/>
        <v/>
      </c>
    </row>
    <row r="7354" spans="1:1" x14ac:dyDescent="0.25">
      <c r="A7354" t="str">
        <f t="shared" si="114"/>
        <v/>
      </c>
    </row>
    <row r="7355" spans="1:1" x14ac:dyDescent="0.25">
      <c r="A7355" t="str">
        <f t="shared" si="114"/>
        <v/>
      </c>
    </row>
    <row r="7356" spans="1:1" x14ac:dyDescent="0.25">
      <c r="A7356" t="str">
        <f t="shared" si="114"/>
        <v/>
      </c>
    </row>
    <row r="7357" spans="1:1" x14ac:dyDescent="0.25">
      <c r="A7357" t="str">
        <f t="shared" si="114"/>
        <v/>
      </c>
    </row>
    <row r="7358" spans="1:1" x14ac:dyDescent="0.25">
      <c r="A7358" t="str">
        <f t="shared" si="114"/>
        <v/>
      </c>
    </row>
    <row r="7359" spans="1:1" x14ac:dyDescent="0.25">
      <c r="A7359" t="str">
        <f t="shared" si="114"/>
        <v/>
      </c>
    </row>
    <row r="7360" spans="1:1" x14ac:dyDescent="0.25">
      <c r="A7360" t="str">
        <f t="shared" si="114"/>
        <v/>
      </c>
    </row>
    <row r="7361" spans="1:1" x14ac:dyDescent="0.25">
      <c r="A7361" t="str">
        <f t="shared" si="114"/>
        <v/>
      </c>
    </row>
    <row r="7362" spans="1:1" x14ac:dyDescent="0.25">
      <c r="A7362" t="str">
        <f t="shared" ref="A7362:A7425" si="115">H7362&amp;C7362&amp;B7362&amp;D7362&amp;E7362</f>
        <v/>
      </c>
    </row>
    <row r="7363" spans="1:1" x14ac:dyDescent="0.25">
      <c r="A7363" t="str">
        <f t="shared" si="115"/>
        <v/>
      </c>
    </row>
    <row r="7364" spans="1:1" x14ac:dyDescent="0.25">
      <c r="A7364" t="str">
        <f t="shared" si="115"/>
        <v/>
      </c>
    </row>
    <row r="7365" spans="1:1" x14ac:dyDescent="0.25">
      <c r="A7365" t="str">
        <f t="shared" si="115"/>
        <v/>
      </c>
    </row>
    <row r="7366" spans="1:1" x14ac:dyDescent="0.25">
      <c r="A7366" t="str">
        <f t="shared" si="115"/>
        <v/>
      </c>
    </row>
    <row r="7367" spans="1:1" x14ac:dyDescent="0.25">
      <c r="A7367" t="str">
        <f t="shared" si="115"/>
        <v/>
      </c>
    </row>
    <row r="7368" spans="1:1" x14ac:dyDescent="0.25">
      <c r="A7368" t="str">
        <f t="shared" si="115"/>
        <v/>
      </c>
    </row>
    <row r="7369" spans="1:1" x14ac:dyDescent="0.25">
      <c r="A7369" t="str">
        <f t="shared" si="115"/>
        <v/>
      </c>
    </row>
    <row r="7370" spans="1:1" x14ac:dyDescent="0.25">
      <c r="A7370" t="str">
        <f t="shared" si="115"/>
        <v/>
      </c>
    </row>
    <row r="7371" spans="1:1" x14ac:dyDescent="0.25">
      <c r="A7371" t="str">
        <f t="shared" si="115"/>
        <v/>
      </c>
    </row>
    <row r="7372" spans="1:1" x14ac:dyDescent="0.25">
      <c r="A7372" t="str">
        <f t="shared" si="115"/>
        <v/>
      </c>
    </row>
    <row r="7373" spans="1:1" x14ac:dyDescent="0.25">
      <c r="A7373" t="str">
        <f t="shared" si="115"/>
        <v/>
      </c>
    </row>
    <row r="7374" spans="1:1" x14ac:dyDescent="0.25">
      <c r="A7374" t="str">
        <f t="shared" si="115"/>
        <v/>
      </c>
    </row>
    <row r="7375" spans="1:1" x14ac:dyDescent="0.25">
      <c r="A7375" t="str">
        <f t="shared" si="115"/>
        <v/>
      </c>
    </row>
    <row r="7376" spans="1:1" x14ac:dyDescent="0.25">
      <c r="A7376" t="str">
        <f t="shared" si="115"/>
        <v/>
      </c>
    </row>
    <row r="7377" spans="1:1" x14ac:dyDescent="0.25">
      <c r="A7377" t="str">
        <f t="shared" si="115"/>
        <v/>
      </c>
    </row>
    <row r="7378" spans="1:1" x14ac:dyDescent="0.25">
      <c r="A7378" t="str">
        <f t="shared" si="115"/>
        <v/>
      </c>
    </row>
    <row r="7379" spans="1:1" x14ac:dyDescent="0.25">
      <c r="A7379" t="str">
        <f t="shared" si="115"/>
        <v/>
      </c>
    </row>
    <row r="7380" spans="1:1" x14ac:dyDescent="0.25">
      <c r="A7380" t="str">
        <f t="shared" si="115"/>
        <v/>
      </c>
    </row>
    <row r="7381" spans="1:1" x14ac:dyDescent="0.25">
      <c r="A7381" t="str">
        <f t="shared" si="115"/>
        <v/>
      </c>
    </row>
    <row r="7382" spans="1:1" x14ac:dyDescent="0.25">
      <c r="A7382" t="str">
        <f t="shared" si="115"/>
        <v/>
      </c>
    </row>
    <row r="7383" spans="1:1" x14ac:dyDescent="0.25">
      <c r="A7383" t="str">
        <f t="shared" si="115"/>
        <v/>
      </c>
    </row>
    <row r="7384" spans="1:1" x14ac:dyDescent="0.25">
      <c r="A7384" t="str">
        <f t="shared" si="115"/>
        <v/>
      </c>
    </row>
    <row r="7385" spans="1:1" x14ac:dyDescent="0.25">
      <c r="A7385" t="str">
        <f t="shared" si="115"/>
        <v/>
      </c>
    </row>
    <row r="7386" spans="1:1" x14ac:dyDescent="0.25">
      <c r="A7386" t="str">
        <f t="shared" si="115"/>
        <v/>
      </c>
    </row>
    <row r="7387" spans="1:1" x14ac:dyDescent="0.25">
      <c r="A7387" t="str">
        <f t="shared" si="115"/>
        <v/>
      </c>
    </row>
    <row r="7388" spans="1:1" x14ac:dyDescent="0.25">
      <c r="A7388" t="str">
        <f t="shared" si="115"/>
        <v/>
      </c>
    </row>
    <row r="7389" spans="1:1" x14ac:dyDescent="0.25">
      <c r="A7389" t="str">
        <f t="shared" si="115"/>
        <v/>
      </c>
    </row>
    <row r="7390" spans="1:1" x14ac:dyDescent="0.25">
      <c r="A7390" t="str">
        <f t="shared" si="115"/>
        <v/>
      </c>
    </row>
    <row r="7391" spans="1:1" x14ac:dyDescent="0.25">
      <c r="A7391" t="str">
        <f t="shared" si="115"/>
        <v/>
      </c>
    </row>
    <row r="7392" spans="1:1" x14ac:dyDescent="0.25">
      <c r="A7392" t="str">
        <f t="shared" si="115"/>
        <v/>
      </c>
    </row>
    <row r="7393" spans="1:1" x14ac:dyDescent="0.25">
      <c r="A7393" t="str">
        <f t="shared" si="115"/>
        <v/>
      </c>
    </row>
    <row r="7394" spans="1:1" x14ac:dyDescent="0.25">
      <c r="A7394" t="str">
        <f t="shared" si="115"/>
        <v/>
      </c>
    </row>
    <row r="7395" spans="1:1" x14ac:dyDescent="0.25">
      <c r="A7395" t="str">
        <f t="shared" si="115"/>
        <v/>
      </c>
    </row>
    <row r="7396" spans="1:1" x14ac:dyDescent="0.25">
      <c r="A7396" t="str">
        <f t="shared" si="115"/>
        <v/>
      </c>
    </row>
    <row r="7397" spans="1:1" x14ac:dyDescent="0.25">
      <c r="A7397" t="str">
        <f t="shared" si="115"/>
        <v/>
      </c>
    </row>
    <row r="7398" spans="1:1" x14ac:dyDescent="0.25">
      <c r="A7398" t="str">
        <f t="shared" si="115"/>
        <v/>
      </c>
    </row>
    <row r="7399" spans="1:1" x14ac:dyDescent="0.25">
      <c r="A7399" t="str">
        <f t="shared" si="115"/>
        <v/>
      </c>
    </row>
    <row r="7400" spans="1:1" x14ac:dyDescent="0.25">
      <c r="A7400" t="str">
        <f t="shared" si="115"/>
        <v/>
      </c>
    </row>
    <row r="7401" spans="1:1" x14ac:dyDescent="0.25">
      <c r="A7401" t="str">
        <f t="shared" si="115"/>
        <v/>
      </c>
    </row>
    <row r="7402" spans="1:1" x14ac:dyDescent="0.25">
      <c r="A7402" t="str">
        <f t="shared" si="115"/>
        <v/>
      </c>
    </row>
    <row r="7403" spans="1:1" x14ac:dyDescent="0.25">
      <c r="A7403" t="str">
        <f t="shared" si="115"/>
        <v/>
      </c>
    </row>
    <row r="7404" spans="1:1" x14ac:dyDescent="0.25">
      <c r="A7404" t="str">
        <f t="shared" si="115"/>
        <v/>
      </c>
    </row>
    <row r="7405" spans="1:1" x14ac:dyDescent="0.25">
      <c r="A7405" t="str">
        <f t="shared" si="115"/>
        <v/>
      </c>
    </row>
    <row r="7406" spans="1:1" x14ac:dyDescent="0.25">
      <c r="A7406" t="str">
        <f t="shared" si="115"/>
        <v/>
      </c>
    </row>
    <row r="7407" spans="1:1" x14ac:dyDescent="0.25">
      <c r="A7407" t="str">
        <f t="shared" si="115"/>
        <v/>
      </c>
    </row>
    <row r="7408" spans="1:1" x14ac:dyDescent="0.25">
      <c r="A7408" t="str">
        <f t="shared" si="115"/>
        <v/>
      </c>
    </row>
    <row r="7409" spans="1:1" x14ac:dyDescent="0.25">
      <c r="A7409" t="str">
        <f t="shared" si="115"/>
        <v/>
      </c>
    </row>
    <row r="7410" spans="1:1" x14ac:dyDescent="0.25">
      <c r="A7410" t="str">
        <f t="shared" si="115"/>
        <v/>
      </c>
    </row>
    <row r="7411" spans="1:1" x14ac:dyDescent="0.25">
      <c r="A7411" t="str">
        <f t="shared" si="115"/>
        <v/>
      </c>
    </row>
    <row r="7412" spans="1:1" x14ac:dyDescent="0.25">
      <c r="A7412" t="str">
        <f t="shared" si="115"/>
        <v/>
      </c>
    </row>
    <row r="7413" spans="1:1" x14ac:dyDescent="0.25">
      <c r="A7413" t="str">
        <f t="shared" si="115"/>
        <v/>
      </c>
    </row>
    <row r="7414" spans="1:1" x14ac:dyDescent="0.25">
      <c r="A7414" t="str">
        <f t="shared" si="115"/>
        <v/>
      </c>
    </row>
    <row r="7415" spans="1:1" x14ac:dyDescent="0.25">
      <c r="A7415" t="str">
        <f t="shared" si="115"/>
        <v/>
      </c>
    </row>
    <row r="7416" spans="1:1" x14ac:dyDescent="0.25">
      <c r="A7416" t="str">
        <f t="shared" si="115"/>
        <v/>
      </c>
    </row>
    <row r="7417" spans="1:1" x14ac:dyDescent="0.25">
      <c r="A7417" t="str">
        <f t="shared" si="115"/>
        <v/>
      </c>
    </row>
    <row r="7418" spans="1:1" x14ac:dyDescent="0.25">
      <c r="A7418" t="str">
        <f t="shared" si="115"/>
        <v/>
      </c>
    </row>
    <row r="7419" spans="1:1" x14ac:dyDescent="0.25">
      <c r="A7419" t="str">
        <f t="shared" si="115"/>
        <v/>
      </c>
    </row>
    <row r="7420" spans="1:1" x14ac:dyDescent="0.25">
      <c r="A7420" t="str">
        <f t="shared" si="115"/>
        <v/>
      </c>
    </row>
    <row r="7421" spans="1:1" x14ac:dyDescent="0.25">
      <c r="A7421" t="str">
        <f t="shared" si="115"/>
        <v/>
      </c>
    </row>
    <row r="7422" spans="1:1" x14ac:dyDescent="0.25">
      <c r="A7422" t="str">
        <f t="shared" si="115"/>
        <v/>
      </c>
    </row>
    <row r="7423" spans="1:1" x14ac:dyDescent="0.25">
      <c r="A7423" t="str">
        <f t="shared" si="115"/>
        <v/>
      </c>
    </row>
    <row r="7424" spans="1:1" x14ac:dyDescent="0.25">
      <c r="A7424" t="str">
        <f t="shared" si="115"/>
        <v/>
      </c>
    </row>
    <row r="7425" spans="1:1" x14ac:dyDescent="0.25">
      <c r="A7425" t="str">
        <f t="shared" si="115"/>
        <v/>
      </c>
    </row>
    <row r="7426" spans="1:1" x14ac:dyDescent="0.25">
      <c r="A7426" t="str">
        <f t="shared" ref="A7426:A7489" si="116">H7426&amp;C7426&amp;B7426&amp;D7426&amp;E7426</f>
        <v/>
      </c>
    </row>
    <row r="7427" spans="1:1" x14ac:dyDescent="0.25">
      <c r="A7427" t="str">
        <f t="shared" si="116"/>
        <v/>
      </c>
    </row>
    <row r="7428" spans="1:1" x14ac:dyDescent="0.25">
      <c r="A7428" t="str">
        <f t="shared" si="116"/>
        <v/>
      </c>
    </row>
    <row r="7429" spans="1:1" x14ac:dyDescent="0.25">
      <c r="A7429" t="str">
        <f t="shared" si="116"/>
        <v/>
      </c>
    </row>
    <row r="7430" spans="1:1" x14ac:dyDescent="0.25">
      <c r="A7430" t="str">
        <f t="shared" si="116"/>
        <v/>
      </c>
    </row>
    <row r="7431" spans="1:1" x14ac:dyDescent="0.25">
      <c r="A7431" t="str">
        <f t="shared" si="116"/>
        <v/>
      </c>
    </row>
    <row r="7432" spans="1:1" x14ac:dyDescent="0.25">
      <c r="A7432" t="str">
        <f t="shared" si="116"/>
        <v/>
      </c>
    </row>
    <row r="7433" spans="1:1" x14ac:dyDescent="0.25">
      <c r="A7433" t="str">
        <f t="shared" si="116"/>
        <v/>
      </c>
    </row>
    <row r="7434" spans="1:1" x14ac:dyDescent="0.25">
      <c r="A7434" t="str">
        <f t="shared" si="116"/>
        <v/>
      </c>
    </row>
    <row r="7435" spans="1:1" x14ac:dyDescent="0.25">
      <c r="A7435" t="str">
        <f t="shared" si="116"/>
        <v/>
      </c>
    </row>
    <row r="7436" spans="1:1" x14ac:dyDescent="0.25">
      <c r="A7436" t="str">
        <f t="shared" si="116"/>
        <v/>
      </c>
    </row>
    <row r="7437" spans="1:1" x14ac:dyDescent="0.25">
      <c r="A7437" t="str">
        <f t="shared" si="116"/>
        <v/>
      </c>
    </row>
    <row r="7438" spans="1:1" x14ac:dyDescent="0.25">
      <c r="A7438" t="str">
        <f t="shared" si="116"/>
        <v/>
      </c>
    </row>
    <row r="7439" spans="1:1" x14ac:dyDescent="0.25">
      <c r="A7439" t="str">
        <f t="shared" si="116"/>
        <v/>
      </c>
    </row>
    <row r="7440" spans="1:1" x14ac:dyDescent="0.25">
      <c r="A7440" t="str">
        <f t="shared" si="116"/>
        <v/>
      </c>
    </row>
    <row r="7441" spans="1:1" x14ac:dyDescent="0.25">
      <c r="A7441" t="str">
        <f t="shared" si="116"/>
        <v/>
      </c>
    </row>
    <row r="7442" spans="1:1" x14ac:dyDescent="0.25">
      <c r="A7442" t="str">
        <f t="shared" si="116"/>
        <v/>
      </c>
    </row>
    <row r="7443" spans="1:1" x14ac:dyDescent="0.25">
      <c r="A7443" t="str">
        <f t="shared" si="116"/>
        <v/>
      </c>
    </row>
    <row r="7444" spans="1:1" x14ac:dyDescent="0.25">
      <c r="A7444" t="str">
        <f t="shared" si="116"/>
        <v/>
      </c>
    </row>
    <row r="7445" spans="1:1" x14ac:dyDescent="0.25">
      <c r="A7445" t="str">
        <f t="shared" si="116"/>
        <v/>
      </c>
    </row>
    <row r="7446" spans="1:1" x14ac:dyDescent="0.25">
      <c r="A7446" t="str">
        <f t="shared" si="116"/>
        <v/>
      </c>
    </row>
    <row r="7447" spans="1:1" x14ac:dyDescent="0.25">
      <c r="A7447" t="str">
        <f t="shared" si="116"/>
        <v/>
      </c>
    </row>
    <row r="7448" spans="1:1" x14ac:dyDescent="0.25">
      <c r="A7448" t="str">
        <f t="shared" si="116"/>
        <v/>
      </c>
    </row>
    <row r="7449" spans="1:1" x14ac:dyDescent="0.25">
      <c r="A7449" t="str">
        <f t="shared" si="116"/>
        <v/>
      </c>
    </row>
    <row r="7450" spans="1:1" x14ac:dyDescent="0.25">
      <c r="A7450" t="str">
        <f t="shared" si="116"/>
        <v/>
      </c>
    </row>
    <row r="7451" spans="1:1" x14ac:dyDescent="0.25">
      <c r="A7451" t="str">
        <f t="shared" si="116"/>
        <v/>
      </c>
    </row>
    <row r="7452" spans="1:1" x14ac:dyDescent="0.25">
      <c r="A7452" t="str">
        <f t="shared" si="116"/>
        <v/>
      </c>
    </row>
    <row r="7453" spans="1:1" x14ac:dyDescent="0.25">
      <c r="A7453" t="str">
        <f t="shared" si="116"/>
        <v/>
      </c>
    </row>
    <row r="7454" spans="1:1" x14ac:dyDescent="0.25">
      <c r="A7454" t="str">
        <f t="shared" si="116"/>
        <v/>
      </c>
    </row>
    <row r="7455" spans="1:1" x14ac:dyDescent="0.25">
      <c r="A7455" t="str">
        <f t="shared" si="116"/>
        <v/>
      </c>
    </row>
    <row r="7456" spans="1:1" x14ac:dyDescent="0.25">
      <c r="A7456" t="str">
        <f t="shared" si="116"/>
        <v/>
      </c>
    </row>
    <row r="7457" spans="1:1" x14ac:dyDescent="0.25">
      <c r="A7457" t="str">
        <f t="shared" si="116"/>
        <v/>
      </c>
    </row>
    <row r="7458" spans="1:1" x14ac:dyDescent="0.25">
      <c r="A7458" t="str">
        <f t="shared" si="116"/>
        <v/>
      </c>
    </row>
    <row r="7459" spans="1:1" x14ac:dyDescent="0.25">
      <c r="A7459" t="str">
        <f t="shared" si="116"/>
        <v/>
      </c>
    </row>
    <row r="7460" spans="1:1" x14ac:dyDescent="0.25">
      <c r="A7460" t="str">
        <f t="shared" si="116"/>
        <v/>
      </c>
    </row>
    <row r="7461" spans="1:1" x14ac:dyDescent="0.25">
      <c r="A7461" t="str">
        <f t="shared" si="116"/>
        <v/>
      </c>
    </row>
    <row r="7462" spans="1:1" x14ac:dyDescent="0.25">
      <c r="A7462" t="str">
        <f t="shared" si="116"/>
        <v/>
      </c>
    </row>
    <row r="7463" spans="1:1" x14ac:dyDescent="0.25">
      <c r="A7463" t="str">
        <f t="shared" si="116"/>
        <v/>
      </c>
    </row>
    <row r="7464" spans="1:1" x14ac:dyDescent="0.25">
      <c r="A7464" t="str">
        <f t="shared" si="116"/>
        <v/>
      </c>
    </row>
    <row r="7465" spans="1:1" x14ac:dyDescent="0.25">
      <c r="A7465" t="str">
        <f t="shared" si="116"/>
        <v/>
      </c>
    </row>
    <row r="7466" spans="1:1" x14ac:dyDescent="0.25">
      <c r="A7466" t="str">
        <f t="shared" si="116"/>
        <v/>
      </c>
    </row>
    <row r="7467" spans="1:1" x14ac:dyDescent="0.25">
      <c r="A7467" t="str">
        <f t="shared" si="116"/>
        <v/>
      </c>
    </row>
    <row r="7468" spans="1:1" x14ac:dyDescent="0.25">
      <c r="A7468" t="str">
        <f t="shared" si="116"/>
        <v/>
      </c>
    </row>
    <row r="7469" spans="1:1" x14ac:dyDescent="0.25">
      <c r="A7469" t="str">
        <f t="shared" si="116"/>
        <v/>
      </c>
    </row>
    <row r="7470" spans="1:1" x14ac:dyDescent="0.25">
      <c r="A7470" t="str">
        <f t="shared" si="116"/>
        <v/>
      </c>
    </row>
    <row r="7471" spans="1:1" x14ac:dyDescent="0.25">
      <c r="A7471" t="str">
        <f t="shared" si="116"/>
        <v/>
      </c>
    </row>
    <row r="7472" spans="1:1" x14ac:dyDescent="0.25">
      <c r="A7472" t="str">
        <f t="shared" si="116"/>
        <v/>
      </c>
    </row>
    <row r="7473" spans="1:1" x14ac:dyDescent="0.25">
      <c r="A7473" t="str">
        <f t="shared" si="116"/>
        <v/>
      </c>
    </row>
    <row r="7474" spans="1:1" x14ac:dyDescent="0.25">
      <c r="A7474" t="str">
        <f t="shared" si="116"/>
        <v/>
      </c>
    </row>
    <row r="7475" spans="1:1" x14ac:dyDescent="0.25">
      <c r="A7475" t="str">
        <f t="shared" si="116"/>
        <v/>
      </c>
    </row>
    <row r="7476" spans="1:1" x14ac:dyDescent="0.25">
      <c r="A7476" t="str">
        <f t="shared" si="116"/>
        <v/>
      </c>
    </row>
    <row r="7477" spans="1:1" x14ac:dyDescent="0.25">
      <c r="A7477" t="str">
        <f t="shared" si="116"/>
        <v/>
      </c>
    </row>
    <row r="7478" spans="1:1" x14ac:dyDescent="0.25">
      <c r="A7478" t="str">
        <f t="shared" si="116"/>
        <v/>
      </c>
    </row>
    <row r="7479" spans="1:1" x14ac:dyDescent="0.25">
      <c r="A7479" t="str">
        <f t="shared" si="116"/>
        <v/>
      </c>
    </row>
    <row r="7480" spans="1:1" x14ac:dyDescent="0.25">
      <c r="A7480" t="str">
        <f t="shared" si="116"/>
        <v/>
      </c>
    </row>
    <row r="7481" spans="1:1" x14ac:dyDescent="0.25">
      <c r="A7481" t="str">
        <f t="shared" si="116"/>
        <v/>
      </c>
    </row>
    <row r="7482" spans="1:1" x14ac:dyDescent="0.25">
      <c r="A7482" t="str">
        <f t="shared" si="116"/>
        <v/>
      </c>
    </row>
    <row r="7483" spans="1:1" x14ac:dyDescent="0.25">
      <c r="A7483" t="str">
        <f t="shared" si="116"/>
        <v/>
      </c>
    </row>
    <row r="7484" spans="1:1" x14ac:dyDescent="0.25">
      <c r="A7484" t="str">
        <f t="shared" si="116"/>
        <v/>
      </c>
    </row>
    <row r="7485" spans="1:1" x14ac:dyDescent="0.25">
      <c r="A7485" t="str">
        <f t="shared" si="116"/>
        <v/>
      </c>
    </row>
    <row r="7486" spans="1:1" x14ac:dyDescent="0.25">
      <c r="A7486" t="str">
        <f t="shared" si="116"/>
        <v/>
      </c>
    </row>
    <row r="7487" spans="1:1" x14ac:dyDescent="0.25">
      <c r="A7487" t="str">
        <f t="shared" si="116"/>
        <v/>
      </c>
    </row>
    <row r="7488" spans="1:1" x14ac:dyDescent="0.25">
      <c r="A7488" t="str">
        <f t="shared" si="116"/>
        <v/>
      </c>
    </row>
    <row r="7489" spans="1:1" x14ac:dyDescent="0.25">
      <c r="A7489" t="str">
        <f t="shared" si="116"/>
        <v/>
      </c>
    </row>
    <row r="7490" spans="1:1" x14ac:dyDescent="0.25">
      <c r="A7490" t="str">
        <f t="shared" ref="A7490:A7553" si="117">H7490&amp;C7490&amp;B7490&amp;D7490&amp;E7490</f>
        <v/>
      </c>
    </row>
    <row r="7491" spans="1:1" x14ac:dyDescent="0.25">
      <c r="A7491" t="str">
        <f t="shared" si="117"/>
        <v/>
      </c>
    </row>
    <row r="7492" spans="1:1" x14ac:dyDescent="0.25">
      <c r="A7492" t="str">
        <f t="shared" si="117"/>
        <v/>
      </c>
    </row>
    <row r="7493" spans="1:1" x14ac:dyDescent="0.25">
      <c r="A7493" t="str">
        <f t="shared" si="117"/>
        <v/>
      </c>
    </row>
    <row r="7494" spans="1:1" x14ac:dyDescent="0.25">
      <c r="A7494" t="str">
        <f t="shared" si="117"/>
        <v/>
      </c>
    </row>
    <row r="7495" spans="1:1" x14ac:dyDescent="0.25">
      <c r="A7495" t="str">
        <f t="shared" si="117"/>
        <v/>
      </c>
    </row>
    <row r="7496" spans="1:1" x14ac:dyDescent="0.25">
      <c r="A7496" t="str">
        <f t="shared" si="117"/>
        <v/>
      </c>
    </row>
    <row r="7497" spans="1:1" x14ac:dyDescent="0.25">
      <c r="A7497" t="str">
        <f t="shared" si="117"/>
        <v/>
      </c>
    </row>
    <row r="7498" spans="1:1" x14ac:dyDescent="0.25">
      <c r="A7498" t="str">
        <f t="shared" si="117"/>
        <v/>
      </c>
    </row>
    <row r="7499" spans="1:1" x14ac:dyDescent="0.25">
      <c r="A7499" t="str">
        <f t="shared" si="117"/>
        <v/>
      </c>
    </row>
    <row r="7500" spans="1:1" x14ac:dyDescent="0.25">
      <c r="A7500" t="str">
        <f t="shared" si="117"/>
        <v/>
      </c>
    </row>
    <row r="7501" spans="1:1" x14ac:dyDescent="0.25">
      <c r="A7501" t="str">
        <f t="shared" si="117"/>
        <v/>
      </c>
    </row>
    <row r="7502" spans="1:1" x14ac:dyDescent="0.25">
      <c r="A7502" t="str">
        <f t="shared" si="117"/>
        <v/>
      </c>
    </row>
    <row r="7503" spans="1:1" x14ac:dyDescent="0.25">
      <c r="A7503" t="str">
        <f t="shared" si="117"/>
        <v/>
      </c>
    </row>
    <row r="7504" spans="1:1" x14ac:dyDescent="0.25">
      <c r="A7504" t="str">
        <f t="shared" si="117"/>
        <v/>
      </c>
    </row>
    <row r="7505" spans="1:1" x14ac:dyDescent="0.25">
      <c r="A7505" t="str">
        <f t="shared" si="117"/>
        <v/>
      </c>
    </row>
    <row r="7506" spans="1:1" x14ac:dyDescent="0.25">
      <c r="A7506" t="str">
        <f t="shared" si="117"/>
        <v/>
      </c>
    </row>
    <row r="7507" spans="1:1" x14ac:dyDescent="0.25">
      <c r="A7507" t="str">
        <f t="shared" si="117"/>
        <v/>
      </c>
    </row>
    <row r="7508" spans="1:1" x14ac:dyDescent="0.25">
      <c r="A7508" t="str">
        <f t="shared" si="117"/>
        <v/>
      </c>
    </row>
    <row r="7509" spans="1:1" x14ac:dyDescent="0.25">
      <c r="A7509" t="str">
        <f t="shared" si="117"/>
        <v/>
      </c>
    </row>
    <row r="7510" spans="1:1" x14ac:dyDescent="0.25">
      <c r="A7510" t="str">
        <f t="shared" si="117"/>
        <v/>
      </c>
    </row>
    <row r="7511" spans="1:1" x14ac:dyDescent="0.25">
      <c r="A7511" t="str">
        <f t="shared" si="117"/>
        <v/>
      </c>
    </row>
    <row r="7512" spans="1:1" x14ac:dyDescent="0.25">
      <c r="A7512" t="str">
        <f t="shared" si="117"/>
        <v/>
      </c>
    </row>
    <row r="7513" spans="1:1" x14ac:dyDescent="0.25">
      <c r="A7513" t="str">
        <f t="shared" si="117"/>
        <v/>
      </c>
    </row>
    <row r="7514" spans="1:1" x14ac:dyDescent="0.25">
      <c r="A7514" t="str">
        <f t="shared" si="117"/>
        <v/>
      </c>
    </row>
    <row r="7515" spans="1:1" x14ac:dyDescent="0.25">
      <c r="A7515" t="str">
        <f t="shared" si="117"/>
        <v/>
      </c>
    </row>
    <row r="7516" spans="1:1" x14ac:dyDescent="0.25">
      <c r="A7516" t="str">
        <f t="shared" si="117"/>
        <v/>
      </c>
    </row>
    <row r="7517" spans="1:1" x14ac:dyDescent="0.25">
      <c r="A7517" t="str">
        <f t="shared" si="117"/>
        <v/>
      </c>
    </row>
    <row r="7518" spans="1:1" x14ac:dyDescent="0.25">
      <c r="A7518" t="str">
        <f t="shared" si="117"/>
        <v/>
      </c>
    </row>
    <row r="7519" spans="1:1" x14ac:dyDescent="0.25">
      <c r="A7519" t="str">
        <f t="shared" si="117"/>
        <v/>
      </c>
    </row>
    <row r="7520" spans="1:1" x14ac:dyDescent="0.25">
      <c r="A7520" t="str">
        <f t="shared" si="117"/>
        <v/>
      </c>
    </row>
    <row r="7521" spans="1:1" x14ac:dyDescent="0.25">
      <c r="A7521" t="str">
        <f t="shared" si="117"/>
        <v/>
      </c>
    </row>
    <row r="7522" spans="1:1" x14ac:dyDescent="0.25">
      <c r="A7522" t="str">
        <f t="shared" si="117"/>
        <v/>
      </c>
    </row>
    <row r="7523" spans="1:1" x14ac:dyDescent="0.25">
      <c r="A7523" t="str">
        <f t="shared" si="117"/>
        <v/>
      </c>
    </row>
    <row r="7524" spans="1:1" x14ac:dyDescent="0.25">
      <c r="A7524" t="str">
        <f t="shared" si="117"/>
        <v/>
      </c>
    </row>
    <row r="7525" spans="1:1" x14ac:dyDescent="0.25">
      <c r="A7525" t="str">
        <f t="shared" si="117"/>
        <v/>
      </c>
    </row>
    <row r="7526" spans="1:1" x14ac:dyDescent="0.25">
      <c r="A7526" t="str">
        <f t="shared" si="117"/>
        <v/>
      </c>
    </row>
    <row r="7527" spans="1:1" x14ac:dyDescent="0.25">
      <c r="A7527" t="str">
        <f t="shared" si="117"/>
        <v/>
      </c>
    </row>
    <row r="7528" spans="1:1" x14ac:dyDescent="0.25">
      <c r="A7528" t="str">
        <f t="shared" si="117"/>
        <v/>
      </c>
    </row>
    <row r="7529" spans="1:1" x14ac:dyDescent="0.25">
      <c r="A7529" t="str">
        <f t="shared" si="117"/>
        <v/>
      </c>
    </row>
    <row r="7530" spans="1:1" x14ac:dyDescent="0.25">
      <c r="A7530" t="str">
        <f t="shared" si="117"/>
        <v/>
      </c>
    </row>
    <row r="7531" spans="1:1" x14ac:dyDescent="0.25">
      <c r="A7531" t="str">
        <f t="shared" si="117"/>
        <v/>
      </c>
    </row>
    <row r="7532" spans="1:1" x14ac:dyDescent="0.25">
      <c r="A7532" t="str">
        <f t="shared" si="117"/>
        <v/>
      </c>
    </row>
    <row r="7533" spans="1:1" x14ac:dyDescent="0.25">
      <c r="A7533" t="str">
        <f t="shared" si="117"/>
        <v/>
      </c>
    </row>
    <row r="7534" spans="1:1" x14ac:dyDescent="0.25">
      <c r="A7534" t="str">
        <f t="shared" si="117"/>
        <v/>
      </c>
    </row>
    <row r="7535" spans="1:1" x14ac:dyDescent="0.25">
      <c r="A7535" t="str">
        <f t="shared" si="117"/>
        <v/>
      </c>
    </row>
    <row r="7536" spans="1:1" x14ac:dyDescent="0.25">
      <c r="A7536" t="str">
        <f t="shared" si="117"/>
        <v/>
      </c>
    </row>
    <row r="7537" spans="1:1" x14ac:dyDescent="0.25">
      <c r="A7537" t="str">
        <f t="shared" si="117"/>
        <v/>
      </c>
    </row>
    <row r="7538" spans="1:1" x14ac:dyDescent="0.25">
      <c r="A7538" t="str">
        <f t="shared" si="117"/>
        <v/>
      </c>
    </row>
    <row r="7539" spans="1:1" x14ac:dyDescent="0.25">
      <c r="A7539" t="str">
        <f t="shared" si="117"/>
        <v/>
      </c>
    </row>
    <row r="7540" spans="1:1" x14ac:dyDescent="0.25">
      <c r="A7540" t="str">
        <f t="shared" si="117"/>
        <v/>
      </c>
    </row>
    <row r="7541" spans="1:1" x14ac:dyDescent="0.25">
      <c r="A7541" t="str">
        <f t="shared" si="117"/>
        <v/>
      </c>
    </row>
    <row r="7542" spans="1:1" x14ac:dyDescent="0.25">
      <c r="A7542" t="str">
        <f t="shared" si="117"/>
        <v/>
      </c>
    </row>
    <row r="7543" spans="1:1" x14ac:dyDescent="0.25">
      <c r="A7543" t="str">
        <f t="shared" si="117"/>
        <v/>
      </c>
    </row>
    <row r="7544" spans="1:1" x14ac:dyDescent="0.25">
      <c r="A7544" t="str">
        <f t="shared" si="117"/>
        <v/>
      </c>
    </row>
    <row r="7545" spans="1:1" x14ac:dyDescent="0.25">
      <c r="A7545" t="str">
        <f t="shared" si="117"/>
        <v/>
      </c>
    </row>
    <row r="7546" spans="1:1" x14ac:dyDescent="0.25">
      <c r="A7546" t="str">
        <f t="shared" si="117"/>
        <v/>
      </c>
    </row>
    <row r="7547" spans="1:1" x14ac:dyDescent="0.25">
      <c r="A7547" t="str">
        <f t="shared" si="117"/>
        <v/>
      </c>
    </row>
    <row r="7548" spans="1:1" x14ac:dyDescent="0.25">
      <c r="A7548" t="str">
        <f t="shared" si="117"/>
        <v/>
      </c>
    </row>
    <row r="7549" spans="1:1" x14ac:dyDescent="0.25">
      <c r="A7549" t="str">
        <f t="shared" si="117"/>
        <v/>
      </c>
    </row>
    <row r="7550" spans="1:1" x14ac:dyDescent="0.25">
      <c r="A7550" t="str">
        <f t="shared" si="117"/>
        <v/>
      </c>
    </row>
    <row r="7551" spans="1:1" x14ac:dyDescent="0.25">
      <c r="A7551" t="str">
        <f t="shared" si="117"/>
        <v/>
      </c>
    </row>
    <row r="7552" spans="1:1" x14ac:dyDescent="0.25">
      <c r="A7552" t="str">
        <f t="shared" si="117"/>
        <v/>
      </c>
    </row>
    <row r="7553" spans="1:1" x14ac:dyDescent="0.25">
      <c r="A7553" t="str">
        <f t="shared" si="117"/>
        <v/>
      </c>
    </row>
    <row r="7554" spans="1:1" x14ac:dyDescent="0.25">
      <c r="A7554" t="str">
        <f t="shared" ref="A7554:A7617" si="118">H7554&amp;C7554&amp;B7554&amp;D7554&amp;E7554</f>
        <v/>
      </c>
    </row>
    <row r="7555" spans="1:1" x14ac:dyDescent="0.25">
      <c r="A7555" t="str">
        <f t="shared" si="118"/>
        <v/>
      </c>
    </row>
    <row r="7556" spans="1:1" x14ac:dyDescent="0.25">
      <c r="A7556" t="str">
        <f t="shared" si="118"/>
        <v/>
      </c>
    </row>
    <row r="7557" spans="1:1" x14ac:dyDescent="0.25">
      <c r="A7557" t="str">
        <f t="shared" si="118"/>
        <v/>
      </c>
    </row>
    <row r="7558" spans="1:1" x14ac:dyDescent="0.25">
      <c r="A7558" t="str">
        <f t="shared" si="118"/>
        <v/>
      </c>
    </row>
    <row r="7559" spans="1:1" x14ac:dyDescent="0.25">
      <c r="A7559" t="str">
        <f t="shared" si="118"/>
        <v/>
      </c>
    </row>
    <row r="7560" spans="1:1" x14ac:dyDescent="0.25">
      <c r="A7560" t="str">
        <f t="shared" si="118"/>
        <v/>
      </c>
    </row>
    <row r="7561" spans="1:1" x14ac:dyDescent="0.25">
      <c r="A7561" t="str">
        <f t="shared" si="118"/>
        <v/>
      </c>
    </row>
    <row r="7562" spans="1:1" x14ac:dyDescent="0.25">
      <c r="A7562" t="str">
        <f t="shared" si="118"/>
        <v/>
      </c>
    </row>
    <row r="7563" spans="1:1" x14ac:dyDescent="0.25">
      <c r="A7563" t="str">
        <f t="shared" si="118"/>
        <v/>
      </c>
    </row>
    <row r="7564" spans="1:1" x14ac:dyDescent="0.25">
      <c r="A7564" t="str">
        <f t="shared" si="118"/>
        <v/>
      </c>
    </row>
    <row r="7565" spans="1:1" x14ac:dyDescent="0.25">
      <c r="A7565" t="str">
        <f t="shared" si="118"/>
        <v/>
      </c>
    </row>
    <row r="7566" spans="1:1" x14ac:dyDescent="0.25">
      <c r="A7566" t="str">
        <f t="shared" si="118"/>
        <v/>
      </c>
    </row>
    <row r="7567" spans="1:1" x14ac:dyDescent="0.25">
      <c r="A7567" t="str">
        <f t="shared" si="118"/>
        <v/>
      </c>
    </row>
    <row r="7568" spans="1:1" x14ac:dyDescent="0.25">
      <c r="A7568" t="str">
        <f t="shared" si="118"/>
        <v/>
      </c>
    </row>
    <row r="7569" spans="1:1" x14ac:dyDescent="0.25">
      <c r="A7569" t="str">
        <f t="shared" si="118"/>
        <v/>
      </c>
    </row>
    <row r="7570" spans="1:1" x14ac:dyDescent="0.25">
      <c r="A7570" t="str">
        <f t="shared" si="118"/>
        <v/>
      </c>
    </row>
    <row r="7571" spans="1:1" x14ac:dyDescent="0.25">
      <c r="A7571" t="str">
        <f t="shared" si="118"/>
        <v/>
      </c>
    </row>
    <row r="7572" spans="1:1" x14ac:dyDescent="0.25">
      <c r="A7572" t="str">
        <f t="shared" si="118"/>
        <v/>
      </c>
    </row>
    <row r="7573" spans="1:1" x14ac:dyDescent="0.25">
      <c r="A7573" t="str">
        <f t="shared" si="118"/>
        <v/>
      </c>
    </row>
    <row r="7574" spans="1:1" x14ac:dyDescent="0.25">
      <c r="A7574" t="str">
        <f t="shared" si="118"/>
        <v/>
      </c>
    </row>
    <row r="7575" spans="1:1" x14ac:dyDescent="0.25">
      <c r="A7575" t="str">
        <f t="shared" si="118"/>
        <v/>
      </c>
    </row>
    <row r="7576" spans="1:1" x14ac:dyDescent="0.25">
      <c r="A7576" t="str">
        <f t="shared" si="118"/>
        <v/>
      </c>
    </row>
    <row r="7577" spans="1:1" x14ac:dyDescent="0.25">
      <c r="A7577" t="str">
        <f t="shared" si="118"/>
        <v/>
      </c>
    </row>
    <row r="7578" spans="1:1" x14ac:dyDescent="0.25">
      <c r="A7578" t="str">
        <f t="shared" si="118"/>
        <v/>
      </c>
    </row>
    <row r="7579" spans="1:1" x14ac:dyDescent="0.25">
      <c r="A7579" t="str">
        <f t="shared" si="118"/>
        <v/>
      </c>
    </row>
    <row r="7580" spans="1:1" x14ac:dyDescent="0.25">
      <c r="A7580" t="str">
        <f t="shared" si="118"/>
        <v/>
      </c>
    </row>
    <row r="7581" spans="1:1" x14ac:dyDescent="0.25">
      <c r="A7581" t="str">
        <f t="shared" si="118"/>
        <v/>
      </c>
    </row>
    <row r="7582" spans="1:1" x14ac:dyDescent="0.25">
      <c r="A7582" t="str">
        <f t="shared" si="118"/>
        <v/>
      </c>
    </row>
    <row r="7583" spans="1:1" x14ac:dyDescent="0.25">
      <c r="A7583" t="str">
        <f t="shared" si="118"/>
        <v/>
      </c>
    </row>
    <row r="7584" spans="1:1" x14ac:dyDescent="0.25">
      <c r="A7584" t="str">
        <f t="shared" si="118"/>
        <v/>
      </c>
    </row>
    <row r="7585" spans="1:1" x14ac:dyDescent="0.25">
      <c r="A7585" t="str">
        <f t="shared" si="118"/>
        <v/>
      </c>
    </row>
    <row r="7586" spans="1:1" x14ac:dyDescent="0.25">
      <c r="A7586" t="str">
        <f t="shared" si="118"/>
        <v/>
      </c>
    </row>
    <row r="7587" spans="1:1" x14ac:dyDescent="0.25">
      <c r="A7587" t="str">
        <f t="shared" si="118"/>
        <v/>
      </c>
    </row>
    <row r="7588" spans="1:1" x14ac:dyDescent="0.25">
      <c r="A7588" t="str">
        <f t="shared" si="118"/>
        <v/>
      </c>
    </row>
    <row r="7589" spans="1:1" x14ac:dyDescent="0.25">
      <c r="A7589" t="str">
        <f t="shared" si="118"/>
        <v/>
      </c>
    </row>
    <row r="7590" spans="1:1" x14ac:dyDescent="0.25">
      <c r="A7590" t="str">
        <f t="shared" si="118"/>
        <v/>
      </c>
    </row>
    <row r="7591" spans="1:1" x14ac:dyDescent="0.25">
      <c r="A7591" t="str">
        <f t="shared" si="118"/>
        <v/>
      </c>
    </row>
    <row r="7592" spans="1:1" x14ac:dyDescent="0.25">
      <c r="A7592" t="str">
        <f t="shared" si="118"/>
        <v/>
      </c>
    </row>
    <row r="7593" spans="1:1" x14ac:dyDescent="0.25">
      <c r="A7593" t="str">
        <f t="shared" si="118"/>
        <v/>
      </c>
    </row>
    <row r="7594" spans="1:1" x14ac:dyDescent="0.25">
      <c r="A7594" t="str">
        <f t="shared" si="118"/>
        <v/>
      </c>
    </row>
    <row r="7595" spans="1:1" x14ac:dyDescent="0.25">
      <c r="A7595" t="str">
        <f t="shared" si="118"/>
        <v/>
      </c>
    </row>
    <row r="7596" spans="1:1" x14ac:dyDescent="0.25">
      <c r="A7596" t="str">
        <f t="shared" si="118"/>
        <v/>
      </c>
    </row>
    <row r="7597" spans="1:1" x14ac:dyDescent="0.25">
      <c r="A7597" t="str">
        <f t="shared" si="118"/>
        <v/>
      </c>
    </row>
    <row r="7598" spans="1:1" x14ac:dyDescent="0.25">
      <c r="A7598" t="str">
        <f t="shared" si="118"/>
        <v/>
      </c>
    </row>
    <row r="7599" spans="1:1" x14ac:dyDescent="0.25">
      <c r="A7599" t="str">
        <f t="shared" si="118"/>
        <v/>
      </c>
    </row>
    <row r="7600" spans="1:1" x14ac:dyDescent="0.25">
      <c r="A7600" t="str">
        <f t="shared" si="118"/>
        <v/>
      </c>
    </row>
    <row r="7601" spans="1:1" x14ac:dyDescent="0.25">
      <c r="A7601" t="str">
        <f t="shared" si="118"/>
        <v/>
      </c>
    </row>
    <row r="7602" spans="1:1" x14ac:dyDescent="0.25">
      <c r="A7602" t="str">
        <f t="shared" si="118"/>
        <v/>
      </c>
    </row>
    <row r="7603" spans="1:1" x14ac:dyDescent="0.25">
      <c r="A7603" t="str">
        <f t="shared" si="118"/>
        <v/>
      </c>
    </row>
    <row r="7604" spans="1:1" x14ac:dyDescent="0.25">
      <c r="A7604" t="str">
        <f t="shared" si="118"/>
        <v/>
      </c>
    </row>
    <row r="7605" spans="1:1" x14ac:dyDescent="0.25">
      <c r="A7605" t="str">
        <f t="shared" si="118"/>
        <v/>
      </c>
    </row>
    <row r="7606" spans="1:1" x14ac:dyDescent="0.25">
      <c r="A7606" t="str">
        <f t="shared" si="118"/>
        <v/>
      </c>
    </row>
    <row r="7607" spans="1:1" x14ac:dyDescent="0.25">
      <c r="A7607" t="str">
        <f t="shared" si="118"/>
        <v/>
      </c>
    </row>
    <row r="7608" spans="1:1" x14ac:dyDescent="0.25">
      <c r="A7608" t="str">
        <f t="shared" si="118"/>
        <v/>
      </c>
    </row>
    <row r="7609" spans="1:1" x14ac:dyDescent="0.25">
      <c r="A7609" t="str">
        <f t="shared" si="118"/>
        <v/>
      </c>
    </row>
    <row r="7610" spans="1:1" x14ac:dyDescent="0.25">
      <c r="A7610" t="str">
        <f t="shared" si="118"/>
        <v/>
      </c>
    </row>
    <row r="7611" spans="1:1" x14ac:dyDescent="0.25">
      <c r="A7611" t="str">
        <f t="shared" si="118"/>
        <v/>
      </c>
    </row>
    <row r="7612" spans="1:1" x14ac:dyDescent="0.25">
      <c r="A7612" t="str">
        <f t="shared" si="118"/>
        <v/>
      </c>
    </row>
    <row r="7613" spans="1:1" x14ac:dyDescent="0.25">
      <c r="A7613" t="str">
        <f t="shared" si="118"/>
        <v/>
      </c>
    </row>
    <row r="7614" spans="1:1" x14ac:dyDescent="0.25">
      <c r="A7614" t="str">
        <f t="shared" si="118"/>
        <v/>
      </c>
    </row>
    <row r="7615" spans="1:1" x14ac:dyDescent="0.25">
      <c r="A7615" t="str">
        <f t="shared" si="118"/>
        <v/>
      </c>
    </row>
    <row r="7616" spans="1:1" x14ac:dyDescent="0.25">
      <c r="A7616" t="str">
        <f t="shared" si="118"/>
        <v/>
      </c>
    </row>
    <row r="7617" spans="1:1" x14ac:dyDescent="0.25">
      <c r="A7617" t="str">
        <f t="shared" si="118"/>
        <v/>
      </c>
    </row>
    <row r="7618" spans="1:1" x14ac:dyDescent="0.25">
      <c r="A7618" t="str">
        <f t="shared" ref="A7618:A7681" si="119">H7618&amp;C7618&amp;B7618&amp;D7618&amp;E7618</f>
        <v/>
      </c>
    </row>
    <row r="7619" spans="1:1" x14ac:dyDescent="0.25">
      <c r="A7619" t="str">
        <f t="shared" si="119"/>
        <v/>
      </c>
    </row>
    <row r="7620" spans="1:1" x14ac:dyDescent="0.25">
      <c r="A7620" t="str">
        <f t="shared" si="119"/>
        <v/>
      </c>
    </row>
    <row r="7621" spans="1:1" x14ac:dyDescent="0.25">
      <c r="A7621" t="str">
        <f t="shared" si="119"/>
        <v/>
      </c>
    </row>
    <row r="7622" spans="1:1" x14ac:dyDescent="0.25">
      <c r="A7622" t="str">
        <f t="shared" si="119"/>
        <v/>
      </c>
    </row>
    <row r="7623" spans="1:1" x14ac:dyDescent="0.25">
      <c r="A7623" t="str">
        <f t="shared" si="119"/>
        <v/>
      </c>
    </row>
    <row r="7624" spans="1:1" x14ac:dyDescent="0.25">
      <c r="A7624" t="str">
        <f t="shared" si="119"/>
        <v/>
      </c>
    </row>
    <row r="7625" spans="1:1" x14ac:dyDescent="0.25">
      <c r="A7625" t="str">
        <f t="shared" si="119"/>
        <v/>
      </c>
    </row>
    <row r="7626" spans="1:1" x14ac:dyDescent="0.25">
      <c r="A7626" t="str">
        <f t="shared" si="119"/>
        <v/>
      </c>
    </row>
    <row r="7627" spans="1:1" x14ac:dyDescent="0.25">
      <c r="A7627" t="str">
        <f t="shared" si="119"/>
        <v/>
      </c>
    </row>
    <row r="7628" spans="1:1" x14ac:dyDescent="0.25">
      <c r="A7628" t="str">
        <f t="shared" si="119"/>
        <v/>
      </c>
    </row>
    <row r="7629" spans="1:1" x14ac:dyDescent="0.25">
      <c r="A7629" t="str">
        <f t="shared" si="119"/>
        <v/>
      </c>
    </row>
    <row r="7630" spans="1:1" x14ac:dyDescent="0.25">
      <c r="A7630" t="str">
        <f t="shared" si="119"/>
        <v/>
      </c>
    </row>
    <row r="7631" spans="1:1" x14ac:dyDescent="0.25">
      <c r="A7631" t="str">
        <f t="shared" si="119"/>
        <v/>
      </c>
    </row>
    <row r="7632" spans="1:1" x14ac:dyDescent="0.25">
      <c r="A7632" t="str">
        <f t="shared" si="119"/>
        <v/>
      </c>
    </row>
    <row r="7633" spans="1:1" x14ac:dyDescent="0.25">
      <c r="A7633" t="str">
        <f t="shared" si="119"/>
        <v/>
      </c>
    </row>
    <row r="7634" spans="1:1" x14ac:dyDescent="0.25">
      <c r="A7634" t="str">
        <f t="shared" si="119"/>
        <v/>
      </c>
    </row>
    <row r="7635" spans="1:1" x14ac:dyDescent="0.25">
      <c r="A7635" t="str">
        <f t="shared" si="119"/>
        <v/>
      </c>
    </row>
    <row r="7636" spans="1:1" x14ac:dyDescent="0.25">
      <c r="A7636" t="str">
        <f t="shared" si="119"/>
        <v/>
      </c>
    </row>
    <row r="7637" spans="1:1" x14ac:dyDescent="0.25">
      <c r="A7637" t="str">
        <f t="shared" si="119"/>
        <v/>
      </c>
    </row>
    <row r="7638" spans="1:1" x14ac:dyDescent="0.25">
      <c r="A7638" t="str">
        <f t="shared" si="119"/>
        <v/>
      </c>
    </row>
    <row r="7639" spans="1:1" x14ac:dyDescent="0.25">
      <c r="A7639" t="str">
        <f t="shared" si="119"/>
        <v/>
      </c>
    </row>
    <row r="7640" spans="1:1" x14ac:dyDescent="0.25">
      <c r="A7640" t="str">
        <f t="shared" si="119"/>
        <v/>
      </c>
    </row>
    <row r="7641" spans="1:1" x14ac:dyDescent="0.25">
      <c r="A7641" t="str">
        <f t="shared" si="119"/>
        <v/>
      </c>
    </row>
    <row r="7642" spans="1:1" x14ac:dyDescent="0.25">
      <c r="A7642" t="str">
        <f t="shared" si="119"/>
        <v/>
      </c>
    </row>
    <row r="7643" spans="1:1" x14ac:dyDescent="0.25">
      <c r="A7643" t="str">
        <f t="shared" si="119"/>
        <v/>
      </c>
    </row>
    <row r="7644" spans="1:1" x14ac:dyDescent="0.25">
      <c r="A7644" t="str">
        <f t="shared" si="119"/>
        <v/>
      </c>
    </row>
    <row r="7645" spans="1:1" x14ac:dyDescent="0.25">
      <c r="A7645" t="str">
        <f t="shared" si="119"/>
        <v/>
      </c>
    </row>
    <row r="7646" spans="1:1" x14ac:dyDescent="0.25">
      <c r="A7646" t="str">
        <f t="shared" si="119"/>
        <v/>
      </c>
    </row>
    <row r="7647" spans="1:1" x14ac:dyDescent="0.25">
      <c r="A7647" t="str">
        <f t="shared" si="119"/>
        <v/>
      </c>
    </row>
    <row r="7648" spans="1:1" x14ac:dyDescent="0.25">
      <c r="A7648" t="str">
        <f t="shared" si="119"/>
        <v/>
      </c>
    </row>
    <row r="7649" spans="1:1" x14ac:dyDescent="0.25">
      <c r="A7649" t="str">
        <f t="shared" si="119"/>
        <v/>
      </c>
    </row>
    <row r="7650" spans="1:1" x14ac:dyDescent="0.25">
      <c r="A7650" t="str">
        <f t="shared" si="119"/>
        <v/>
      </c>
    </row>
    <row r="7651" spans="1:1" x14ac:dyDescent="0.25">
      <c r="A7651" t="str">
        <f t="shared" si="119"/>
        <v/>
      </c>
    </row>
    <row r="7652" spans="1:1" x14ac:dyDescent="0.25">
      <c r="A7652" t="str">
        <f t="shared" si="119"/>
        <v/>
      </c>
    </row>
    <row r="7653" spans="1:1" x14ac:dyDescent="0.25">
      <c r="A7653" t="str">
        <f t="shared" si="119"/>
        <v/>
      </c>
    </row>
    <row r="7654" spans="1:1" x14ac:dyDescent="0.25">
      <c r="A7654" t="str">
        <f t="shared" si="119"/>
        <v/>
      </c>
    </row>
    <row r="7655" spans="1:1" x14ac:dyDescent="0.25">
      <c r="A7655" t="str">
        <f t="shared" si="119"/>
        <v/>
      </c>
    </row>
    <row r="7656" spans="1:1" x14ac:dyDescent="0.25">
      <c r="A7656" t="str">
        <f t="shared" si="119"/>
        <v/>
      </c>
    </row>
    <row r="7657" spans="1:1" x14ac:dyDescent="0.25">
      <c r="A7657" t="str">
        <f t="shared" si="119"/>
        <v/>
      </c>
    </row>
    <row r="7658" spans="1:1" x14ac:dyDescent="0.25">
      <c r="A7658" t="str">
        <f t="shared" si="119"/>
        <v/>
      </c>
    </row>
    <row r="7659" spans="1:1" x14ac:dyDescent="0.25">
      <c r="A7659" t="str">
        <f t="shared" si="119"/>
        <v/>
      </c>
    </row>
    <row r="7660" spans="1:1" x14ac:dyDescent="0.25">
      <c r="A7660" t="str">
        <f t="shared" si="119"/>
        <v/>
      </c>
    </row>
    <row r="7661" spans="1:1" x14ac:dyDescent="0.25">
      <c r="A7661" t="str">
        <f t="shared" si="119"/>
        <v/>
      </c>
    </row>
    <row r="7662" spans="1:1" x14ac:dyDescent="0.25">
      <c r="A7662" t="str">
        <f t="shared" si="119"/>
        <v/>
      </c>
    </row>
    <row r="7663" spans="1:1" x14ac:dyDescent="0.25">
      <c r="A7663" t="str">
        <f t="shared" si="119"/>
        <v/>
      </c>
    </row>
    <row r="7664" spans="1:1" x14ac:dyDescent="0.25">
      <c r="A7664" t="str">
        <f t="shared" si="119"/>
        <v/>
      </c>
    </row>
    <row r="7665" spans="1:1" x14ac:dyDescent="0.25">
      <c r="A7665" t="str">
        <f t="shared" si="119"/>
        <v/>
      </c>
    </row>
    <row r="7666" spans="1:1" x14ac:dyDescent="0.25">
      <c r="A7666" t="str">
        <f t="shared" si="119"/>
        <v/>
      </c>
    </row>
    <row r="7667" spans="1:1" x14ac:dyDescent="0.25">
      <c r="A7667" t="str">
        <f t="shared" si="119"/>
        <v/>
      </c>
    </row>
    <row r="7668" spans="1:1" x14ac:dyDescent="0.25">
      <c r="A7668" t="str">
        <f t="shared" si="119"/>
        <v/>
      </c>
    </row>
    <row r="7669" spans="1:1" x14ac:dyDescent="0.25">
      <c r="A7669" t="str">
        <f t="shared" si="119"/>
        <v/>
      </c>
    </row>
    <row r="7670" spans="1:1" x14ac:dyDescent="0.25">
      <c r="A7670" t="str">
        <f t="shared" si="119"/>
        <v/>
      </c>
    </row>
    <row r="7671" spans="1:1" x14ac:dyDescent="0.25">
      <c r="A7671" t="str">
        <f t="shared" si="119"/>
        <v/>
      </c>
    </row>
    <row r="7672" spans="1:1" x14ac:dyDescent="0.25">
      <c r="A7672" t="str">
        <f t="shared" si="119"/>
        <v/>
      </c>
    </row>
    <row r="7673" spans="1:1" x14ac:dyDescent="0.25">
      <c r="A7673" t="str">
        <f t="shared" si="119"/>
        <v/>
      </c>
    </row>
    <row r="7674" spans="1:1" x14ac:dyDescent="0.25">
      <c r="A7674" t="str">
        <f t="shared" si="119"/>
        <v/>
      </c>
    </row>
    <row r="7675" spans="1:1" x14ac:dyDescent="0.25">
      <c r="A7675" t="str">
        <f t="shared" si="119"/>
        <v/>
      </c>
    </row>
    <row r="7676" spans="1:1" x14ac:dyDescent="0.25">
      <c r="A7676" t="str">
        <f t="shared" si="119"/>
        <v/>
      </c>
    </row>
    <row r="7677" spans="1:1" x14ac:dyDescent="0.25">
      <c r="A7677" t="str">
        <f t="shared" si="119"/>
        <v/>
      </c>
    </row>
    <row r="7678" spans="1:1" x14ac:dyDescent="0.25">
      <c r="A7678" t="str">
        <f t="shared" si="119"/>
        <v/>
      </c>
    </row>
    <row r="7679" spans="1:1" x14ac:dyDescent="0.25">
      <c r="A7679" t="str">
        <f t="shared" si="119"/>
        <v/>
      </c>
    </row>
    <row r="7680" spans="1:1" x14ac:dyDescent="0.25">
      <c r="A7680" t="str">
        <f t="shared" si="119"/>
        <v/>
      </c>
    </row>
    <row r="7681" spans="1:1" x14ac:dyDescent="0.25">
      <c r="A7681" t="str">
        <f t="shared" si="119"/>
        <v/>
      </c>
    </row>
    <row r="7682" spans="1:1" x14ac:dyDescent="0.25">
      <c r="A7682" t="str">
        <f t="shared" ref="A7682:A7745" si="120">H7682&amp;C7682&amp;B7682&amp;D7682&amp;E7682</f>
        <v/>
      </c>
    </row>
    <row r="7683" spans="1:1" x14ac:dyDescent="0.25">
      <c r="A7683" t="str">
        <f t="shared" si="120"/>
        <v/>
      </c>
    </row>
    <row r="7684" spans="1:1" x14ac:dyDescent="0.25">
      <c r="A7684" t="str">
        <f t="shared" si="120"/>
        <v/>
      </c>
    </row>
    <row r="7685" spans="1:1" x14ac:dyDescent="0.25">
      <c r="A7685" t="str">
        <f t="shared" si="120"/>
        <v/>
      </c>
    </row>
    <row r="7686" spans="1:1" x14ac:dyDescent="0.25">
      <c r="A7686" t="str">
        <f t="shared" si="120"/>
        <v/>
      </c>
    </row>
    <row r="7687" spans="1:1" x14ac:dyDescent="0.25">
      <c r="A7687" t="str">
        <f t="shared" si="120"/>
        <v/>
      </c>
    </row>
    <row r="7688" spans="1:1" x14ac:dyDescent="0.25">
      <c r="A7688" t="str">
        <f t="shared" si="120"/>
        <v/>
      </c>
    </row>
    <row r="7689" spans="1:1" x14ac:dyDescent="0.25">
      <c r="A7689" t="str">
        <f t="shared" si="120"/>
        <v/>
      </c>
    </row>
    <row r="7690" spans="1:1" x14ac:dyDescent="0.25">
      <c r="A7690" t="str">
        <f t="shared" si="120"/>
        <v/>
      </c>
    </row>
    <row r="7691" spans="1:1" x14ac:dyDescent="0.25">
      <c r="A7691" t="str">
        <f t="shared" si="120"/>
        <v/>
      </c>
    </row>
    <row r="7692" spans="1:1" x14ac:dyDescent="0.25">
      <c r="A7692" t="str">
        <f t="shared" si="120"/>
        <v/>
      </c>
    </row>
    <row r="7693" spans="1:1" x14ac:dyDescent="0.25">
      <c r="A7693" t="str">
        <f t="shared" si="120"/>
        <v/>
      </c>
    </row>
    <row r="7694" spans="1:1" x14ac:dyDescent="0.25">
      <c r="A7694" t="str">
        <f t="shared" si="120"/>
        <v/>
      </c>
    </row>
    <row r="7695" spans="1:1" x14ac:dyDescent="0.25">
      <c r="A7695" t="str">
        <f t="shared" si="120"/>
        <v/>
      </c>
    </row>
    <row r="7696" spans="1:1" x14ac:dyDescent="0.25">
      <c r="A7696" t="str">
        <f t="shared" si="120"/>
        <v/>
      </c>
    </row>
    <row r="7697" spans="1:1" x14ac:dyDescent="0.25">
      <c r="A7697" t="str">
        <f t="shared" si="120"/>
        <v/>
      </c>
    </row>
    <row r="7698" spans="1:1" x14ac:dyDescent="0.25">
      <c r="A7698" t="str">
        <f t="shared" si="120"/>
        <v/>
      </c>
    </row>
    <row r="7699" spans="1:1" x14ac:dyDescent="0.25">
      <c r="A7699" t="str">
        <f t="shared" si="120"/>
        <v/>
      </c>
    </row>
    <row r="7700" spans="1:1" x14ac:dyDescent="0.25">
      <c r="A7700" t="str">
        <f t="shared" si="120"/>
        <v/>
      </c>
    </row>
    <row r="7701" spans="1:1" x14ac:dyDescent="0.25">
      <c r="A7701" t="str">
        <f t="shared" si="120"/>
        <v/>
      </c>
    </row>
    <row r="7702" spans="1:1" x14ac:dyDescent="0.25">
      <c r="A7702" t="str">
        <f t="shared" si="120"/>
        <v/>
      </c>
    </row>
    <row r="7703" spans="1:1" x14ac:dyDescent="0.25">
      <c r="A7703" t="str">
        <f t="shared" si="120"/>
        <v/>
      </c>
    </row>
    <row r="7704" spans="1:1" x14ac:dyDescent="0.25">
      <c r="A7704" t="str">
        <f t="shared" si="120"/>
        <v/>
      </c>
    </row>
    <row r="7705" spans="1:1" x14ac:dyDescent="0.25">
      <c r="A7705" t="str">
        <f t="shared" si="120"/>
        <v/>
      </c>
    </row>
    <row r="7706" spans="1:1" x14ac:dyDescent="0.25">
      <c r="A7706" t="str">
        <f t="shared" si="120"/>
        <v/>
      </c>
    </row>
    <row r="7707" spans="1:1" x14ac:dyDescent="0.25">
      <c r="A7707" t="str">
        <f t="shared" si="120"/>
        <v/>
      </c>
    </row>
    <row r="7708" spans="1:1" x14ac:dyDescent="0.25">
      <c r="A7708" t="str">
        <f t="shared" si="120"/>
        <v/>
      </c>
    </row>
    <row r="7709" spans="1:1" x14ac:dyDescent="0.25">
      <c r="A7709" t="str">
        <f t="shared" si="120"/>
        <v/>
      </c>
    </row>
    <row r="7710" spans="1:1" x14ac:dyDescent="0.25">
      <c r="A7710" t="str">
        <f t="shared" si="120"/>
        <v/>
      </c>
    </row>
    <row r="7711" spans="1:1" x14ac:dyDescent="0.25">
      <c r="A7711" t="str">
        <f t="shared" si="120"/>
        <v/>
      </c>
    </row>
    <row r="7712" spans="1:1" x14ac:dyDescent="0.25">
      <c r="A7712" t="str">
        <f t="shared" si="120"/>
        <v/>
      </c>
    </row>
    <row r="7713" spans="1:1" x14ac:dyDescent="0.25">
      <c r="A7713" t="str">
        <f t="shared" si="120"/>
        <v/>
      </c>
    </row>
    <row r="7714" spans="1:1" x14ac:dyDescent="0.25">
      <c r="A7714" t="str">
        <f t="shared" si="120"/>
        <v/>
      </c>
    </row>
    <row r="7715" spans="1:1" x14ac:dyDescent="0.25">
      <c r="A7715" t="str">
        <f t="shared" si="120"/>
        <v/>
      </c>
    </row>
    <row r="7716" spans="1:1" x14ac:dyDescent="0.25">
      <c r="A7716" t="str">
        <f t="shared" si="120"/>
        <v/>
      </c>
    </row>
    <row r="7717" spans="1:1" x14ac:dyDescent="0.25">
      <c r="A7717" t="str">
        <f t="shared" si="120"/>
        <v/>
      </c>
    </row>
    <row r="7718" spans="1:1" x14ac:dyDescent="0.25">
      <c r="A7718" t="str">
        <f t="shared" si="120"/>
        <v/>
      </c>
    </row>
    <row r="7719" spans="1:1" x14ac:dyDescent="0.25">
      <c r="A7719" t="str">
        <f t="shared" si="120"/>
        <v/>
      </c>
    </row>
    <row r="7720" spans="1:1" x14ac:dyDescent="0.25">
      <c r="A7720" t="str">
        <f t="shared" si="120"/>
        <v/>
      </c>
    </row>
    <row r="7721" spans="1:1" x14ac:dyDescent="0.25">
      <c r="A7721" t="str">
        <f t="shared" si="120"/>
        <v/>
      </c>
    </row>
    <row r="7722" spans="1:1" x14ac:dyDescent="0.25">
      <c r="A7722" t="str">
        <f t="shared" si="120"/>
        <v/>
      </c>
    </row>
    <row r="7723" spans="1:1" x14ac:dyDescent="0.25">
      <c r="A7723" t="str">
        <f t="shared" si="120"/>
        <v/>
      </c>
    </row>
    <row r="7724" spans="1:1" x14ac:dyDescent="0.25">
      <c r="A7724" t="str">
        <f t="shared" si="120"/>
        <v/>
      </c>
    </row>
    <row r="7725" spans="1:1" x14ac:dyDescent="0.25">
      <c r="A7725" t="str">
        <f t="shared" si="120"/>
        <v/>
      </c>
    </row>
    <row r="7726" spans="1:1" x14ac:dyDescent="0.25">
      <c r="A7726" t="str">
        <f t="shared" si="120"/>
        <v/>
      </c>
    </row>
    <row r="7727" spans="1:1" x14ac:dyDescent="0.25">
      <c r="A7727" t="str">
        <f t="shared" si="120"/>
        <v/>
      </c>
    </row>
    <row r="7728" spans="1:1" x14ac:dyDescent="0.25">
      <c r="A7728" t="str">
        <f t="shared" si="120"/>
        <v/>
      </c>
    </row>
    <row r="7729" spans="1:1" x14ac:dyDescent="0.25">
      <c r="A7729" t="str">
        <f t="shared" si="120"/>
        <v/>
      </c>
    </row>
    <row r="7730" spans="1:1" x14ac:dyDescent="0.25">
      <c r="A7730" t="str">
        <f t="shared" si="120"/>
        <v/>
      </c>
    </row>
    <row r="7731" spans="1:1" x14ac:dyDescent="0.25">
      <c r="A7731" t="str">
        <f t="shared" si="120"/>
        <v/>
      </c>
    </row>
    <row r="7732" spans="1:1" x14ac:dyDescent="0.25">
      <c r="A7732" t="str">
        <f t="shared" si="120"/>
        <v/>
      </c>
    </row>
    <row r="7733" spans="1:1" x14ac:dyDescent="0.25">
      <c r="A7733" t="str">
        <f t="shared" si="120"/>
        <v/>
      </c>
    </row>
    <row r="7734" spans="1:1" x14ac:dyDescent="0.25">
      <c r="A7734" t="str">
        <f t="shared" si="120"/>
        <v/>
      </c>
    </row>
    <row r="7735" spans="1:1" x14ac:dyDescent="0.25">
      <c r="A7735" t="str">
        <f t="shared" si="120"/>
        <v/>
      </c>
    </row>
    <row r="7736" spans="1:1" x14ac:dyDescent="0.25">
      <c r="A7736" t="str">
        <f t="shared" si="120"/>
        <v/>
      </c>
    </row>
    <row r="7737" spans="1:1" x14ac:dyDescent="0.25">
      <c r="A7737" t="str">
        <f t="shared" si="120"/>
        <v/>
      </c>
    </row>
    <row r="7738" spans="1:1" x14ac:dyDescent="0.25">
      <c r="A7738" t="str">
        <f t="shared" si="120"/>
        <v/>
      </c>
    </row>
    <row r="7739" spans="1:1" x14ac:dyDescent="0.25">
      <c r="A7739" t="str">
        <f t="shared" si="120"/>
        <v/>
      </c>
    </row>
    <row r="7740" spans="1:1" x14ac:dyDescent="0.25">
      <c r="A7740" t="str">
        <f t="shared" si="120"/>
        <v/>
      </c>
    </row>
    <row r="7741" spans="1:1" x14ac:dyDescent="0.25">
      <c r="A7741" t="str">
        <f t="shared" si="120"/>
        <v/>
      </c>
    </row>
    <row r="7742" spans="1:1" x14ac:dyDescent="0.25">
      <c r="A7742" t="str">
        <f t="shared" si="120"/>
        <v/>
      </c>
    </row>
    <row r="7743" spans="1:1" x14ac:dyDescent="0.25">
      <c r="A7743" t="str">
        <f t="shared" si="120"/>
        <v/>
      </c>
    </row>
    <row r="7744" spans="1:1" x14ac:dyDescent="0.25">
      <c r="A7744" t="str">
        <f t="shared" si="120"/>
        <v/>
      </c>
    </row>
    <row r="7745" spans="1:1" x14ac:dyDescent="0.25">
      <c r="A7745" t="str">
        <f t="shared" si="120"/>
        <v/>
      </c>
    </row>
    <row r="7746" spans="1:1" x14ac:dyDescent="0.25">
      <c r="A7746" t="str">
        <f t="shared" ref="A7746:A7809" si="121">H7746&amp;C7746&amp;B7746&amp;D7746&amp;E7746</f>
        <v/>
      </c>
    </row>
    <row r="7747" spans="1:1" x14ac:dyDescent="0.25">
      <c r="A7747" t="str">
        <f t="shared" si="121"/>
        <v/>
      </c>
    </row>
    <row r="7748" spans="1:1" x14ac:dyDescent="0.25">
      <c r="A7748" t="str">
        <f t="shared" si="121"/>
        <v/>
      </c>
    </row>
    <row r="7749" spans="1:1" x14ac:dyDescent="0.25">
      <c r="A7749" t="str">
        <f t="shared" si="121"/>
        <v/>
      </c>
    </row>
    <row r="7750" spans="1:1" x14ac:dyDescent="0.25">
      <c r="A7750" t="str">
        <f t="shared" si="121"/>
        <v/>
      </c>
    </row>
    <row r="7751" spans="1:1" x14ac:dyDescent="0.25">
      <c r="A7751" t="str">
        <f t="shared" si="121"/>
        <v/>
      </c>
    </row>
    <row r="7752" spans="1:1" x14ac:dyDescent="0.25">
      <c r="A7752" t="str">
        <f t="shared" si="121"/>
        <v/>
      </c>
    </row>
    <row r="7753" spans="1:1" x14ac:dyDescent="0.25">
      <c r="A7753" t="str">
        <f t="shared" si="121"/>
        <v/>
      </c>
    </row>
    <row r="7754" spans="1:1" x14ac:dyDescent="0.25">
      <c r="A7754" t="str">
        <f t="shared" si="121"/>
        <v/>
      </c>
    </row>
    <row r="7755" spans="1:1" x14ac:dyDescent="0.25">
      <c r="A7755" t="str">
        <f t="shared" si="121"/>
        <v/>
      </c>
    </row>
    <row r="7756" spans="1:1" x14ac:dyDescent="0.25">
      <c r="A7756" t="str">
        <f t="shared" si="121"/>
        <v/>
      </c>
    </row>
    <row r="7757" spans="1:1" x14ac:dyDescent="0.25">
      <c r="A7757" t="str">
        <f t="shared" si="121"/>
        <v/>
      </c>
    </row>
    <row r="7758" spans="1:1" x14ac:dyDescent="0.25">
      <c r="A7758" t="str">
        <f t="shared" si="121"/>
        <v/>
      </c>
    </row>
    <row r="7759" spans="1:1" x14ac:dyDescent="0.25">
      <c r="A7759" t="str">
        <f t="shared" si="121"/>
        <v/>
      </c>
    </row>
    <row r="7760" spans="1:1" x14ac:dyDescent="0.25">
      <c r="A7760" t="str">
        <f t="shared" si="121"/>
        <v/>
      </c>
    </row>
    <row r="7761" spans="1:1" x14ac:dyDescent="0.25">
      <c r="A7761" t="str">
        <f t="shared" si="121"/>
        <v/>
      </c>
    </row>
    <row r="7762" spans="1:1" x14ac:dyDescent="0.25">
      <c r="A7762" t="str">
        <f t="shared" si="121"/>
        <v/>
      </c>
    </row>
    <row r="7763" spans="1:1" x14ac:dyDescent="0.25">
      <c r="A7763" t="str">
        <f t="shared" si="121"/>
        <v/>
      </c>
    </row>
    <row r="7764" spans="1:1" x14ac:dyDescent="0.25">
      <c r="A7764" t="str">
        <f t="shared" si="121"/>
        <v/>
      </c>
    </row>
    <row r="7765" spans="1:1" x14ac:dyDescent="0.25">
      <c r="A7765" t="str">
        <f t="shared" si="121"/>
        <v/>
      </c>
    </row>
    <row r="7766" spans="1:1" x14ac:dyDescent="0.25">
      <c r="A7766" t="str">
        <f t="shared" si="121"/>
        <v/>
      </c>
    </row>
    <row r="7767" spans="1:1" x14ac:dyDescent="0.25">
      <c r="A7767" t="str">
        <f t="shared" si="121"/>
        <v/>
      </c>
    </row>
    <row r="7768" spans="1:1" x14ac:dyDescent="0.25">
      <c r="A7768" t="str">
        <f t="shared" si="121"/>
        <v/>
      </c>
    </row>
    <row r="7769" spans="1:1" x14ac:dyDescent="0.25">
      <c r="A7769" t="str">
        <f t="shared" si="121"/>
        <v/>
      </c>
    </row>
    <row r="7770" spans="1:1" x14ac:dyDescent="0.25">
      <c r="A7770" t="str">
        <f t="shared" si="121"/>
        <v/>
      </c>
    </row>
    <row r="7771" spans="1:1" x14ac:dyDescent="0.25">
      <c r="A7771" t="str">
        <f t="shared" si="121"/>
        <v/>
      </c>
    </row>
    <row r="7772" spans="1:1" x14ac:dyDescent="0.25">
      <c r="A7772" t="str">
        <f t="shared" si="121"/>
        <v/>
      </c>
    </row>
    <row r="7773" spans="1:1" x14ac:dyDescent="0.25">
      <c r="A7773" t="str">
        <f t="shared" si="121"/>
        <v/>
      </c>
    </row>
    <row r="7774" spans="1:1" x14ac:dyDescent="0.25">
      <c r="A7774" t="str">
        <f t="shared" si="121"/>
        <v/>
      </c>
    </row>
    <row r="7775" spans="1:1" x14ac:dyDescent="0.25">
      <c r="A7775" t="str">
        <f t="shared" si="121"/>
        <v/>
      </c>
    </row>
    <row r="7776" spans="1:1" x14ac:dyDescent="0.25">
      <c r="A7776" t="str">
        <f t="shared" si="121"/>
        <v/>
      </c>
    </row>
    <row r="7777" spans="1:1" x14ac:dyDescent="0.25">
      <c r="A7777" t="str">
        <f t="shared" si="121"/>
        <v/>
      </c>
    </row>
    <row r="7778" spans="1:1" x14ac:dyDescent="0.25">
      <c r="A7778" t="str">
        <f t="shared" si="121"/>
        <v/>
      </c>
    </row>
    <row r="7779" spans="1:1" x14ac:dyDescent="0.25">
      <c r="A7779" t="str">
        <f t="shared" si="121"/>
        <v/>
      </c>
    </row>
    <row r="7780" spans="1:1" x14ac:dyDescent="0.25">
      <c r="A7780" t="str">
        <f t="shared" si="121"/>
        <v/>
      </c>
    </row>
    <row r="7781" spans="1:1" x14ac:dyDescent="0.25">
      <c r="A7781" t="str">
        <f t="shared" si="121"/>
        <v/>
      </c>
    </row>
    <row r="7782" spans="1:1" x14ac:dyDescent="0.25">
      <c r="A7782" t="str">
        <f t="shared" si="121"/>
        <v/>
      </c>
    </row>
    <row r="7783" spans="1:1" x14ac:dyDescent="0.25">
      <c r="A7783" t="str">
        <f t="shared" si="121"/>
        <v/>
      </c>
    </row>
    <row r="7784" spans="1:1" x14ac:dyDescent="0.25">
      <c r="A7784" t="str">
        <f t="shared" si="121"/>
        <v/>
      </c>
    </row>
    <row r="7785" spans="1:1" x14ac:dyDescent="0.25">
      <c r="A7785" t="str">
        <f t="shared" si="121"/>
        <v/>
      </c>
    </row>
    <row r="7786" spans="1:1" x14ac:dyDescent="0.25">
      <c r="A7786" t="str">
        <f t="shared" si="121"/>
        <v/>
      </c>
    </row>
    <row r="7787" spans="1:1" x14ac:dyDescent="0.25">
      <c r="A7787" t="str">
        <f t="shared" si="121"/>
        <v/>
      </c>
    </row>
    <row r="7788" spans="1:1" x14ac:dyDescent="0.25">
      <c r="A7788" t="str">
        <f t="shared" si="121"/>
        <v/>
      </c>
    </row>
    <row r="7789" spans="1:1" x14ac:dyDescent="0.25">
      <c r="A7789" t="str">
        <f t="shared" si="121"/>
        <v/>
      </c>
    </row>
    <row r="7790" spans="1:1" x14ac:dyDescent="0.25">
      <c r="A7790" t="str">
        <f t="shared" si="121"/>
        <v/>
      </c>
    </row>
    <row r="7791" spans="1:1" x14ac:dyDescent="0.25">
      <c r="A7791" t="str">
        <f t="shared" si="121"/>
        <v/>
      </c>
    </row>
    <row r="7792" spans="1:1" x14ac:dyDescent="0.25">
      <c r="A7792" t="str">
        <f t="shared" si="121"/>
        <v/>
      </c>
    </row>
    <row r="7793" spans="1:1" x14ac:dyDescent="0.25">
      <c r="A7793" t="str">
        <f t="shared" si="121"/>
        <v/>
      </c>
    </row>
    <row r="7794" spans="1:1" x14ac:dyDescent="0.25">
      <c r="A7794" t="str">
        <f t="shared" si="121"/>
        <v/>
      </c>
    </row>
    <row r="7795" spans="1:1" x14ac:dyDescent="0.25">
      <c r="A7795" t="str">
        <f t="shared" si="121"/>
        <v/>
      </c>
    </row>
    <row r="7796" spans="1:1" x14ac:dyDescent="0.25">
      <c r="A7796" t="str">
        <f t="shared" si="121"/>
        <v/>
      </c>
    </row>
    <row r="7797" spans="1:1" x14ac:dyDescent="0.25">
      <c r="A7797" t="str">
        <f t="shared" si="121"/>
        <v/>
      </c>
    </row>
    <row r="7798" spans="1:1" x14ac:dyDescent="0.25">
      <c r="A7798" t="str">
        <f t="shared" si="121"/>
        <v/>
      </c>
    </row>
    <row r="7799" spans="1:1" x14ac:dyDescent="0.25">
      <c r="A7799" t="str">
        <f t="shared" si="121"/>
        <v/>
      </c>
    </row>
    <row r="7800" spans="1:1" x14ac:dyDescent="0.25">
      <c r="A7800" t="str">
        <f t="shared" si="121"/>
        <v/>
      </c>
    </row>
    <row r="7801" spans="1:1" x14ac:dyDescent="0.25">
      <c r="A7801" t="str">
        <f t="shared" si="121"/>
        <v/>
      </c>
    </row>
    <row r="7802" spans="1:1" x14ac:dyDescent="0.25">
      <c r="A7802" t="str">
        <f t="shared" si="121"/>
        <v/>
      </c>
    </row>
    <row r="7803" spans="1:1" x14ac:dyDescent="0.25">
      <c r="A7803" t="str">
        <f t="shared" si="121"/>
        <v/>
      </c>
    </row>
    <row r="7804" spans="1:1" x14ac:dyDescent="0.25">
      <c r="A7804" t="str">
        <f t="shared" si="121"/>
        <v/>
      </c>
    </row>
    <row r="7805" spans="1:1" x14ac:dyDescent="0.25">
      <c r="A7805" t="str">
        <f t="shared" si="121"/>
        <v/>
      </c>
    </row>
    <row r="7806" spans="1:1" x14ac:dyDescent="0.25">
      <c r="A7806" t="str">
        <f t="shared" si="121"/>
        <v/>
      </c>
    </row>
    <row r="7807" spans="1:1" x14ac:dyDescent="0.25">
      <c r="A7807" t="str">
        <f t="shared" si="121"/>
        <v/>
      </c>
    </row>
    <row r="7808" spans="1:1" x14ac:dyDescent="0.25">
      <c r="A7808" t="str">
        <f t="shared" si="121"/>
        <v/>
      </c>
    </row>
    <row r="7809" spans="1:1" x14ac:dyDescent="0.25">
      <c r="A7809" t="str">
        <f t="shared" si="121"/>
        <v/>
      </c>
    </row>
    <row r="7810" spans="1:1" x14ac:dyDescent="0.25">
      <c r="A7810" t="str">
        <f t="shared" ref="A7810:A7873" si="122">H7810&amp;C7810&amp;B7810&amp;D7810&amp;E7810</f>
        <v/>
      </c>
    </row>
    <row r="7811" spans="1:1" x14ac:dyDescent="0.25">
      <c r="A7811" t="str">
        <f t="shared" si="122"/>
        <v/>
      </c>
    </row>
    <row r="7812" spans="1:1" x14ac:dyDescent="0.25">
      <c r="A7812" t="str">
        <f t="shared" si="122"/>
        <v/>
      </c>
    </row>
    <row r="7813" spans="1:1" x14ac:dyDescent="0.25">
      <c r="A7813" t="str">
        <f t="shared" si="122"/>
        <v/>
      </c>
    </row>
    <row r="7814" spans="1:1" x14ac:dyDescent="0.25">
      <c r="A7814" t="str">
        <f t="shared" si="122"/>
        <v/>
      </c>
    </row>
    <row r="7815" spans="1:1" x14ac:dyDescent="0.25">
      <c r="A7815" t="str">
        <f t="shared" si="122"/>
        <v/>
      </c>
    </row>
    <row r="7816" spans="1:1" x14ac:dyDescent="0.25">
      <c r="A7816" t="str">
        <f t="shared" si="122"/>
        <v/>
      </c>
    </row>
    <row r="7817" spans="1:1" x14ac:dyDescent="0.25">
      <c r="A7817" t="str">
        <f t="shared" si="122"/>
        <v/>
      </c>
    </row>
    <row r="7818" spans="1:1" x14ac:dyDescent="0.25">
      <c r="A7818" t="str">
        <f t="shared" si="122"/>
        <v/>
      </c>
    </row>
    <row r="7819" spans="1:1" x14ac:dyDescent="0.25">
      <c r="A7819" t="str">
        <f t="shared" si="122"/>
        <v/>
      </c>
    </row>
    <row r="7820" spans="1:1" x14ac:dyDescent="0.25">
      <c r="A7820" t="str">
        <f t="shared" si="122"/>
        <v/>
      </c>
    </row>
    <row r="7821" spans="1:1" x14ac:dyDescent="0.25">
      <c r="A7821" t="str">
        <f t="shared" si="122"/>
        <v/>
      </c>
    </row>
    <row r="7822" spans="1:1" x14ac:dyDescent="0.25">
      <c r="A7822" t="str">
        <f t="shared" si="122"/>
        <v/>
      </c>
    </row>
    <row r="7823" spans="1:1" x14ac:dyDescent="0.25">
      <c r="A7823" t="str">
        <f t="shared" si="122"/>
        <v/>
      </c>
    </row>
    <row r="7824" spans="1:1" x14ac:dyDescent="0.25">
      <c r="A7824" t="str">
        <f t="shared" si="122"/>
        <v/>
      </c>
    </row>
    <row r="7825" spans="1:1" x14ac:dyDescent="0.25">
      <c r="A7825" t="str">
        <f t="shared" si="122"/>
        <v/>
      </c>
    </row>
    <row r="7826" spans="1:1" x14ac:dyDescent="0.25">
      <c r="A7826" t="str">
        <f t="shared" si="122"/>
        <v/>
      </c>
    </row>
    <row r="7827" spans="1:1" x14ac:dyDescent="0.25">
      <c r="A7827" t="str">
        <f t="shared" si="122"/>
        <v/>
      </c>
    </row>
    <row r="7828" spans="1:1" x14ac:dyDescent="0.25">
      <c r="A7828" t="str">
        <f t="shared" si="122"/>
        <v/>
      </c>
    </row>
    <row r="7829" spans="1:1" x14ac:dyDescent="0.25">
      <c r="A7829" t="str">
        <f t="shared" si="122"/>
        <v/>
      </c>
    </row>
    <row r="7830" spans="1:1" x14ac:dyDescent="0.25">
      <c r="A7830" t="str">
        <f t="shared" si="122"/>
        <v/>
      </c>
    </row>
    <row r="7831" spans="1:1" x14ac:dyDescent="0.25">
      <c r="A7831" t="str">
        <f t="shared" si="122"/>
        <v/>
      </c>
    </row>
    <row r="7832" spans="1:1" x14ac:dyDescent="0.25">
      <c r="A7832" t="str">
        <f t="shared" si="122"/>
        <v/>
      </c>
    </row>
    <row r="7833" spans="1:1" x14ac:dyDescent="0.25">
      <c r="A7833" t="str">
        <f t="shared" si="122"/>
        <v/>
      </c>
    </row>
    <row r="7834" spans="1:1" x14ac:dyDescent="0.25">
      <c r="A7834" t="str">
        <f t="shared" si="122"/>
        <v/>
      </c>
    </row>
    <row r="7835" spans="1:1" x14ac:dyDescent="0.25">
      <c r="A7835" t="str">
        <f t="shared" si="122"/>
        <v/>
      </c>
    </row>
    <row r="7836" spans="1:1" x14ac:dyDescent="0.25">
      <c r="A7836" t="str">
        <f t="shared" si="122"/>
        <v/>
      </c>
    </row>
    <row r="7837" spans="1:1" x14ac:dyDescent="0.25">
      <c r="A7837" t="str">
        <f t="shared" si="122"/>
        <v/>
      </c>
    </row>
    <row r="7838" spans="1:1" x14ac:dyDescent="0.25">
      <c r="A7838" t="str">
        <f t="shared" si="122"/>
        <v/>
      </c>
    </row>
    <row r="7839" spans="1:1" x14ac:dyDescent="0.25">
      <c r="A7839" t="str">
        <f t="shared" si="122"/>
        <v/>
      </c>
    </row>
    <row r="7840" spans="1:1" x14ac:dyDescent="0.25">
      <c r="A7840" t="str">
        <f t="shared" si="122"/>
        <v/>
      </c>
    </row>
    <row r="7841" spans="1:1" x14ac:dyDescent="0.25">
      <c r="A7841" t="str">
        <f t="shared" si="122"/>
        <v/>
      </c>
    </row>
    <row r="7842" spans="1:1" x14ac:dyDescent="0.25">
      <c r="A7842" t="str">
        <f t="shared" si="122"/>
        <v/>
      </c>
    </row>
    <row r="7843" spans="1:1" x14ac:dyDescent="0.25">
      <c r="A7843" t="str">
        <f t="shared" si="122"/>
        <v/>
      </c>
    </row>
    <row r="7844" spans="1:1" x14ac:dyDescent="0.25">
      <c r="A7844" t="str">
        <f t="shared" si="122"/>
        <v/>
      </c>
    </row>
    <row r="7845" spans="1:1" x14ac:dyDescent="0.25">
      <c r="A7845" t="str">
        <f t="shared" si="122"/>
        <v/>
      </c>
    </row>
    <row r="7846" spans="1:1" x14ac:dyDescent="0.25">
      <c r="A7846" t="str">
        <f t="shared" si="122"/>
        <v/>
      </c>
    </row>
    <row r="7847" spans="1:1" x14ac:dyDescent="0.25">
      <c r="A7847" t="str">
        <f t="shared" si="122"/>
        <v/>
      </c>
    </row>
    <row r="7848" spans="1:1" x14ac:dyDescent="0.25">
      <c r="A7848" t="str">
        <f t="shared" si="122"/>
        <v/>
      </c>
    </row>
    <row r="7849" spans="1:1" x14ac:dyDescent="0.25">
      <c r="A7849" t="str">
        <f t="shared" si="122"/>
        <v/>
      </c>
    </row>
    <row r="7850" spans="1:1" x14ac:dyDescent="0.25">
      <c r="A7850" t="str">
        <f t="shared" si="122"/>
        <v/>
      </c>
    </row>
    <row r="7851" spans="1:1" x14ac:dyDescent="0.25">
      <c r="A7851" t="str">
        <f t="shared" si="122"/>
        <v/>
      </c>
    </row>
    <row r="7852" spans="1:1" x14ac:dyDescent="0.25">
      <c r="A7852" t="str">
        <f t="shared" si="122"/>
        <v/>
      </c>
    </row>
    <row r="7853" spans="1:1" x14ac:dyDescent="0.25">
      <c r="A7853" t="str">
        <f t="shared" si="122"/>
        <v/>
      </c>
    </row>
    <row r="7854" spans="1:1" x14ac:dyDescent="0.25">
      <c r="A7854" t="str">
        <f t="shared" si="122"/>
        <v/>
      </c>
    </row>
    <row r="7855" spans="1:1" x14ac:dyDescent="0.25">
      <c r="A7855" t="str">
        <f t="shared" si="122"/>
        <v/>
      </c>
    </row>
    <row r="7856" spans="1:1" x14ac:dyDescent="0.25">
      <c r="A7856" t="str">
        <f t="shared" si="122"/>
        <v/>
      </c>
    </row>
    <row r="7857" spans="1:1" x14ac:dyDescent="0.25">
      <c r="A7857" t="str">
        <f t="shared" si="122"/>
        <v/>
      </c>
    </row>
    <row r="7858" spans="1:1" x14ac:dyDescent="0.25">
      <c r="A7858" t="str">
        <f t="shared" si="122"/>
        <v/>
      </c>
    </row>
    <row r="7859" spans="1:1" x14ac:dyDescent="0.25">
      <c r="A7859" t="str">
        <f t="shared" si="122"/>
        <v/>
      </c>
    </row>
    <row r="7860" spans="1:1" x14ac:dyDescent="0.25">
      <c r="A7860" t="str">
        <f t="shared" si="122"/>
        <v/>
      </c>
    </row>
    <row r="7861" spans="1:1" x14ac:dyDescent="0.25">
      <c r="A7861" t="str">
        <f t="shared" si="122"/>
        <v/>
      </c>
    </row>
    <row r="7862" spans="1:1" x14ac:dyDescent="0.25">
      <c r="A7862" t="str">
        <f t="shared" si="122"/>
        <v/>
      </c>
    </row>
    <row r="7863" spans="1:1" x14ac:dyDescent="0.25">
      <c r="A7863" t="str">
        <f t="shared" si="122"/>
        <v/>
      </c>
    </row>
    <row r="7864" spans="1:1" x14ac:dyDescent="0.25">
      <c r="A7864" t="str">
        <f t="shared" si="122"/>
        <v/>
      </c>
    </row>
    <row r="7865" spans="1:1" x14ac:dyDescent="0.25">
      <c r="A7865" t="str">
        <f t="shared" si="122"/>
        <v/>
      </c>
    </row>
    <row r="7866" spans="1:1" x14ac:dyDescent="0.25">
      <c r="A7866" t="str">
        <f t="shared" si="122"/>
        <v/>
      </c>
    </row>
    <row r="7867" spans="1:1" x14ac:dyDescent="0.25">
      <c r="A7867" t="str">
        <f t="shared" si="122"/>
        <v/>
      </c>
    </row>
    <row r="7868" spans="1:1" x14ac:dyDescent="0.25">
      <c r="A7868" t="str">
        <f t="shared" si="122"/>
        <v/>
      </c>
    </row>
    <row r="7869" spans="1:1" x14ac:dyDescent="0.25">
      <c r="A7869" t="str">
        <f t="shared" si="122"/>
        <v/>
      </c>
    </row>
    <row r="7870" spans="1:1" x14ac:dyDescent="0.25">
      <c r="A7870" t="str">
        <f t="shared" si="122"/>
        <v/>
      </c>
    </row>
    <row r="7871" spans="1:1" x14ac:dyDescent="0.25">
      <c r="A7871" t="str">
        <f t="shared" si="122"/>
        <v/>
      </c>
    </row>
    <row r="7872" spans="1:1" x14ac:dyDescent="0.25">
      <c r="A7872" t="str">
        <f t="shared" si="122"/>
        <v/>
      </c>
    </row>
    <row r="7873" spans="1:1" x14ac:dyDescent="0.25">
      <c r="A7873" t="str">
        <f t="shared" si="122"/>
        <v/>
      </c>
    </row>
    <row r="7874" spans="1:1" x14ac:dyDescent="0.25">
      <c r="A7874" t="str">
        <f t="shared" ref="A7874:A7937" si="123">H7874&amp;C7874&amp;B7874&amp;D7874&amp;E7874</f>
        <v/>
      </c>
    </row>
    <row r="7875" spans="1:1" x14ac:dyDescent="0.25">
      <c r="A7875" t="str">
        <f t="shared" si="123"/>
        <v/>
      </c>
    </row>
    <row r="7876" spans="1:1" x14ac:dyDescent="0.25">
      <c r="A7876" t="str">
        <f t="shared" si="123"/>
        <v/>
      </c>
    </row>
    <row r="7877" spans="1:1" x14ac:dyDescent="0.25">
      <c r="A7877" t="str">
        <f t="shared" si="123"/>
        <v/>
      </c>
    </row>
    <row r="7878" spans="1:1" x14ac:dyDescent="0.25">
      <c r="A7878" t="str">
        <f t="shared" si="123"/>
        <v/>
      </c>
    </row>
    <row r="7879" spans="1:1" x14ac:dyDescent="0.25">
      <c r="A7879" t="str">
        <f t="shared" si="123"/>
        <v/>
      </c>
    </row>
    <row r="7880" spans="1:1" x14ac:dyDescent="0.25">
      <c r="A7880" t="str">
        <f t="shared" si="123"/>
        <v/>
      </c>
    </row>
    <row r="7881" spans="1:1" x14ac:dyDescent="0.25">
      <c r="A7881" t="str">
        <f t="shared" si="123"/>
        <v/>
      </c>
    </row>
    <row r="7882" spans="1:1" x14ac:dyDescent="0.25">
      <c r="A7882" t="str">
        <f t="shared" si="123"/>
        <v/>
      </c>
    </row>
    <row r="7883" spans="1:1" x14ac:dyDescent="0.25">
      <c r="A7883" t="str">
        <f t="shared" si="123"/>
        <v/>
      </c>
    </row>
    <row r="7884" spans="1:1" x14ac:dyDescent="0.25">
      <c r="A7884" t="str">
        <f t="shared" si="123"/>
        <v/>
      </c>
    </row>
    <row r="7885" spans="1:1" x14ac:dyDescent="0.25">
      <c r="A7885" t="str">
        <f t="shared" si="123"/>
        <v/>
      </c>
    </row>
    <row r="7886" spans="1:1" x14ac:dyDescent="0.25">
      <c r="A7886" t="str">
        <f t="shared" si="123"/>
        <v/>
      </c>
    </row>
    <row r="7887" spans="1:1" x14ac:dyDescent="0.25">
      <c r="A7887" t="str">
        <f t="shared" si="123"/>
        <v/>
      </c>
    </row>
    <row r="7888" spans="1:1" x14ac:dyDescent="0.25">
      <c r="A7888" t="str">
        <f t="shared" si="123"/>
        <v/>
      </c>
    </row>
    <row r="7889" spans="1:1" x14ac:dyDescent="0.25">
      <c r="A7889" t="str">
        <f t="shared" si="123"/>
        <v/>
      </c>
    </row>
    <row r="7890" spans="1:1" x14ac:dyDescent="0.25">
      <c r="A7890" t="str">
        <f t="shared" si="123"/>
        <v/>
      </c>
    </row>
    <row r="7891" spans="1:1" x14ac:dyDescent="0.25">
      <c r="A7891" t="str">
        <f t="shared" si="123"/>
        <v/>
      </c>
    </row>
    <row r="7892" spans="1:1" x14ac:dyDescent="0.25">
      <c r="A7892" t="str">
        <f t="shared" si="123"/>
        <v/>
      </c>
    </row>
    <row r="7893" spans="1:1" x14ac:dyDescent="0.25">
      <c r="A7893" t="str">
        <f t="shared" si="123"/>
        <v/>
      </c>
    </row>
    <row r="7894" spans="1:1" x14ac:dyDescent="0.25">
      <c r="A7894" t="str">
        <f t="shared" si="123"/>
        <v/>
      </c>
    </row>
    <row r="7895" spans="1:1" x14ac:dyDescent="0.25">
      <c r="A7895" t="str">
        <f t="shared" si="123"/>
        <v/>
      </c>
    </row>
    <row r="7896" spans="1:1" x14ac:dyDescent="0.25">
      <c r="A7896" t="str">
        <f t="shared" si="123"/>
        <v/>
      </c>
    </row>
    <row r="7897" spans="1:1" x14ac:dyDescent="0.25">
      <c r="A7897" t="str">
        <f t="shared" si="123"/>
        <v/>
      </c>
    </row>
    <row r="7898" spans="1:1" x14ac:dyDescent="0.25">
      <c r="A7898" t="str">
        <f t="shared" si="123"/>
        <v/>
      </c>
    </row>
    <row r="7899" spans="1:1" x14ac:dyDescent="0.25">
      <c r="A7899" t="str">
        <f t="shared" si="123"/>
        <v/>
      </c>
    </row>
    <row r="7900" spans="1:1" x14ac:dyDescent="0.25">
      <c r="A7900" t="str">
        <f t="shared" si="123"/>
        <v/>
      </c>
    </row>
    <row r="7901" spans="1:1" x14ac:dyDescent="0.25">
      <c r="A7901" t="str">
        <f t="shared" si="123"/>
        <v/>
      </c>
    </row>
    <row r="7902" spans="1:1" x14ac:dyDescent="0.25">
      <c r="A7902" t="str">
        <f t="shared" si="123"/>
        <v/>
      </c>
    </row>
    <row r="7903" spans="1:1" x14ac:dyDescent="0.25">
      <c r="A7903" t="str">
        <f t="shared" si="123"/>
        <v/>
      </c>
    </row>
    <row r="7904" spans="1:1" x14ac:dyDescent="0.25">
      <c r="A7904" t="str">
        <f t="shared" si="123"/>
        <v/>
      </c>
    </row>
    <row r="7905" spans="1:1" x14ac:dyDescent="0.25">
      <c r="A7905" t="str">
        <f t="shared" si="123"/>
        <v/>
      </c>
    </row>
    <row r="7906" spans="1:1" x14ac:dyDescent="0.25">
      <c r="A7906" t="str">
        <f t="shared" si="123"/>
        <v/>
      </c>
    </row>
    <row r="7907" spans="1:1" x14ac:dyDescent="0.25">
      <c r="A7907" t="str">
        <f t="shared" si="123"/>
        <v/>
      </c>
    </row>
    <row r="7908" spans="1:1" x14ac:dyDescent="0.25">
      <c r="A7908" t="str">
        <f t="shared" si="123"/>
        <v/>
      </c>
    </row>
    <row r="7909" spans="1:1" x14ac:dyDescent="0.25">
      <c r="A7909" t="str">
        <f t="shared" si="123"/>
        <v/>
      </c>
    </row>
    <row r="7910" spans="1:1" x14ac:dyDescent="0.25">
      <c r="A7910" t="str">
        <f t="shared" si="123"/>
        <v/>
      </c>
    </row>
    <row r="7911" spans="1:1" x14ac:dyDescent="0.25">
      <c r="A7911" t="str">
        <f t="shared" si="123"/>
        <v/>
      </c>
    </row>
    <row r="7912" spans="1:1" x14ac:dyDescent="0.25">
      <c r="A7912" t="str">
        <f t="shared" si="123"/>
        <v/>
      </c>
    </row>
    <row r="7913" spans="1:1" x14ac:dyDescent="0.25">
      <c r="A7913" t="str">
        <f t="shared" si="123"/>
        <v/>
      </c>
    </row>
    <row r="7914" spans="1:1" x14ac:dyDescent="0.25">
      <c r="A7914" t="str">
        <f t="shared" si="123"/>
        <v/>
      </c>
    </row>
    <row r="7915" spans="1:1" x14ac:dyDescent="0.25">
      <c r="A7915" t="str">
        <f t="shared" si="123"/>
        <v/>
      </c>
    </row>
    <row r="7916" spans="1:1" x14ac:dyDescent="0.25">
      <c r="A7916" t="str">
        <f t="shared" si="123"/>
        <v/>
      </c>
    </row>
    <row r="7917" spans="1:1" x14ac:dyDescent="0.25">
      <c r="A7917" t="str">
        <f t="shared" si="123"/>
        <v/>
      </c>
    </row>
    <row r="7918" spans="1:1" x14ac:dyDescent="0.25">
      <c r="A7918" t="str">
        <f t="shared" si="123"/>
        <v/>
      </c>
    </row>
    <row r="7919" spans="1:1" x14ac:dyDescent="0.25">
      <c r="A7919" t="str">
        <f t="shared" si="123"/>
        <v/>
      </c>
    </row>
    <row r="7920" spans="1:1" x14ac:dyDescent="0.25">
      <c r="A7920" t="str">
        <f t="shared" si="123"/>
        <v/>
      </c>
    </row>
    <row r="7921" spans="1:1" x14ac:dyDescent="0.25">
      <c r="A7921" t="str">
        <f t="shared" si="123"/>
        <v/>
      </c>
    </row>
    <row r="7922" spans="1:1" x14ac:dyDescent="0.25">
      <c r="A7922" t="str">
        <f t="shared" si="123"/>
        <v/>
      </c>
    </row>
    <row r="7923" spans="1:1" x14ac:dyDescent="0.25">
      <c r="A7923" t="str">
        <f t="shared" si="123"/>
        <v/>
      </c>
    </row>
    <row r="7924" spans="1:1" x14ac:dyDescent="0.25">
      <c r="A7924" t="str">
        <f t="shared" si="123"/>
        <v/>
      </c>
    </row>
    <row r="7925" spans="1:1" x14ac:dyDescent="0.25">
      <c r="A7925" t="str">
        <f t="shared" si="123"/>
        <v/>
      </c>
    </row>
    <row r="7926" spans="1:1" x14ac:dyDescent="0.25">
      <c r="A7926" t="str">
        <f t="shared" si="123"/>
        <v/>
      </c>
    </row>
    <row r="7927" spans="1:1" x14ac:dyDescent="0.25">
      <c r="A7927" t="str">
        <f t="shared" si="123"/>
        <v/>
      </c>
    </row>
    <row r="7928" spans="1:1" x14ac:dyDescent="0.25">
      <c r="A7928" t="str">
        <f t="shared" si="123"/>
        <v/>
      </c>
    </row>
    <row r="7929" spans="1:1" x14ac:dyDescent="0.25">
      <c r="A7929" t="str">
        <f t="shared" si="123"/>
        <v/>
      </c>
    </row>
    <row r="7930" spans="1:1" x14ac:dyDescent="0.25">
      <c r="A7930" t="str">
        <f t="shared" si="123"/>
        <v/>
      </c>
    </row>
    <row r="7931" spans="1:1" x14ac:dyDescent="0.25">
      <c r="A7931" t="str">
        <f t="shared" si="123"/>
        <v/>
      </c>
    </row>
    <row r="7932" spans="1:1" x14ac:dyDescent="0.25">
      <c r="A7932" t="str">
        <f t="shared" si="123"/>
        <v/>
      </c>
    </row>
    <row r="7933" spans="1:1" x14ac:dyDescent="0.25">
      <c r="A7933" t="str">
        <f t="shared" si="123"/>
        <v/>
      </c>
    </row>
    <row r="7934" spans="1:1" x14ac:dyDescent="0.25">
      <c r="A7934" t="str">
        <f t="shared" si="123"/>
        <v/>
      </c>
    </row>
    <row r="7935" spans="1:1" x14ac:dyDescent="0.25">
      <c r="A7935" t="str">
        <f t="shared" si="123"/>
        <v/>
      </c>
    </row>
    <row r="7936" spans="1:1" x14ac:dyDescent="0.25">
      <c r="A7936" t="str">
        <f t="shared" si="123"/>
        <v/>
      </c>
    </row>
    <row r="7937" spans="1:1" x14ac:dyDescent="0.25">
      <c r="A7937" t="str">
        <f t="shared" si="123"/>
        <v/>
      </c>
    </row>
    <row r="7938" spans="1:1" x14ac:dyDescent="0.25">
      <c r="A7938" t="str">
        <f t="shared" ref="A7938:A8001" si="124">H7938&amp;C7938&amp;B7938&amp;D7938&amp;E7938</f>
        <v/>
      </c>
    </row>
    <row r="7939" spans="1:1" x14ac:dyDescent="0.25">
      <c r="A7939" t="str">
        <f t="shared" si="124"/>
        <v/>
      </c>
    </row>
    <row r="7940" spans="1:1" x14ac:dyDescent="0.25">
      <c r="A7940" t="str">
        <f t="shared" si="124"/>
        <v/>
      </c>
    </row>
    <row r="7941" spans="1:1" x14ac:dyDescent="0.25">
      <c r="A7941" t="str">
        <f t="shared" si="124"/>
        <v/>
      </c>
    </row>
    <row r="7942" spans="1:1" x14ac:dyDescent="0.25">
      <c r="A7942" t="str">
        <f t="shared" si="124"/>
        <v/>
      </c>
    </row>
    <row r="7943" spans="1:1" x14ac:dyDescent="0.25">
      <c r="A7943" t="str">
        <f t="shared" si="124"/>
        <v/>
      </c>
    </row>
    <row r="7944" spans="1:1" x14ac:dyDescent="0.25">
      <c r="A7944" t="str">
        <f t="shared" si="124"/>
        <v/>
      </c>
    </row>
    <row r="7945" spans="1:1" x14ac:dyDescent="0.25">
      <c r="A7945" t="str">
        <f t="shared" si="124"/>
        <v/>
      </c>
    </row>
    <row r="7946" spans="1:1" x14ac:dyDescent="0.25">
      <c r="A7946" t="str">
        <f t="shared" si="124"/>
        <v/>
      </c>
    </row>
    <row r="7947" spans="1:1" x14ac:dyDescent="0.25">
      <c r="A7947" t="str">
        <f t="shared" si="124"/>
        <v/>
      </c>
    </row>
    <row r="7948" spans="1:1" x14ac:dyDescent="0.25">
      <c r="A7948" t="str">
        <f t="shared" si="124"/>
        <v/>
      </c>
    </row>
    <row r="7949" spans="1:1" x14ac:dyDescent="0.25">
      <c r="A7949" t="str">
        <f t="shared" si="124"/>
        <v/>
      </c>
    </row>
    <row r="7950" spans="1:1" x14ac:dyDescent="0.25">
      <c r="A7950" t="str">
        <f t="shared" si="124"/>
        <v/>
      </c>
    </row>
    <row r="7951" spans="1:1" x14ac:dyDescent="0.25">
      <c r="A7951" t="str">
        <f t="shared" si="124"/>
        <v/>
      </c>
    </row>
    <row r="7952" spans="1:1" x14ac:dyDescent="0.25">
      <c r="A7952" t="str">
        <f t="shared" si="124"/>
        <v/>
      </c>
    </row>
    <row r="7953" spans="1:1" x14ac:dyDescent="0.25">
      <c r="A7953" t="str">
        <f t="shared" si="124"/>
        <v/>
      </c>
    </row>
    <row r="7954" spans="1:1" x14ac:dyDescent="0.25">
      <c r="A7954" t="str">
        <f t="shared" si="124"/>
        <v/>
      </c>
    </row>
    <row r="7955" spans="1:1" x14ac:dyDescent="0.25">
      <c r="A7955" t="str">
        <f t="shared" si="124"/>
        <v/>
      </c>
    </row>
    <row r="7956" spans="1:1" x14ac:dyDescent="0.25">
      <c r="A7956" t="str">
        <f t="shared" si="124"/>
        <v/>
      </c>
    </row>
    <row r="7957" spans="1:1" x14ac:dyDescent="0.25">
      <c r="A7957" t="str">
        <f t="shared" si="124"/>
        <v/>
      </c>
    </row>
    <row r="7958" spans="1:1" x14ac:dyDescent="0.25">
      <c r="A7958" t="str">
        <f t="shared" si="124"/>
        <v/>
      </c>
    </row>
    <row r="7959" spans="1:1" x14ac:dyDescent="0.25">
      <c r="A7959" t="str">
        <f t="shared" si="124"/>
        <v/>
      </c>
    </row>
    <row r="7960" spans="1:1" x14ac:dyDescent="0.25">
      <c r="A7960" t="str">
        <f t="shared" si="124"/>
        <v/>
      </c>
    </row>
    <row r="7961" spans="1:1" x14ac:dyDescent="0.25">
      <c r="A7961" t="str">
        <f t="shared" si="124"/>
        <v/>
      </c>
    </row>
    <row r="7962" spans="1:1" x14ac:dyDescent="0.25">
      <c r="A7962" t="str">
        <f t="shared" si="124"/>
        <v/>
      </c>
    </row>
    <row r="7963" spans="1:1" x14ac:dyDescent="0.25">
      <c r="A7963" t="str">
        <f t="shared" si="124"/>
        <v/>
      </c>
    </row>
    <row r="7964" spans="1:1" x14ac:dyDescent="0.25">
      <c r="A7964" t="str">
        <f t="shared" si="124"/>
        <v/>
      </c>
    </row>
    <row r="7965" spans="1:1" x14ac:dyDescent="0.25">
      <c r="A7965" t="str">
        <f t="shared" si="124"/>
        <v/>
      </c>
    </row>
    <row r="7966" spans="1:1" x14ac:dyDescent="0.25">
      <c r="A7966" t="str">
        <f t="shared" si="124"/>
        <v/>
      </c>
    </row>
    <row r="7967" spans="1:1" x14ac:dyDescent="0.25">
      <c r="A7967" t="str">
        <f t="shared" si="124"/>
        <v/>
      </c>
    </row>
    <row r="7968" spans="1:1" x14ac:dyDescent="0.25">
      <c r="A7968" t="str">
        <f t="shared" si="124"/>
        <v/>
      </c>
    </row>
    <row r="7969" spans="1:1" x14ac:dyDescent="0.25">
      <c r="A7969" t="str">
        <f t="shared" si="124"/>
        <v/>
      </c>
    </row>
    <row r="7970" spans="1:1" x14ac:dyDescent="0.25">
      <c r="A7970" t="str">
        <f t="shared" si="124"/>
        <v/>
      </c>
    </row>
    <row r="7971" spans="1:1" x14ac:dyDescent="0.25">
      <c r="A7971" t="str">
        <f t="shared" si="124"/>
        <v/>
      </c>
    </row>
    <row r="7972" spans="1:1" x14ac:dyDescent="0.25">
      <c r="A7972" t="str">
        <f t="shared" si="124"/>
        <v/>
      </c>
    </row>
    <row r="7973" spans="1:1" x14ac:dyDescent="0.25">
      <c r="A7973" t="str">
        <f t="shared" si="124"/>
        <v/>
      </c>
    </row>
    <row r="7974" spans="1:1" x14ac:dyDescent="0.25">
      <c r="A7974" t="str">
        <f t="shared" si="124"/>
        <v/>
      </c>
    </row>
    <row r="7975" spans="1:1" x14ac:dyDescent="0.25">
      <c r="A7975" t="str">
        <f t="shared" si="124"/>
        <v/>
      </c>
    </row>
    <row r="7976" spans="1:1" x14ac:dyDescent="0.25">
      <c r="A7976" t="str">
        <f t="shared" si="124"/>
        <v/>
      </c>
    </row>
    <row r="7977" spans="1:1" x14ac:dyDescent="0.25">
      <c r="A7977" t="str">
        <f t="shared" si="124"/>
        <v/>
      </c>
    </row>
    <row r="7978" spans="1:1" x14ac:dyDescent="0.25">
      <c r="A7978" t="str">
        <f t="shared" si="124"/>
        <v/>
      </c>
    </row>
    <row r="7979" spans="1:1" x14ac:dyDescent="0.25">
      <c r="A7979" t="str">
        <f t="shared" si="124"/>
        <v/>
      </c>
    </row>
    <row r="7980" spans="1:1" x14ac:dyDescent="0.25">
      <c r="A7980" t="str">
        <f t="shared" si="124"/>
        <v/>
      </c>
    </row>
    <row r="7981" spans="1:1" x14ac:dyDescent="0.25">
      <c r="A7981" t="str">
        <f t="shared" si="124"/>
        <v/>
      </c>
    </row>
    <row r="7982" spans="1:1" x14ac:dyDescent="0.25">
      <c r="A7982" t="str">
        <f t="shared" si="124"/>
        <v/>
      </c>
    </row>
    <row r="7983" spans="1:1" x14ac:dyDescent="0.25">
      <c r="A7983" t="str">
        <f t="shared" si="124"/>
        <v/>
      </c>
    </row>
    <row r="7984" spans="1:1" x14ac:dyDescent="0.25">
      <c r="A7984" t="str">
        <f t="shared" si="124"/>
        <v/>
      </c>
    </row>
    <row r="7985" spans="1:1" x14ac:dyDescent="0.25">
      <c r="A7985" t="str">
        <f t="shared" si="124"/>
        <v/>
      </c>
    </row>
    <row r="7986" spans="1:1" x14ac:dyDescent="0.25">
      <c r="A7986" t="str">
        <f t="shared" si="124"/>
        <v/>
      </c>
    </row>
    <row r="7987" spans="1:1" x14ac:dyDescent="0.25">
      <c r="A7987" t="str">
        <f t="shared" si="124"/>
        <v/>
      </c>
    </row>
    <row r="7988" spans="1:1" x14ac:dyDescent="0.25">
      <c r="A7988" t="str">
        <f t="shared" si="124"/>
        <v/>
      </c>
    </row>
    <row r="7989" spans="1:1" x14ac:dyDescent="0.25">
      <c r="A7989" t="str">
        <f t="shared" si="124"/>
        <v/>
      </c>
    </row>
    <row r="7990" spans="1:1" x14ac:dyDescent="0.25">
      <c r="A7990" t="str">
        <f t="shared" si="124"/>
        <v/>
      </c>
    </row>
    <row r="7991" spans="1:1" x14ac:dyDescent="0.25">
      <c r="A7991" t="str">
        <f t="shared" si="124"/>
        <v/>
      </c>
    </row>
    <row r="7992" spans="1:1" x14ac:dyDescent="0.25">
      <c r="A7992" t="str">
        <f t="shared" si="124"/>
        <v/>
      </c>
    </row>
    <row r="7993" spans="1:1" x14ac:dyDescent="0.25">
      <c r="A7993" t="str">
        <f t="shared" si="124"/>
        <v/>
      </c>
    </row>
    <row r="7994" spans="1:1" x14ac:dyDescent="0.25">
      <c r="A7994" t="str">
        <f t="shared" si="124"/>
        <v/>
      </c>
    </row>
    <row r="7995" spans="1:1" x14ac:dyDescent="0.25">
      <c r="A7995" t="str">
        <f t="shared" si="124"/>
        <v/>
      </c>
    </row>
    <row r="7996" spans="1:1" x14ac:dyDescent="0.25">
      <c r="A7996" t="str">
        <f t="shared" si="124"/>
        <v/>
      </c>
    </row>
    <row r="7997" spans="1:1" x14ac:dyDescent="0.25">
      <c r="A7997" t="str">
        <f t="shared" si="124"/>
        <v/>
      </c>
    </row>
    <row r="7998" spans="1:1" x14ac:dyDescent="0.25">
      <c r="A7998" t="str">
        <f t="shared" si="124"/>
        <v/>
      </c>
    </row>
    <row r="7999" spans="1:1" x14ac:dyDescent="0.25">
      <c r="A7999" t="str">
        <f t="shared" si="124"/>
        <v/>
      </c>
    </row>
    <row r="8000" spans="1:1" x14ac:dyDescent="0.25">
      <c r="A8000" t="str">
        <f t="shared" si="124"/>
        <v/>
      </c>
    </row>
    <row r="8001" spans="1:1" x14ac:dyDescent="0.25">
      <c r="A8001" t="str">
        <f t="shared" si="124"/>
        <v/>
      </c>
    </row>
    <row r="8002" spans="1:1" x14ac:dyDescent="0.25">
      <c r="A8002" t="str">
        <f t="shared" ref="A8002:A8029" si="125">H8002&amp;C8002&amp;B8002&amp;D8002&amp;E8002</f>
        <v/>
      </c>
    </row>
    <row r="8003" spans="1:1" x14ac:dyDescent="0.25">
      <c r="A8003" t="str">
        <f t="shared" si="125"/>
        <v/>
      </c>
    </row>
    <row r="8004" spans="1:1" x14ac:dyDescent="0.25">
      <c r="A8004" t="str">
        <f t="shared" si="125"/>
        <v/>
      </c>
    </row>
    <row r="8005" spans="1:1" x14ac:dyDescent="0.25">
      <c r="A8005" t="str">
        <f t="shared" si="125"/>
        <v/>
      </c>
    </row>
    <row r="8006" spans="1:1" x14ac:dyDescent="0.25">
      <c r="A8006" t="str">
        <f t="shared" si="125"/>
        <v/>
      </c>
    </row>
    <row r="8007" spans="1:1" x14ac:dyDescent="0.25">
      <c r="A8007" t="str">
        <f t="shared" si="125"/>
        <v/>
      </c>
    </row>
    <row r="8008" spans="1:1" x14ac:dyDescent="0.25">
      <c r="A8008" t="str">
        <f t="shared" si="125"/>
        <v/>
      </c>
    </row>
    <row r="8009" spans="1:1" x14ac:dyDescent="0.25">
      <c r="A8009" t="str">
        <f t="shared" si="125"/>
        <v/>
      </c>
    </row>
    <row r="8010" spans="1:1" x14ac:dyDescent="0.25">
      <c r="A8010" t="str">
        <f t="shared" si="125"/>
        <v/>
      </c>
    </row>
    <row r="8011" spans="1:1" x14ac:dyDescent="0.25">
      <c r="A8011" t="str">
        <f t="shared" si="125"/>
        <v/>
      </c>
    </row>
    <row r="8012" spans="1:1" x14ac:dyDescent="0.25">
      <c r="A8012" t="str">
        <f t="shared" si="125"/>
        <v/>
      </c>
    </row>
    <row r="8013" spans="1:1" x14ac:dyDescent="0.25">
      <c r="A8013" t="str">
        <f t="shared" si="125"/>
        <v/>
      </c>
    </row>
    <row r="8014" spans="1:1" x14ac:dyDescent="0.25">
      <c r="A8014" t="str">
        <f t="shared" si="125"/>
        <v/>
      </c>
    </row>
    <row r="8015" spans="1:1" x14ac:dyDescent="0.25">
      <c r="A8015" t="str">
        <f t="shared" si="125"/>
        <v/>
      </c>
    </row>
    <row r="8016" spans="1:1" x14ac:dyDescent="0.25">
      <c r="A8016" t="str">
        <f t="shared" si="125"/>
        <v/>
      </c>
    </row>
    <row r="8017" spans="1:1" x14ac:dyDescent="0.25">
      <c r="A8017" t="str">
        <f t="shared" si="125"/>
        <v/>
      </c>
    </row>
    <row r="8018" spans="1:1" x14ac:dyDescent="0.25">
      <c r="A8018" t="str">
        <f t="shared" si="125"/>
        <v/>
      </c>
    </row>
    <row r="8019" spans="1:1" x14ac:dyDescent="0.25">
      <c r="A8019" t="str">
        <f t="shared" si="125"/>
        <v/>
      </c>
    </row>
    <row r="8020" spans="1:1" x14ac:dyDescent="0.25">
      <c r="A8020" t="str">
        <f t="shared" si="125"/>
        <v/>
      </c>
    </row>
    <row r="8021" spans="1:1" x14ac:dyDescent="0.25">
      <c r="A8021" t="str">
        <f t="shared" si="125"/>
        <v/>
      </c>
    </row>
    <row r="8022" spans="1:1" x14ac:dyDescent="0.25">
      <c r="A8022" t="str">
        <f t="shared" si="125"/>
        <v/>
      </c>
    </row>
    <row r="8023" spans="1:1" x14ac:dyDescent="0.25">
      <c r="A8023" t="str">
        <f t="shared" si="125"/>
        <v/>
      </c>
    </row>
    <row r="8024" spans="1:1" x14ac:dyDescent="0.25">
      <c r="A8024" t="str">
        <f t="shared" si="125"/>
        <v/>
      </c>
    </row>
    <row r="8025" spans="1:1" x14ac:dyDescent="0.25">
      <c r="A8025" t="str">
        <f t="shared" si="125"/>
        <v/>
      </c>
    </row>
    <row r="8026" spans="1:1" x14ac:dyDescent="0.25">
      <c r="A8026" t="str">
        <f t="shared" si="125"/>
        <v/>
      </c>
    </row>
    <row r="8027" spans="1:1" x14ac:dyDescent="0.25">
      <c r="A8027" t="str">
        <f t="shared" si="125"/>
        <v/>
      </c>
    </row>
    <row r="8028" spans="1:1" x14ac:dyDescent="0.25">
      <c r="A8028" t="str">
        <f t="shared" si="125"/>
        <v/>
      </c>
    </row>
    <row r="8029" spans="1:1" x14ac:dyDescent="0.25">
      <c r="A8029" t="str">
        <f t="shared" si="125"/>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3"/>
  <sheetViews>
    <sheetView showGridLines="0" zoomScaleNormal="100" workbookViewId="0">
      <selection activeCell="A36" sqref="A36"/>
    </sheetView>
  </sheetViews>
  <sheetFormatPr defaultColWidth="9.1796875" defaultRowHeight="12.5" x14ac:dyDescent="0.25"/>
  <cols>
    <col min="1" max="1" width="100.54296875" style="4" customWidth="1"/>
    <col min="2" max="3" width="9.1796875" style="4"/>
    <col min="4" max="4" width="9" style="4" customWidth="1"/>
    <col min="5" max="16384" width="9.1796875" style="4"/>
  </cols>
  <sheetData>
    <row r="1" spans="1:4" ht="18" x14ac:dyDescent="0.4">
      <c r="A1" s="5" t="s">
        <v>222</v>
      </c>
    </row>
    <row r="3" spans="1:4" ht="17.149999999999999" customHeight="1" x14ac:dyDescent="0.3">
      <c r="A3" s="6" t="s">
        <v>98</v>
      </c>
      <c r="B3" s="96"/>
      <c r="C3" s="96"/>
      <c r="D3" s="96"/>
    </row>
    <row r="4" spans="1:4" ht="17.149999999999999" customHeight="1" x14ac:dyDescent="0.25">
      <c r="A4" s="7" t="s">
        <v>224</v>
      </c>
      <c r="B4" s="97"/>
      <c r="C4" s="97"/>
      <c r="D4" s="97"/>
    </row>
    <row r="5" spans="1:4" ht="17.149999999999999" customHeight="1" x14ac:dyDescent="0.25">
      <c r="A5" s="7" t="s">
        <v>225</v>
      </c>
      <c r="B5" s="97"/>
      <c r="C5" s="97"/>
      <c r="D5" s="97"/>
    </row>
    <row r="6" spans="1:4" ht="17.149999999999999" customHeight="1" x14ac:dyDescent="0.25">
      <c r="A6" s="7" t="s">
        <v>226</v>
      </c>
      <c r="B6" s="97"/>
      <c r="C6" s="97"/>
      <c r="D6" s="97"/>
    </row>
    <row r="7" spans="1:4" ht="17.149999999999999" customHeight="1" x14ac:dyDescent="0.3">
      <c r="A7" s="6" t="s">
        <v>99</v>
      </c>
      <c r="B7" s="96"/>
      <c r="C7" s="96"/>
      <c r="D7" s="96"/>
    </row>
    <row r="8" spans="1:4" ht="17.149999999999999" customHeight="1" x14ac:dyDescent="0.25">
      <c r="A8" s="7" t="s">
        <v>227</v>
      </c>
      <c r="B8" s="97"/>
      <c r="C8" s="97"/>
      <c r="D8" s="97"/>
    </row>
    <row r="9" spans="1:4" ht="17.149999999999999" customHeight="1" x14ac:dyDescent="0.25">
      <c r="A9" s="7" t="s">
        <v>228</v>
      </c>
    </row>
    <row r="10" spans="1:4" ht="17.149999999999999" customHeight="1" x14ac:dyDescent="0.25">
      <c r="A10" s="7" t="s">
        <v>229</v>
      </c>
    </row>
    <row r="11" spans="1:4" ht="17.149999999999999" customHeight="1" x14ac:dyDescent="0.25">
      <c r="A11" s="7" t="s">
        <v>138</v>
      </c>
    </row>
    <row r="12" spans="1:4" ht="17.149999999999999" customHeight="1" x14ac:dyDescent="0.25">
      <c r="A12" s="114"/>
    </row>
    <row r="13" spans="1:4" ht="17.149999999999999" customHeight="1" x14ac:dyDescent="0.25">
      <c r="A13" s="115"/>
    </row>
  </sheetData>
  <hyperlinks>
    <hyperlink ref="A4" location="Regs_Total!A1" display="Number of new cases and age-standardised registration rates for selected cancers, New Zealand, 1948–2017" xr:uid="{00000000-0004-0000-0100-000000000000}"/>
    <hyperlink ref="A5" location="Regs_Male!A1" display="Number of new cases and age-standardised registration rates for males for selected cancers, New Zealand, 1948–2015" xr:uid="{00000000-0004-0000-0100-000001000000}"/>
    <hyperlink ref="A6" location="Regs_Female!A1" display="Number of new cases and age-standardised registration rates for females for selected cancers, New Zealand, 1948–2015" xr:uid="{00000000-0004-0000-0100-000002000000}"/>
    <hyperlink ref="A8" location="Deaths_Total!A1" display="Number of deaths and age-standardised mortality rates for selected cancers, New Zealand, 1948–2015" xr:uid="{00000000-0004-0000-0100-000003000000}"/>
    <hyperlink ref="A9" location="Deaths_Male!A1" display="Number of deaths and age-standardised mortality rates for males for selected cancers, New Zealand, 1948–2015" xr:uid="{00000000-0004-0000-0100-000004000000}"/>
    <hyperlink ref="A10" location="Deaths_Female!A1" display="Number of deaths and age-standardised mortality rates for females for selected cancers, New Zealand, 1948–2015" xr:uid="{00000000-0004-0000-0100-000005000000}"/>
    <hyperlink ref="A11" location="'Coding information'!A2" display="Coding information for selected cancers" xr:uid="{00000000-0004-0000-0100-000006000000}"/>
  </hyperlinks>
  <pageMargins left="0.7" right="0.7"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P82"/>
  <sheetViews>
    <sheetView showGridLines="0" zoomScaleNormal="100" workbookViewId="0">
      <pane xSplit="1" ySplit="5" topLeftCell="B70" activePane="bottomRight" state="frozen"/>
      <selection pane="topRight" activeCell="B1" sqref="B1"/>
      <selection pane="bottomLeft" activeCell="A6" sqref="A6"/>
      <selection pane="bottomRight" activeCell="AC81" sqref="AC81"/>
    </sheetView>
  </sheetViews>
  <sheetFormatPr defaultColWidth="8.26953125" defaultRowHeight="15" customHeight="1" x14ac:dyDescent="0.25"/>
  <cols>
    <col min="1" max="1" width="8" style="32" customWidth="1"/>
    <col min="2" max="35" width="8.26953125" style="24"/>
    <col min="36" max="36" width="16.54296875" style="24" customWidth="1"/>
    <col min="37" max="40" width="8.26953125" style="24"/>
    <col min="41" max="41" width="8.1796875" style="24" customWidth="1"/>
    <col min="42" max="42" width="8.453125" style="24" customWidth="1"/>
    <col min="43" max="16384" width="8.26953125" style="24"/>
  </cols>
  <sheetData>
    <row r="1" spans="1:36" ht="22" customHeight="1" x14ac:dyDescent="0.25">
      <c r="A1" s="130" t="s">
        <v>98</v>
      </c>
      <c r="B1" s="130"/>
      <c r="C1" s="130"/>
      <c r="D1" s="130"/>
      <c r="E1" s="130"/>
      <c r="F1" s="130"/>
      <c r="G1" s="130"/>
      <c r="H1" s="130"/>
      <c r="I1" s="130"/>
      <c r="J1" s="130"/>
      <c r="K1" s="130"/>
      <c r="L1" s="130"/>
      <c r="M1" s="130"/>
      <c r="N1" s="130"/>
      <c r="O1" s="130"/>
      <c r="P1" s="130"/>
      <c r="Q1" s="130"/>
      <c r="R1" s="26"/>
      <c r="S1" s="27"/>
      <c r="T1" s="27"/>
      <c r="U1" s="27"/>
      <c r="Z1" s="25"/>
      <c r="AA1" s="25"/>
      <c r="AB1" s="25"/>
      <c r="AC1" s="25"/>
      <c r="AD1" s="27"/>
      <c r="AE1" s="27"/>
      <c r="AF1" s="27"/>
      <c r="AG1" s="27"/>
      <c r="AH1" s="27"/>
      <c r="AI1" s="27"/>
      <c r="AJ1" s="7" t="s">
        <v>195</v>
      </c>
    </row>
    <row r="2" spans="1:36" ht="21" customHeight="1" x14ac:dyDescent="0.25">
      <c r="A2" s="131" t="str">
        <f>Contents!A4</f>
        <v>Number of new cases and age-standardised registration rates for selected cancers, New Zealand, 1948–2018</v>
      </c>
      <c r="B2" s="131"/>
      <c r="C2" s="131"/>
      <c r="D2" s="131"/>
      <c r="E2" s="131"/>
      <c r="F2" s="131"/>
      <c r="G2" s="131"/>
      <c r="H2" s="131"/>
      <c r="I2" s="131"/>
      <c r="J2" s="131"/>
      <c r="K2" s="131"/>
      <c r="L2" s="131"/>
      <c r="M2" s="131"/>
      <c r="N2" s="131"/>
      <c r="O2" s="131"/>
      <c r="P2" s="131"/>
      <c r="Q2" s="131"/>
      <c r="R2" s="27"/>
      <c r="S2" s="27"/>
      <c r="T2" s="27"/>
      <c r="U2" s="27"/>
      <c r="V2" s="27"/>
      <c r="W2" s="27"/>
      <c r="X2" s="25"/>
      <c r="Y2" s="25"/>
      <c r="Z2" s="25"/>
      <c r="AA2" s="25"/>
      <c r="AB2" s="25"/>
      <c r="AC2" s="25"/>
      <c r="AD2" s="27"/>
      <c r="AE2" s="27"/>
      <c r="AF2" s="27"/>
      <c r="AG2" s="27"/>
      <c r="AH2" s="27"/>
      <c r="AI2" s="27"/>
    </row>
    <row r="3" spans="1:36" ht="21" customHeight="1" x14ac:dyDescent="0.25">
      <c r="A3" s="28"/>
      <c r="B3" s="25"/>
      <c r="C3" s="25"/>
      <c r="D3" s="25"/>
      <c r="E3" s="25"/>
      <c r="F3" s="25"/>
      <c r="G3" s="25"/>
      <c r="H3" s="25"/>
      <c r="I3" s="25"/>
      <c r="J3" s="25"/>
      <c r="K3" s="25"/>
      <c r="L3" s="25"/>
      <c r="M3" s="25"/>
      <c r="N3" s="25"/>
      <c r="O3" s="25"/>
      <c r="P3" s="27"/>
      <c r="Q3" s="27"/>
      <c r="R3" s="27"/>
      <c r="S3" s="88"/>
      <c r="T3" s="27"/>
      <c r="U3" s="27"/>
      <c r="V3" s="27"/>
      <c r="W3" s="27"/>
      <c r="X3" s="25"/>
      <c r="Y3" s="25"/>
      <c r="Z3" s="25"/>
      <c r="AA3" s="25"/>
      <c r="AB3" s="25"/>
      <c r="AC3" s="25"/>
      <c r="AD3" s="27"/>
      <c r="AE3" s="27"/>
      <c r="AF3" s="27"/>
      <c r="AG3" s="27"/>
      <c r="AH3" s="27"/>
      <c r="AI3" s="27"/>
    </row>
    <row r="4" spans="1:36" s="34" customFormat="1" ht="43.5"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205</v>
      </c>
      <c r="U4" s="129"/>
      <c r="V4" s="129" t="s">
        <v>156</v>
      </c>
      <c r="W4" s="129"/>
      <c r="X4" s="129" t="s">
        <v>74</v>
      </c>
      <c r="Y4" s="129"/>
      <c r="Z4" s="129" t="s">
        <v>75</v>
      </c>
      <c r="AA4" s="129"/>
      <c r="AB4" s="129" t="s">
        <v>190</v>
      </c>
      <c r="AC4" s="129"/>
      <c r="AD4" s="129" t="s">
        <v>194</v>
      </c>
      <c r="AE4" s="129"/>
      <c r="AF4" s="129" t="s">
        <v>76</v>
      </c>
      <c r="AG4" s="129"/>
      <c r="AH4" s="129" t="s">
        <v>77</v>
      </c>
      <c r="AI4" s="129"/>
    </row>
    <row r="5" spans="1:36"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19"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row>
    <row r="6" spans="1:36" ht="15" customHeight="1" x14ac:dyDescent="0.25">
      <c r="A6" s="22">
        <v>1948</v>
      </c>
      <c r="B6" s="15">
        <v>3474</v>
      </c>
      <c r="C6" s="16">
        <v>185.26978569016401</v>
      </c>
      <c r="D6" s="15">
        <v>251</v>
      </c>
      <c r="E6" s="16">
        <v>13.556986820620176</v>
      </c>
      <c r="F6" s="15">
        <v>53</v>
      </c>
      <c r="G6" s="16">
        <v>2.7821596969835487</v>
      </c>
      <c r="H6" s="15">
        <v>305</v>
      </c>
      <c r="I6" s="16">
        <v>16.078107905875811</v>
      </c>
      <c r="J6" s="15">
        <v>448</v>
      </c>
      <c r="K6" s="16">
        <v>23.808421469146296</v>
      </c>
      <c r="L6" s="15">
        <v>39</v>
      </c>
      <c r="M6" s="16">
        <v>1.9644396487547062</v>
      </c>
      <c r="N6" s="15">
        <v>74</v>
      </c>
      <c r="O6" s="16">
        <v>3.9383661134404511</v>
      </c>
      <c r="P6" s="15">
        <v>156</v>
      </c>
      <c r="Q6" s="16">
        <v>8.0658257235481639</v>
      </c>
      <c r="R6" s="15">
        <v>51</v>
      </c>
      <c r="S6" s="16">
        <v>2.8826612128177085</v>
      </c>
      <c r="T6" s="15">
        <v>44</v>
      </c>
      <c r="U6" s="16">
        <v>2.3147676008886062</v>
      </c>
      <c r="V6" s="15">
        <v>75</v>
      </c>
      <c r="W6" s="16">
        <v>3.9203751580965567</v>
      </c>
      <c r="X6" s="15">
        <v>43</v>
      </c>
      <c r="Y6" s="16">
        <v>2.2862248339947295</v>
      </c>
      <c r="Z6" s="15">
        <v>16</v>
      </c>
      <c r="AA6" s="16">
        <v>0.81334124172160638</v>
      </c>
      <c r="AB6" s="15">
        <v>23</v>
      </c>
      <c r="AC6" s="16">
        <v>1.235321165096618</v>
      </c>
      <c r="AD6" s="15">
        <v>66</v>
      </c>
      <c r="AE6" s="16">
        <v>3.5002684574651761</v>
      </c>
      <c r="AF6" s="15">
        <v>12</v>
      </c>
      <c r="AG6" s="16">
        <v>0.64617030565513145</v>
      </c>
      <c r="AH6" s="15">
        <v>97</v>
      </c>
      <c r="AI6" s="16">
        <v>4.9645869721972735</v>
      </c>
    </row>
    <row r="7" spans="1:36" ht="15" customHeight="1" x14ac:dyDescent="0.25">
      <c r="A7" s="22">
        <v>1949</v>
      </c>
      <c r="B7" s="15">
        <v>3675</v>
      </c>
      <c r="C7" s="16">
        <v>191.76084843379385</v>
      </c>
      <c r="D7" s="15">
        <v>233</v>
      </c>
      <c r="E7" s="16">
        <v>12.163254023433787</v>
      </c>
      <c r="F7" s="15">
        <v>51</v>
      </c>
      <c r="G7" s="16">
        <v>2.7433917417884253</v>
      </c>
      <c r="H7" s="15">
        <v>321</v>
      </c>
      <c r="I7" s="16">
        <v>16.422467365517662</v>
      </c>
      <c r="J7" s="15">
        <v>401</v>
      </c>
      <c r="K7" s="16">
        <v>20.747327266626325</v>
      </c>
      <c r="L7" s="15">
        <v>38</v>
      </c>
      <c r="M7" s="16">
        <v>1.9960330161853834</v>
      </c>
      <c r="N7" s="15">
        <v>93</v>
      </c>
      <c r="O7" s="16">
        <v>4.9012617372562497</v>
      </c>
      <c r="P7" s="15">
        <v>153</v>
      </c>
      <c r="Q7" s="16">
        <v>7.6397973534293628</v>
      </c>
      <c r="R7" s="15">
        <v>37</v>
      </c>
      <c r="S7" s="16">
        <v>1.992012549181899</v>
      </c>
      <c r="T7" s="15">
        <v>41</v>
      </c>
      <c r="U7" s="16">
        <v>2.1407310984597312</v>
      </c>
      <c r="V7" s="15">
        <v>84</v>
      </c>
      <c r="W7" s="16">
        <v>4.3383554927886685</v>
      </c>
      <c r="X7" s="15">
        <v>56</v>
      </c>
      <c r="Y7" s="16">
        <v>2.9194295191352344</v>
      </c>
      <c r="Z7" s="15">
        <v>18</v>
      </c>
      <c r="AA7" s="16">
        <v>0.92700074856013015</v>
      </c>
      <c r="AB7" s="15">
        <v>32</v>
      </c>
      <c r="AC7" s="16">
        <v>1.7692797363331838</v>
      </c>
      <c r="AD7" s="15">
        <v>77</v>
      </c>
      <c r="AE7" s="16">
        <v>3.8666798947006105</v>
      </c>
      <c r="AF7" s="15">
        <v>8</v>
      </c>
      <c r="AG7" s="16">
        <v>0.43965965324588352</v>
      </c>
      <c r="AH7" s="15">
        <v>83</v>
      </c>
      <c r="AI7" s="16">
        <v>4.3139303370212003</v>
      </c>
    </row>
    <row r="8" spans="1:36" ht="15" customHeight="1" x14ac:dyDescent="0.25">
      <c r="A8" s="22">
        <v>1950</v>
      </c>
      <c r="B8" s="15">
        <v>3605</v>
      </c>
      <c r="C8" s="16">
        <v>185.64245179137802</v>
      </c>
      <c r="D8" s="15">
        <v>224</v>
      </c>
      <c r="E8" s="16">
        <v>11.592408448800931</v>
      </c>
      <c r="F8" s="15">
        <v>46</v>
      </c>
      <c r="G8" s="16">
        <v>2.2309556223095641</v>
      </c>
      <c r="H8" s="15">
        <v>352</v>
      </c>
      <c r="I8" s="16">
        <v>17.756896228075487</v>
      </c>
      <c r="J8" s="15">
        <v>409</v>
      </c>
      <c r="K8" s="16">
        <v>20.910595514531057</v>
      </c>
      <c r="L8" s="15">
        <v>50</v>
      </c>
      <c r="M8" s="16">
        <v>2.5718618005316332</v>
      </c>
      <c r="N8" s="15">
        <v>95</v>
      </c>
      <c r="O8" s="16">
        <v>4.7696040861743416</v>
      </c>
      <c r="P8" s="15">
        <v>175</v>
      </c>
      <c r="Q8" s="16">
        <v>8.8252933803086187</v>
      </c>
      <c r="R8" s="15">
        <v>39</v>
      </c>
      <c r="S8" s="16">
        <v>1.9930150923389272</v>
      </c>
      <c r="T8" s="15">
        <v>43</v>
      </c>
      <c r="U8" s="16">
        <v>2.0730427674765211</v>
      </c>
      <c r="V8" s="15">
        <v>79</v>
      </c>
      <c r="W8" s="16">
        <v>4.0822296495964592</v>
      </c>
      <c r="X8" s="15">
        <v>56</v>
      </c>
      <c r="Y8" s="16">
        <v>2.9542692093184759</v>
      </c>
      <c r="Z8" s="15">
        <v>19</v>
      </c>
      <c r="AA8" s="16">
        <v>0.97468780792337428</v>
      </c>
      <c r="AB8" s="15">
        <v>44</v>
      </c>
      <c r="AC8" s="16">
        <v>2.3381445581396285</v>
      </c>
      <c r="AD8" s="15">
        <v>71</v>
      </c>
      <c r="AE8" s="16">
        <v>3.6379093008163039</v>
      </c>
      <c r="AF8" s="15">
        <v>9</v>
      </c>
      <c r="AG8" s="16">
        <v>0.44050776726224183</v>
      </c>
      <c r="AH8" s="15">
        <v>97</v>
      </c>
      <c r="AI8" s="16">
        <v>4.8967691194890932</v>
      </c>
    </row>
    <row r="9" spans="1:36" ht="15" customHeight="1" x14ac:dyDescent="0.25">
      <c r="A9" s="22">
        <v>1951</v>
      </c>
      <c r="B9" s="15">
        <v>3787</v>
      </c>
      <c r="C9" s="16">
        <v>193.29163810500944</v>
      </c>
      <c r="D9" s="15">
        <v>204</v>
      </c>
      <c r="E9" s="16">
        <v>10.355224161896109</v>
      </c>
      <c r="F9" s="15">
        <v>59</v>
      </c>
      <c r="G9" s="16">
        <v>3.0265765508024174</v>
      </c>
      <c r="H9" s="15">
        <v>294</v>
      </c>
      <c r="I9" s="16">
        <v>14.348686612128155</v>
      </c>
      <c r="J9" s="15">
        <v>439</v>
      </c>
      <c r="K9" s="16">
        <v>22.250244329142582</v>
      </c>
      <c r="L9" s="15">
        <v>43</v>
      </c>
      <c r="M9" s="16">
        <v>2.0330334929952847</v>
      </c>
      <c r="N9" s="15">
        <v>108</v>
      </c>
      <c r="O9" s="16">
        <v>5.3244240852140834</v>
      </c>
      <c r="P9" s="15">
        <v>201</v>
      </c>
      <c r="Q9" s="16">
        <v>9.9122150790074581</v>
      </c>
      <c r="R9" s="15">
        <v>66</v>
      </c>
      <c r="S9" s="16">
        <v>3.5205950508698169</v>
      </c>
      <c r="T9" s="15">
        <v>72</v>
      </c>
      <c r="U9" s="16">
        <v>3.5227459596013033</v>
      </c>
      <c r="V9" s="15">
        <v>77</v>
      </c>
      <c r="W9" s="16">
        <v>3.7964100139142989</v>
      </c>
      <c r="X9" s="15">
        <v>65</v>
      </c>
      <c r="Y9" s="16">
        <v>3.3245930257164904</v>
      </c>
      <c r="Z9" s="15">
        <v>17</v>
      </c>
      <c r="AA9" s="16">
        <v>0.90344771316019068</v>
      </c>
      <c r="AB9" s="15">
        <v>31</v>
      </c>
      <c r="AC9" s="16">
        <v>1.6237984619394465</v>
      </c>
      <c r="AD9" s="15">
        <v>105</v>
      </c>
      <c r="AE9" s="16">
        <v>5.3987736427881297</v>
      </c>
      <c r="AF9" s="15">
        <v>13</v>
      </c>
      <c r="AG9" s="16">
        <v>0.65368377958594814</v>
      </c>
      <c r="AH9" s="15">
        <v>90</v>
      </c>
      <c r="AI9" s="16">
        <v>4.5333439932510693</v>
      </c>
    </row>
    <row r="10" spans="1:36" ht="15" customHeight="1" x14ac:dyDescent="0.25">
      <c r="A10" s="22">
        <v>1952</v>
      </c>
      <c r="B10" s="15">
        <v>3968</v>
      </c>
      <c r="C10" s="16">
        <v>194.65718473248799</v>
      </c>
      <c r="D10" s="15">
        <v>242</v>
      </c>
      <c r="E10" s="16">
        <v>12.093972883060161</v>
      </c>
      <c r="F10" s="15">
        <v>75</v>
      </c>
      <c r="G10" s="16">
        <v>3.6591287425509509</v>
      </c>
      <c r="H10" s="15">
        <v>319</v>
      </c>
      <c r="I10" s="16">
        <v>15.300668814609182</v>
      </c>
      <c r="J10" s="15">
        <v>469</v>
      </c>
      <c r="K10" s="16">
        <v>22.759858496812466</v>
      </c>
      <c r="L10" s="15">
        <v>58</v>
      </c>
      <c r="M10" s="16">
        <v>2.8431584128107232</v>
      </c>
      <c r="N10" s="15">
        <v>86</v>
      </c>
      <c r="O10" s="16">
        <v>4.1080214705330569</v>
      </c>
      <c r="P10" s="15">
        <v>231</v>
      </c>
      <c r="Q10" s="16">
        <v>11.028435716070284</v>
      </c>
      <c r="R10" s="15">
        <v>64</v>
      </c>
      <c r="S10" s="16">
        <v>3.2280389352703454</v>
      </c>
      <c r="T10" s="15">
        <v>61</v>
      </c>
      <c r="U10" s="16">
        <v>2.8150671373474982</v>
      </c>
      <c r="V10" s="15">
        <v>74</v>
      </c>
      <c r="W10" s="16">
        <v>3.54151208328856</v>
      </c>
      <c r="X10" s="15">
        <v>69</v>
      </c>
      <c r="Y10" s="16">
        <v>3.4454438335047799</v>
      </c>
      <c r="Z10" s="15">
        <v>25</v>
      </c>
      <c r="AA10" s="16">
        <v>1.1908989382060953</v>
      </c>
      <c r="AB10" s="15">
        <v>31</v>
      </c>
      <c r="AC10" s="16">
        <v>1.5898243364883342</v>
      </c>
      <c r="AD10" s="15">
        <v>82</v>
      </c>
      <c r="AE10" s="16">
        <v>4.0657813428619516</v>
      </c>
      <c r="AF10" s="15">
        <v>16</v>
      </c>
      <c r="AG10" s="16">
        <v>0.78461306725983604</v>
      </c>
      <c r="AH10" s="15">
        <v>81</v>
      </c>
      <c r="AI10" s="16">
        <v>3.8193622867603318</v>
      </c>
    </row>
    <row r="11" spans="1:36" ht="15" customHeight="1" x14ac:dyDescent="0.25">
      <c r="A11" s="22">
        <v>1953</v>
      </c>
      <c r="B11" s="15">
        <v>4146</v>
      </c>
      <c r="C11" s="16">
        <v>198.46982457025462</v>
      </c>
      <c r="D11" s="15">
        <v>228</v>
      </c>
      <c r="E11" s="16">
        <v>10.984284333358943</v>
      </c>
      <c r="F11" s="15">
        <v>69</v>
      </c>
      <c r="G11" s="16">
        <v>3.2852563644640922</v>
      </c>
      <c r="H11" s="15">
        <v>332</v>
      </c>
      <c r="I11" s="16">
        <v>15.456569803963742</v>
      </c>
      <c r="J11" s="15">
        <v>497</v>
      </c>
      <c r="K11" s="16">
        <v>23.790046327977564</v>
      </c>
      <c r="L11" s="15">
        <v>59</v>
      </c>
      <c r="M11" s="16">
        <v>2.825087656502216</v>
      </c>
      <c r="N11" s="15">
        <v>92</v>
      </c>
      <c r="O11" s="16">
        <v>4.2858535078393443</v>
      </c>
      <c r="P11" s="15">
        <v>278</v>
      </c>
      <c r="Q11" s="16">
        <v>13.077587640054862</v>
      </c>
      <c r="R11" s="15">
        <v>73</v>
      </c>
      <c r="S11" s="16">
        <v>3.7731892607945721</v>
      </c>
      <c r="T11" s="15">
        <v>62</v>
      </c>
      <c r="U11" s="16">
        <v>2.882807008601449</v>
      </c>
      <c r="V11" s="15">
        <v>89</v>
      </c>
      <c r="W11" s="16">
        <v>4.0964378385380362</v>
      </c>
      <c r="X11" s="15">
        <v>72</v>
      </c>
      <c r="Y11" s="16">
        <v>3.4589496068367209</v>
      </c>
      <c r="Z11" s="15">
        <v>17</v>
      </c>
      <c r="AA11" s="16">
        <v>0.7995714321822015</v>
      </c>
      <c r="AB11" s="15">
        <v>39</v>
      </c>
      <c r="AC11" s="16">
        <v>1.9095823244016297</v>
      </c>
      <c r="AD11" s="15">
        <v>75</v>
      </c>
      <c r="AE11" s="16">
        <v>3.5578044084429004</v>
      </c>
      <c r="AF11" s="15">
        <v>21</v>
      </c>
      <c r="AG11" s="16">
        <v>0.97237645618167778</v>
      </c>
      <c r="AH11" s="15">
        <v>123</v>
      </c>
      <c r="AI11" s="16">
        <v>5.6968168612097134</v>
      </c>
    </row>
    <row r="12" spans="1:36" ht="15" customHeight="1" x14ac:dyDescent="0.25">
      <c r="A12" s="22">
        <v>1954</v>
      </c>
      <c r="B12" s="15">
        <v>4332</v>
      </c>
      <c r="C12" s="16">
        <v>203.87854438870448</v>
      </c>
      <c r="D12" s="15">
        <v>227</v>
      </c>
      <c r="E12" s="16">
        <v>11.027199634008758</v>
      </c>
      <c r="F12" s="15">
        <v>62</v>
      </c>
      <c r="G12" s="16">
        <v>2.9742295509227872</v>
      </c>
      <c r="H12" s="15">
        <v>349</v>
      </c>
      <c r="I12" s="16">
        <v>16.024183955393958</v>
      </c>
      <c r="J12" s="15">
        <v>508</v>
      </c>
      <c r="K12" s="16">
        <v>23.520322572280421</v>
      </c>
      <c r="L12" s="15">
        <v>52</v>
      </c>
      <c r="M12" s="16">
        <v>2.4529031081666983</v>
      </c>
      <c r="N12" s="15">
        <v>105</v>
      </c>
      <c r="O12" s="16">
        <v>4.9909132191373669</v>
      </c>
      <c r="P12" s="15">
        <v>288</v>
      </c>
      <c r="Q12" s="16">
        <v>13.261311945213768</v>
      </c>
      <c r="R12" s="15">
        <v>77</v>
      </c>
      <c r="S12" s="16">
        <v>3.8078036930528771</v>
      </c>
      <c r="T12" s="15">
        <v>62</v>
      </c>
      <c r="U12" s="16">
        <v>2.8120878369530713</v>
      </c>
      <c r="V12" s="15">
        <v>85</v>
      </c>
      <c r="W12" s="16">
        <v>3.8860073880086965</v>
      </c>
      <c r="X12" s="15">
        <v>82</v>
      </c>
      <c r="Y12" s="16">
        <v>3.888167874124969</v>
      </c>
      <c r="Z12" s="15">
        <v>26</v>
      </c>
      <c r="AA12" s="16">
        <v>1.2425029880472847</v>
      </c>
      <c r="AB12" s="15">
        <v>32</v>
      </c>
      <c r="AC12" s="16">
        <v>1.6730241925813307</v>
      </c>
      <c r="AD12" s="15">
        <v>98</v>
      </c>
      <c r="AE12" s="16">
        <v>4.5686187134837137</v>
      </c>
      <c r="AF12" s="15">
        <v>25</v>
      </c>
      <c r="AG12" s="16">
        <v>1.1676530073073763</v>
      </c>
      <c r="AH12" s="15">
        <v>130</v>
      </c>
      <c r="AI12" s="16">
        <v>5.9329407689835829</v>
      </c>
    </row>
    <row r="13" spans="1:36" ht="15" customHeight="1" x14ac:dyDescent="0.25">
      <c r="A13" s="22">
        <v>1955</v>
      </c>
      <c r="B13" s="15">
        <v>4408</v>
      </c>
      <c r="C13" s="16">
        <v>203.48588615727141</v>
      </c>
      <c r="D13" s="15">
        <v>230</v>
      </c>
      <c r="E13" s="16">
        <v>10.861168722646836</v>
      </c>
      <c r="F13" s="15">
        <v>70</v>
      </c>
      <c r="G13" s="16">
        <v>3.1678418324168138</v>
      </c>
      <c r="H13" s="15">
        <v>303</v>
      </c>
      <c r="I13" s="16">
        <v>13.61606309623355</v>
      </c>
      <c r="J13" s="15">
        <v>570</v>
      </c>
      <c r="K13" s="16">
        <v>26.433873453656787</v>
      </c>
      <c r="L13" s="15">
        <v>65</v>
      </c>
      <c r="M13" s="16">
        <v>2.8931567880238815</v>
      </c>
      <c r="N13" s="15">
        <v>118</v>
      </c>
      <c r="O13" s="16">
        <v>5.2718733246998477</v>
      </c>
      <c r="P13" s="15">
        <v>314</v>
      </c>
      <c r="Q13" s="16">
        <v>14.202324718119332</v>
      </c>
      <c r="R13" s="15">
        <v>81</v>
      </c>
      <c r="S13" s="16">
        <v>4.0057657223905077</v>
      </c>
      <c r="T13" s="15">
        <v>71</v>
      </c>
      <c r="U13" s="16">
        <v>3.1758333789431372</v>
      </c>
      <c r="V13" s="15">
        <v>95</v>
      </c>
      <c r="W13" s="16">
        <v>4.3835302061707413</v>
      </c>
      <c r="X13" s="15">
        <v>89</v>
      </c>
      <c r="Y13" s="16">
        <v>4.0380311047118225</v>
      </c>
      <c r="Z13" s="15">
        <v>25</v>
      </c>
      <c r="AA13" s="16">
        <v>1.1874230086860842</v>
      </c>
      <c r="AB13" s="15">
        <v>37</v>
      </c>
      <c r="AC13" s="16">
        <v>1.8270277507433321</v>
      </c>
      <c r="AD13" s="15">
        <v>83</v>
      </c>
      <c r="AE13" s="16">
        <v>3.7813551405317676</v>
      </c>
      <c r="AF13" s="15">
        <v>31</v>
      </c>
      <c r="AG13" s="16">
        <v>1.4336589808825653</v>
      </c>
      <c r="AH13" s="15">
        <v>148</v>
      </c>
      <c r="AI13" s="16">
        <v>6.6902477894714085</v>
      </c>
    </row>
    <row r="14" spans="1:36" ht="15" customHeight="1" x14ac:dyDescent="0.25">
      <c r="A14" s="22">
        <v>1956</v>
      </c>
      <c r="B14" s="15">
        <v>4706</v>
      </c>
      <c r="C14" s="16">
        <v>211.46564289785582</v>
      </c>
      <c r="D14" s="15">
        <v>238</v>
      </c>
      <c r="E14" s="16">
        <v>10.770333642580324</v>
      </c>
      <c r="F14" s="15">
        <v>51</v>
      </c>
      <c r="G14" s="16">
        <v>2.2015643872161532</v>
      </c>
      <c r="H14" s="15">
        <v>327</v>
      </c>
      <c r="I14" s="16">
        <v>14.326687093089946</v>
      </c>
      <c r="J14" s="15">
        <v>563</v>
      </c>
      <c r="K14" s="16">
        <v>25.198723376626365</v>
      </c>
      <c r="L14" s="15">
        <v>65</v>
      </c>
      <c r="M14" s="16">
        <v>2.9213210790668809</v>
      </c>
      <c r="N14" s="15">
        <v>99</v>
      </c>
      <c r="O14" s="16">
        <v>4.3477821753167181</v>
      </c>
      <c r="P14" s="15">
        <v>359</v>
      </c>
      <c r="Q14" s="16">
        <v>15.960633020060405</v>
      </c>
      <c r="R14" s="15">
        <v>101</v>
      </c>
      <c r="S14" s="16">
        <v>4.8375443417835386</v>
      </c>
      <c r="T14" s="15">
        <v>79</v>
      </c>
      <c r="U14" s="16">
        <v>3.4416580114811182</v>
      </c>
      <c r="V14" s="15">
        <v>98</v>
      </c>
      <c r="W14" s="16">
        <v>4.3565569228354954</v>
      </c>
      <c r="X14" s="15">
        <v>84</v>
      </c>
      <c r="Y14" s="16">
        <v>3.7922764761765801</v>
      </c>
      <c r="Z14" s="15">
        <v>23</v>
      </c>
      <c r="AA14" s="16">
        <v>1.0336205813593911</v>
      </c>
      <c r="AB14" s="15">
        <v>34</v>
      </c>
      <c r="AC14" s="16">
        <v>1.6196173535250193</v>
      </c>
      <c r="AD14" s="15">
        <v>93</v>
      </c>
      <c r="AE14" s="16">
        <v>4.1141606939402884</v>
      </c>
      <c r="AF14" s="15">
        <v>39</v>
      </c>
      <c r="AG14" s="16">
        <v>1.7417069283414193</v>
      </c>
      <c r="AH14" s="15">
        <v>146</v>
      </c>
      <c r="AI14" s="16">
        <v>6.5172753850512501</v>
      </c>
    </row>
    <row r="15" spans="1:36" ht="15" customHeight="1" x14ac:dyDescent="0.25">
      <c r="A15" s="22">
        <v>1957</v>
      </c>
      <c r="B15" s="15">
        <v>4842</v>
      </c>
      <c r="C15" s="16">
        <v>214.24749949865185</v>
      </c>
      <c r="D15" s="15">
        <v>225</v>
      </c>
      <c r="E15" s="16">
        <v>10.067244746077918</v>
      </c>
      <c r="F15" s="15">
        <v>65</v>
      </c>
      <c r="G15" s="16">
        <v>2.6976600846834251</v>
      </c>
      <c r="H15" s="15">
        <v>320</v>
      </c>
      <c r="I15" s="16">
        <v>13.84725670533523</v>
      </c>
      <c r="J15" s="15">
        <v>618</v>
      </c>
      <c r="K15" s="16">
        <v>27.14631481642617</v>
      </c>
      <c r="L15" s="15">
        <v>67</v>
      </c>
      <c r="M15" s="16">
        <v>2.9544910690756838</v>
      </c>
      <c r="N15" s="15">
        <v>136</v>
      </c>
      <c r="O15" s="16">
        <v>5.9668604679669439</v>
      </c>
      <c r="P15" s="15">
        <v>391</v>
      </c>
      <c r="Q15" s="16">
        <v>17.104356135812758</v>
      </c>
      <c r="R15" s="15">
        <v>78</v>
      </c>
      <c r="S15" s="16">
        <v>3.609687669683697</v>
      </c>
      <c r="T15" s="15">
        <v>73</v>
      </c>
      <c r="U15" s="16">
        <v>3.2119007055610891</v>
      </c>
      <c r="V15" s="15">
        <v>120</v>
      </c>
      <c r="W15" s="16">
        <v>5.2439534567412567</v>
      </c>
      <c r="X15" s="15">
        <v>96</v>
      </c>
      <c r="Y15" s="16">
        <v>4.3050073785325189</v>
      </c>
      <c r="Z15" s="15">
        <v>28</v>
      </c>
      <c r="AA15" s="16">
        <v>1.284557186537318</v>
      </c>
      <c r="AB15" s="15">
        <v>30</v>
      </c>
      <c r="AC15" s="16">
        <v>1.3891525676807606</v>
      </c>
      <c r="AD15" s="15">
        <v>102</v>
      </c>
      <c r="AE15" s="16">
        <v>4.512832972788658</v>
      </c>
      <c r="AF15" s="15">
        <v>35</v>
      </c>
      <c r="AG15" s="16">
        <v>1.5109416408648606</v>
      </c>
      <c r="AH15" s="15">
        <v>147</v>
      </c>
      <c r="AI15" s="16">
        <v>6.3987232729183177</v>
      </c>
    </row>
    <row r="16" spans="1:36" ht="15" customHeight="1" x14ac:dyDescent="0.25">
      <c r="A16" s="22">
        <v>1958</v>
      </c>
      <c r="B16" s="15">
        <v>3829</v>
      </c>
      <c r="C16" s="16">
        <v>165.78811541546764</v>
      </c>
      <c r="D16" s="15">
        <v>184</v>
      </c>
      <c r="E16" s="16">
        <v>7.8931590912098457</v>
      </c>
      <c r="F16" s="15">
        <v>82</v>
      </c>
      <c r="G16" s="16">
        <v>3.5080270456288849</v>
      </c>
      <c r="H16" s="15">
        <v>348</v>
      </c>
      <c r="I16" s="16">
        <v>13.348012978628258</v>
      </c>
      <c r="J16" s="15">
        <v>554</v>
      </c>
      <c r="K16" s="16">
        <v>23.991166860206107</v>
      </c>
      <c r="L16" s="15">
        <v>67</v>
      </c>
      <c r="M16" s="16">
        <v>2.8236883967598829</v>
      </c>
      <c r="N16" s="15">
        <v>122</v>
      </c>
      <c r="O16" s="16">
        <v>5.2098271889875267</v>
      </c>
      <c r="P16" s="15">
        <v>402</v>
      </c>
      <c r="Q16" s="16">
        <v>17.374897561546273</v>
      </c>
      <c r="R16" s="15">
        <v>95</v>
      </c>
      <c r="S16" s="16">
        <v>4.395904744372217</v>
      </c>
      <c r="T16" s="15">
        <v>78</v>
      </c>
      <c r="U16" s="16">
        <v>3.3703928214219632</v>
      </c>
      <c r="V16" s="15">
        <v>95</v>
      </c>
      <c r="W16" s="16">
        <v>4.0639535880589612</v>
      </c>
      <c r="X16" s="15">
        <v>98</v>
      </c>
      <c r="Y16" s="16">
        <v>4.2669693435815166</v>
      </c>
      <c r="Z16" s="15">
        <v>32</v>
      </c>
      <c r="AA16" s="16">
        <v>1.4153065277465895</v>
      </c>
      <c r="AB16" s="15">
        <v>32</v>
      </c>
      <c r="AC16" s="16">
        <v>1.4946266299436071</v>
      </c>
      <c r="AD16" s="15">
        <v>90</v>
      </c>
      <c r="AE16" s="16">
        <v>3.9288591042136352</v>
      </c>
      <c r="AF16" s="15">
        <v>46</v>
      </c>
      <c r="AG16" s="16">
        <v>1.9512372272204985</v>
      </c>
      <c r="AH16" s="15">
        <v>165</v>
      </c>
      <c r="AI16" s="16">
        <v>6.9841937265881837</v>
      </c>
    </row>
    <row r="17" spans="1:35" ht="15" customHeight="1" x14ac:dyDescent="0.25">
      <c r="A17" s="22">
        <v>1959</v>
      </c>
      <c r="B17" s="15">
        <v>4036</v>
      </c>
      <c r="C17" s="16">
        <v>172.50465948022168</v>
      </c>
      <c r="D17" s="15">
        <v>114</v>
      </c>
      <c r="E17" s="16">
        <v>4.9195105046896979</v>
      </c>
      <c r="F17" s="15">
        <v>58</v>
      </c>
      <c r="G17" s="16">
        <v>2.4474670424602256</v>
      </c>
      <c r="H17" s="15">
        <v>350</v>
      </c>
      <c r="I17" s="16">
        <v>14.721500753778329</v>
      </c>
      <c r="J17" s="15">
        <v>637</v>
      </c>
      <c r="K17" s="16">
        <v>27.065686145608545</v>
      </c>
      <c r="L17" s="15">
        <v>68</v>
      </c>
      <c r="M17" s="16">
        <v>2.8375191807999967</v>
      </c>
      <c r="N17" s="15">
        <v>119</v>
      </c>
      <c r="O17" s="16">
        <v>5.007908735285163</v>
      </c>
      <c r="P17" s="15">
        <v>398</v>
      </c>
      <c r="Q17" s="16">
        <v>16.838437286216109</v>
      </c>
      <c r="R17" s="15">
        <v>104</v>
      </c>
      <c r="S17" s="16">
        <v>4.6907785484643014</v>
      </c>
      <c r="T17" s="15">
        <v>77</v>
      </c>
      <c r="U17" s="16">
        <v>3.1998962473698058</v>
      </c>
      <c r="V17" s="15">
        <v>117</v>
      </c>
      <c r="W17" s="16">
        <v>4.9620721915591384</v>
      </c>
      <c r="X17" s="15">
        <v>106</v>
      </c>
      <c r="Y17" s="16">
        <v>4.5476548899330513</v>
      </c>
      <c r="Z17" s="15">
        <v>32</v>
      </c>
      <c r="AA17" s="16">
        <v>1.4669772585308505</v>
      </c>
      <c r="AB17" s="15">
        <v>39</v>
      </c>
      <c r="AC17" s="16">
        <v>1.6753622600519849</v>
      </c>
      <c r="AD17" s="15">
        <v>121</v>
      </c>
      <c r="AE17" s="16">
        <v>4.9776432377701214</v>
      </c>
      <c r="AF17" s="15">
        <v>41</v>
      </c>
      <c r="AG17" s="16">
        <v>1.6397877579357112</v>
      </c>
      <c r="AH17" s="15">
        <v>153</v>
      </c>
      <c r="AI17" s="16">
        <v>6.2291022097502688</v>
      </c>
    </row>
    <row r="18" spans="1:35" ht="15" customHeight="1" x14ac:dyDescent="0.25">
      <c r="A18" s="22">
        <v>1960</v>
      </c>
      <c r="B18" s="15">
        <v>4087</v>
      </c>
      <c r="C18" s="16">
        <v>173.12918180242957</v>
      </c>
      <c r="D18" s="15">
        <v>138</v>
      </c>
      <c r="E18" s="16">
        <v>5.8849744432565263</v>
      </c>
      <c r="F18" s="15">
        <v>68</v>
      </c>
      <c r="G18" s="16">
        <v>2.9275006475503322</v>
      </c>
      <c r="H18" s="15">
        <v>334</v>
      </c>
      <c r="I18" s="16">
        <v>13.691503395192681</v>
      </c>
      <c r="J18" s="15">
        <v>645</v>
      </c>
      <c r="K18" s="16">
        <v>27.324770950736657</v>
      </c>
      <c r="L18" s="15">
        <v>77</v>
      </c>
      <c r="M18" s="16">
        <v>3.1489642066088996</v>
      </c>
      <c r="N18" s="15">
        <v>140</v>
      </c>
      <c r="O18" s="16">
        <v>5.8818886309037328</v>
      </c>
      <c r="P18" s="15">
        <v>432</v>
      </c>
      <c r="Q18" s="16">
        <v>18.207964907072075</v>
      </c>
      <c r="R18" s="15">
        <v>111</v>
      </c>
      <c r="S18" s="16">
        <v>4.931928184068938</v>
      </c>
      <c r="T18" s="15">
        <v>92</v>
      </c>
      <c r="U18" s="16">
        <v>3.8475785037298058</v>
      </c>
      <c r="V18" s="15">
        <v>111</v>
      </c>
      <c r="W18" s="16">
        <v>4.6958779965852999</v>
      </c>
      <c r="X18" s="15">
        <v>91</v>
      </c>
      <c r="Y18" s="16">
        <v>3.7416959288634262</v>
      </c>
      <c r="Z18" s="15">
        <v>25</v>
      </c>
      <c r="AA18" s="16">
        <v>1.0530583657298758</v>
      </c>
      <c r="AB18" s="15">
        <v>40</v>
      </c>
      <c r="AC18" s="16">
        <v>1.6880860657089169</v>
      </c>
      <c r="AD18" s="15">
        <v>100</v>
      </c>
      <c r="AE18" s="16">
        <v>4.2545666231599881</v>
      </c>
      <c r="AF18" s="15">
        <v>34</v>
      </c>
      <c r="AG18" s="16">
        <v>1.5089877449231948</v>
      </c>
      <c r="AH18" s="15">
        <v>168</v>
      </c>
      <c r="AI18" s="16">
        <v>6.9801272694863199</v>
      </c>
    </row>
    <row r="19" spans="1:35" ht="15" customHeight="1" x14ac:dyDescent="0.25">
      <c r="A19" s="22">
        <v>1961</v>
      </c>
      <c r="B19" s="15">
        <v>4432</v>
      </c>
      <c r="C19" s="16">
        <v>184.12329052581245</v>
      </c>
      <c r="D19" s="15">
        <v>137</v>
      </c>
      <c r="E19" s="16">
        <v>5.8010208364402924</v>
      </c>
      <c r="F19" s="15">
        <v>80</v>
      </c>
      <c r="G19" s="16">
        <v>3.2731401639626059</v>
      </c>
      <c r="H19" s="15">
        <v>357</v>
      </c>
      <c r="I19" s="16">
        <v>14.434610245750516</v>
      </c>
      <c r="J19" s="15">
        <v>702</v>
      </c>
      <c r="K19" s="16">
        <v>29.284457440141257</v>
      </c>
      <c r="L19" s="15">
        <v>76</v>
      </c>
      <c r="M19" s="16">
        <v>3.0492832215362635</v>
      </c>
      <c r="N19" s="15">
        <v>151</v>
      </c>
      <c r="O19" s="16">
        <v>6.1397837833904196</v>
      </c>
      <c r="P19" s="15">
        <v>501</v>
      </c>
      <c r="Q19" s="16">
        <v>20.711238984009007</v>
      </c>
      <c r="R19" s="15">
        <v>121</v>
      </c>
      <c r="S19" s="16">
        <v>5.1854481800319903</v>
      </c>
      <c r="T19" s="15">
        <v>80</v>
      </c>
      <c r="U19" s="16">
        <v>3.2338754462956052</v>
      </c>
      <c r="V19" s="15">
        <v>156</v>
      </c>
      <c r="W19" s="16">
        <v>6.3069607078536603</v>
      </c>
      <c r="X19" s="15">
        <v>100</v>
      </c>
      <c r="Y19" s="16">
        <v>4.0191554099428597</v>
      </c>
      <c r="Z19" s="15">
        <v>23</v>
      </c>
      <c r="AA19" s="16">
        <v>0.9939226048249965</v>
      </c>
      <c r="AB19" s="15">
        <v>54</v>
      </c>
      <c r="AC19" s="16">
        <v>2.4150832552384451</v>
      </c>
      <c r="AD19" s="15">
        <v>138</v>
      </c>
      <c r="AE19" s="16">
        <v>5.6812727980775479</v>
      </c>
      <c r="AF19" s="15">
        <v>45</v>
      </c>
      <c r="AG19" s="16">
        <v>1.788494988661641</v>
      </c>
      <c r="AH19" s="15">
        <v>165</v>
      </c>
      <c r="AI19" s="16">
        <v>6.5994352305025084</v>
      </c>
    </row>
    <row r="20" spans="1:35" ht="15" customHeight="1" x14ac:dyDescent="0.25">
      <c r="A20" s="22">
        <v>1962</v>
      </c>
      <c r="B20" s="15">
        <v>4546</v>
      </c>
      <c r="C20" s="16">
        <v>185.19020236893425</v>
      </c>
      <c r="D20" s="15">
        <v>114</v>
      </c>
      <c r="E20" s="16">
        <v>4.7007965827246894</v>
      </c>
      <c r="F20" s="15">
        <v>72</v>
      </c>
      <c r="G20" s="16">
        <v>2.8626331394995224</v>
      </c>
      <c r="H20" s="15">
        <v>334</v>
      </c>
      <c r="I20" s="16">
        <v>13.336224062674486</v>
      </c>
      <c r="J20" s="15">
        <v>682</v>
      </c>
      <c r="K20" s="16">
        <v>27.877672545763975</v>
      </c>
      <c r="L20" s="15">
        <v>93</v>
      </c>
      <c r="M20" s="16">
        <v>3.7247086622966927</v>
      </c>
      <c r="N20" s="15">
        <v>153</v>
      </c>
      <c r="O20" s="16">
        <v>6.2168494938821297</v>
      </c>
      <c r="P20" s="15">
        <v>539</v>
      </c>
      <c r="Q20" s="16">
        <v>21.665704969001055</v>
      </c>
      <c r="R20" s="15">
        <v>139</v>
      </c>
      <c r="S20" s="16">
        <v>5.9739524650415383</v>
      </c>
      <c r="T20" s="15">
        <v>89</v>
      </c>
      <c r="U20" s="16">
        <v>3.5156447014004275</v>
      </c>
      <c r="V20" s="15">
        <v>139</v>
      </c>
      <c r="W20" s="16">
        <v>5.5636577406780576</v>
      </c>
      <c r="X20" s="15">
        <v>107</v>
      </c>
      <c r="Y20" s="16">
        <v>4.3484918726006576</v>
      </c>
      <c r="Z20" s="15">
        <v>40</v>
      </c>
      <c r="AA20" s="16">
        <v>1.6630469167073598</v>
      </c>
      <c r="AB20" s="15">
        <v>46</v>
      </c>
      <c r="AC20" s="16">
        <v>2.0325896556073024</v>
      </c>
      <c r="AD20" s="15">
        <v>108</v>
      </c>
      <c r="AE20" s="16">
        <v>4.4121689143926774</v>
      </c>
      <c r="AF20" s="15">
        <v>58</v>
      </c>
      <c r="AG20" s="16">
        <v>2.3173218858230533</v>
      </c>
      <c r="AH20" s="15">
        <v>172</v>
      </c>
      <c r="AI20" s="16">
        <v>6.7758219522941179</v>
      </c>
    </row>
    <row r="21" spans="1:35" ht="15" customHeight="1" x14ac:dyDescent="0.25">
      <c r="A21" s="22">
        <v>1963</v>
      </c>
      <c r="B21" s="15">
        <v>4760</v>
      </c>
      <c r="C21" s="16">
        <v>190.50264392294253</v>
      </c>
      <c r="D21" s="15">
        <v>122</v>
      </c>
      <c r="E21" s="16">
        <v>5.0206364497273048</v>
      </c>
      <c r="F21" s="15">
        <v>84</v>
      </c>
      <c r="G21" s="16">
        <v>3.3441245298252533</v>
      </c>
      <c r="H21" s="15">
        <v>326</v>
      </c>
      <c r="I21" s="16">
        <v>12.799995986029765</v>
      </c>
      <c r="J21" s="15">
        <v>754</v>
      </c>
      <c r="K21" s="16">
        <v>30.050049833369943</v>
      </c>
      <c r="L21" s="15">
        <v>92</v>
      </c>
      <c r="M21" s="16">
        <v>3.6475564745484834</v>
      </c>
      <c r="N21" s="15">
        <v>186</v>
      </c>
      <c r="O21" s="16">
        <v>7.2696998657687839</v>
      </c>
      <c r="P21" s="15">
        <v>555</v>
      </c>
      <c r="Q21" s="16">
        <v>22.068386909078335</v>
      </c>
      <c r="R21" s="15">
        <v>139</v>
      </c>
      <c r="S21" s="16">
        <v>5.94285837363004</v>
      </c>
      <c r="T21" s="15">
        <v>96</v>
      </c>
      <c r="U21" s="16">
        <v>3.8145826356630907</v>
      </c>
      <c r="V21" s="15">
        <v>163</v>
      </c>
      <c r="W21" s="16">
        <v>6.3370481667847969</v>
      </c>
      <c r="X21" s="15">
        <v>139</v>
      </c>
      <c r="Y21" s="16">
        <v>5.5149292965850583</v>
      </c>
      <c r="Z21" s="15">
        <v>38</v>
      </c>
      <c r="AA21" s="16">
        <v>1.571409853443154</v>
      </c>
      <c r="AB21" s="15">
        <v>60</v>
      </c>
      <c r="AC21" s="16">
        <v>2.529608484632448</v>
      </c>
      <c r="AD21" s="15">
        <v>121</v>
      </c>
      <c r="AE21" s="16">
        <v>4.8488445004246783</v>
      </c>
      <c r="AF21" s="15">
        <v>51</v>
      </c>
      <c r="AG21" s="16">
        <v>2.0357222034704137</v>
      </c>
      <c r="AH21" s="15">
        <v>177</v>
      </c>
      <c r="AI21" s="16">
        <v>6.8971013922576248</v>
      </c>
    </row>
    <row r="22" spans="1:35" ht="15" customHeight="1" x14ac:dyDescent="0.25">
      <c r="A22" s="22">
        <v>1964</v>
      </c>
      <c r="B22" s="15">
        <v>4887</v>
      </c>
      <c r="C22" s="16">
        <v>192.719166076162</v>
      </c>
      <c r="D22" s="15">
        <v>127</v>
      </c>
      <c r="E22" s="16">
        <v>5.0396640094661809</v>
      </c>
      <c r="F22" s="15">
        <v>89</v>
      </c>
      <c r="G22" s="16">
        <v>3.5211203971156948</v>
      </c>
      <c r="H22" s="15">
        <v>351</v>
      </c>
      <c r="I22" s="16">
        <v>13.6103812583781</v>
      </c>
      <c r="J22" s="15">
        <v>776</v>
      </c>
      <c r="K22" s="16">
        <v>30.505062858863209</v>
      </c>
      <c r="L22" s="15">
        <v>70</v>
      </c>
      <c r="M22" s="16">
        <v>2.7080012130057298</v>
      </c>
      <c r="N22" s="15">
        <v>175</v>
      </c>
      <c r="O22" s="16">
        <v>6.7871021919215231</v>
      </c>
      <c r="P22" s="15">
        <v>589</v>
      </c>
      <c r="Q22" s="16">
        <v>23.028995561075259</v>
      </c>
      <c r="R22" s="15">
        <v>136</v>
      </c>
      <c r="S22" s="16">
        <v>5.7267160847772436</v>
      </c>
      <c r="T22" s="15">
        <v>99</v>
      </c>
      <c r="U22" s="16">
        <v>3.8005186363367951</v>
      </c>
      <c r="V22" s="15">
        <v>166</v>
      </c>
      <c r="W22" s="16">
        <v>6.4734391075180655</v>
      </c>
      <c r="X22" s="15">
        <v>125</v>
      </c>
      <c r="Y22" s="16">
        <v>4.7786985457788012</v>
      </c>
      <c r="Z22" s="15">
        <v>46</v>
      </c>
      <c r="AA22" s="16">
        <v>1.9078667713751349</v>
      </c>
      <c r="AB22" s="15">
        <v>58</v>
      </c>
      <c r="AC22" s="16">
        <v>2.3435040695101592</v>
      </c>
      <c r="AD22" s="15">
        <v>116</v>
      </c>
      <c r="AE22" s="16">
        <v>4.5794353651212134</v>
      </c>
      <c r="AF22" s="15">
        <v>47</v>
      </c>
      <c r="AG22" s="16">
        <v>1.8501029439444467</v>
      </c>
      <c r="AH22" s="15">
        <v>183</v>
      </c>
      <c r="AI22" s="16">
        <v>6.9340125582802097</v>
      </c>
    </row>
    <row r="23" spans="1:35" ht="15" customHeight="1" x14ac:dyDescent="0.25">
      <c r="A23" s="22">
        <v>1965</v>
      </c>
      <c r="B23" s="15">
        <v>5140</v>
      </c>
      <c r="C23" s="16">
        <v>199.20063221868008</v>
      </c>
      <c r="D23" s="15">
        <v>117</v>
      </c>
      <c r="E23" s="16">
        <v>4.5516234824487665</v>
      </c>
      <c r="F23" s="15">
        <v>81</v>
      </c>
      <c r="G23" s="16">
        <v>3.1010100773167211</v>
      </c>
      <c r="H23" s="15">
        <v>353</v>
      </c>
      <c r="I23" s="16">
        <v>13.506658115739075</v>
      </c>
      <c r="J23" s="15">
        <v>845</v>
      </c>
      <c r="K23" s="16">
        <v>32.801252697215695</v>
      </c>
      <c r="L23" s="15">
        <v>89</v>
      </c>
      <c r="M23" s="16">
        <v>3.4723482311291827</v>
      </c>
      <c r="N23" s="15">
        <v>160</v>
      </c>
      <c r="O23" s="16">
        <v>6.0791546224533413</v>
      </c>
      <c r="P23" s="15">
        <v>625</v>
      </c>
      <c r="Q23" s="16">
        <v>23.886934865793155</v>
      </c>
      <c r="R23" s="15">
        <v>174</v>
      </c>
      <c r="S23" s="16">
        <v>7.1766719306885962</v>
      </c>
      <c r="T23" s="15">
        <v>109</v>
      </c>
      <c r="U23" s="16">
        <v>4.1440630173007529</v>
      </c>
      <c r="V23" s="15">
        <v>151</v>
      </c>
      <c r="W23" s="16">
        <v>5.7370519034530441</v>
      </c>
      <c r="X23" s="15">
        <v>119</v>
      </c>
      <c r="Y23" s="16">
        <v>4.6080985104206889</v>
      </c>
      <c r="Z23" s="15">
        <v>38</v>
      </c>
      <c r="AA23" s="16">
        <v>1.5284259474974056</v>
      </c>
      <c r="AB23" s="15">
        <v>74</v>
      </c>
      <c r="AC23" s="16">
        <v>3.0063345657691132</v>
      </c>
      <c r="AD23" s="15">
        <v>127</v>
      </c>
      <c r="AE23" s="16">
        <v>4.8543629940827682</v>
      </c>
      <c r="AF23" s="15">
        <v>59</v>
      </c>
      <c r="AG23" s="16">
        <v>2.2103980321570442</v>
      </c>
      <c r="AH23" s="15">
        <v>203</v>
      </c>
      <c r="AI23" s="16">
        <v>7.6326852811399606</v>
      </c>
    </row>
    <row r="24" spans="1:35" ht="15" customHeight="1" x14ac:dyDescent="0.25">
      <c r="A24" s="22">
        <v>1966</v>
      </c>
      <c r="B24" s="15">
        <v>5263</v>
      </c>
      <c r="C24" s="16">
        <v>200.59177757920685</v>
      </c>
      <c r="D24" s="15">
        <v>135</v>
      </c>
      <c r="E24" s="16">
        <v>5.1555341609638194</v>
      </c>
      <c r="F24" s="15">
        <v>96</v>
      </c>
      <c r="G24" s="16">
        <v>3.5694403266938797</v>
      </c>
      <c r="H24" s="15">
        <v>336</v>
      </c>
      <c r="I24" s="16">
        <v>12.568335862715653</v>
      </c>
      <c r="J24" s="15">
        <v>819</v>
      </c>
      <c r="K24" s="16">
        <v>31.322630453992634</v>
      </c>
      <c r="L24" s="15">
        <v>74</v>
      </c>
      <c r="M24" s="16">
        <v>2.7916465681474998</v>
      </c>
      <c r="N24" s="15">
        <v>173</v>
      </c>
      <c r="O24" s="16">
        <v>6.4891676215536487</v>
      </c>
      <c r="P24" s="15">
        <v>721</v>
      </c>
      <c r="Q24" s="16">
        <v>27.125266847529687</v>
      </c>
      <c r="R24" s="15">
        <v>182</v>
      </c>
      <c r="S24" s="16">
        <v>7.4113226233357192</v>
      </c>
      <c r="T24" s="15">
        <v>139</v>
      </c>
      <c r="U24" s="16">
        <v>5.1478117353704596</v>
      </c>
      <c r="V24" s="15">
        <v>146</v>
      </c>
      <c r="W24" s="16">
        <v>5.4687510011645495</v>
      </c>
      <c r="X24" s="15">
        <v>119</v>
      </c>
      <c r="Y24" s="16">
        <v>4.5007182028424655</v>
      </c>
      <c r="Z24" s="15">
        <v>39</v>
      </c>
      <c r="AA24" s="16">
        <v>1.5670421412868236</v>
      </c>
      <c r="AB24" s="15">
        <v>56</v>
      </c>
      <c r="AC24" s="16">
        <v>2.2390010352759315</v>
      </c>
      <c r="AD24" s="15">
        <v>137</v>
      </c>
      <c r="AE24" s="16">
        <v>5.1728557174900018</v>
      </c>
      <c r="AF24" s="15">
        <v>57</v>
      </c>
      <c r="AG24" s="16">
        <v>2.1812311258487171</v>
      </c>
      <c r="AH24" s="15">
        <v>183</v>
      </c>
      <c r="AI24" s="16">
        <v>6.6033620348418571</v>
      </c>
    </row>
    <row r="25" spans="1:35" ht="15" customHeight="1" x14ac:dyDescent="0.25">
      <c r="A25" s="22">
        <v>1967</v>
      </c>
      <c r="B25" s="15">
        <v>5463</v>
      </c>
      <c r="C25" s="16">
        <v>205.26353441067039</v>
      </c>
      <c r="D25" s="15">
        <v>171</v>
      </c>
      <c r="E25" s="16">
        <v>6.5433576659630202</v>
      </c>
      <c r="F25" s="15">
        <v>100</v>
      </c>
      <c r="G25" s="16">
        <v>3.7067426387760638</v>
      </c>
      <c r="H25" s="15">
        <v>340</v>
      </c>
      <c r="I25" s="16">
        <v>12.53236666954964</v>
      </c>
      <c r="J25" s="15">
        <v>875</v>
      </c>
      <c r="K25" s="16">
        <v>32.884673654561077</v>
      </c>
      <c r="L25" s="15">
        <v>86</v>
      </c>
      <c r="M25" s="16">
        <v>3.264551932039105</v>
      </c>
      <c r="N25" s="15">
        <v>162</v>
      </c>
      <c r="O25" s="16">
        <v>6.002213991041029</v>
      </c>
      <c r="P25" s="15">
        <v>676</v>
      </c>
      <c r="Q25" s="16">
        <v>24.978313042885851</v>
      </c>
      <c r="R25" s="15">
        <v>173</v>
      </c>
      <c r="S25" s="16">
        <v>6.887928366068957</v>
      </c>
      <c r="T25" s="15">
        <v>115</v>
      </c>
      <c r="U25" s="16">
        <v>4.2404548422744348</v>
      </c>
      <c r="V25" s="15">
        <v>171</v>
      </c>
      <c r="W25" s="16">
        <v>6.2986096819995065</v>
      </c>
      <c r="X25" s="15">
        <v>118</v>
      </c>
      <c r="Y25" s="16">
        <v>4.263564050557811</v>
      </c>
      <c r="Z25" s="15">
        <v>33</v>
      </c>
      <c r="AA25" s="16">
        <v>1.2908070520653017</v>
      </c>
      <c r="AB25" s="15">
        <v>62</v>
      </c>
      <c r="AC25" s="16">
        <v>2.4211270932095639</v>
      </c>
      <c r="AD25" s="15">
        <v>151</v>
      </c>
      <c r="AE25" s="16">
        <v>5.6008495419237532</v>
      </c>
      <c r="AF25" s="15">
        <v>53</v>
      </c>
      <c r="AG25" s="16">
        <v>1.9955861427286852</v>
      </c>
      <c r="AH25" s="15">
        <v>190</v>
      </c>
      <c r="AI25" s="16">
        <v>6.8565238304332867</v>
      </c>
    </row>
    <row r="26" spans="1:35" s="18" customFormat="1" ht="15" customHeight="1" x14ac:dyDescent="0.25">
      <c r="A26" s="22">
        <v>1968</v>
      </c>
      <c r="B26" s="15">
        <v>5870</v>
      </c>
      <c r="C26" s="16">
        <v>216.70078656760043</v>
      </c>
      <c r="D26" s="15">
        <v>163</v>
      </c>
      <c r="E26" s="16">
        <v>6.1345441441143169</v>
      </c>
      <c r="F26" s="15">
        <v>78</v>
      </c>
      <c r="G26" s="16">
        <v>2.8053690854667792</v>
      </c>
      <c r="H26" s="15">
        <v>350</v>
      </c>
      <c r="I26" s="16">
        <v>12.691780181125605</v>
      </c>
      <c r="J26" s="15">
        <v>1003</v>
      </c>
      <c r="K26" s="16">
        <v>36.973838319199743</v>
      </c>
      <c r="L26" s="15">
        <v>45</v>
      </c>
      <c r="M26" s="16">
        <v>1.6591899332360784</v>
      </c>
      <c r="N26" s="15">
        <v>154</v>
      </c>
      <c r="O26" s="16">
        <v>5.5560511315647148</v>
      </c>
      <c r="P26" s="15">
        <v>831</v>
      </c>
      <c r="Q26" s="16">
        <v>30.056865904630175</v>
      </c>
      <c r="R26" s="15">
        <v>199</v>
      </c>
      <c r="S26" s="16">
        <v>7.7582152407792684</v>
      </c>
      <c r="T26" s="15">
        <v>119</v>
      </c>
      <c r="U26" s="16">
        <v>4.2772482403314482</v>
      </c>
      <c r="V26" s="15">
        <v>185</v>
      </c>
      <c r="W26" s="16">
        <v>6.7326638776719303</v>
      </c>
      <c r="X26" s="15">
        <v>128</v>
      </c>
      <c r="Y26" s="16">
        <v>4.6980030480542299</v>
      </c>
      <c r="Z26" s="15">
        <v>49</v>
      </c>
      <c r="AA26" s="16">
        <v>1.9223078605563975</v>
      </c>
      <c r="AB26" s="15">
        <v>70</v>
      </c>
      <c r="AC26" s="16">
        <v>2.6608282558251668</v>
      </c>
      <c r="AD26" s="15">
        <v>148</v>
      </c>
      <c r="AE26" s="16">
        <v>5.5003059480148488</v>
      </c>
      <c r="AF26" s="15">
        <v>69</v>
      </c>
      <c r="AG26" s="16">
        <v>2.47976213113804</v>
      </c>
      <c r="AH26" s="15">
        <v>175</v>
      </c>
      <c r="AI26" s="16">
        <v>6.2227610641578401</v>
      </c>
    </row>
    <row r="27" spans="1:35" ht="15" customHeight="1" x14ac:dyDescent="0.25">
      <c r="A27" s="22">
        <v>1969</v>
      </c>
      <c r="B27" s="15">
        <v>5965</v>
      </c>
      <c r="C27" s="16">
        <v>217.83247179739016</v>
      </c>
      <c r="D27" s="15">
        <v>153</v>
      </c>
      <c r="E27" s="16">
        <v>5.6360363271604719</v>
      </c>
      <c r="F27" s="15">
        <v>89</v>
      </c>
      <c r="G27" s="16">
        <v>3.191247981837726</v>
      </c>
      <c r="H27" s="15">
        <v>340</v>
      </c>
      <c r="I27" s="16">
        <v>12.119539016338475</v>
      </c>
      <c r="J27" s="15">
        <v>965</v>
      </c>
      <c r="K27" s="16">
        <v>34.957825977268612</v>
      </c>
      <c r="L27" s="15">
        <v>33</v>
      </c>
      <c r="M27" s="16">
        <v>1.1678995104349674</v>
      </c>
      <c r="N27" s="15">
        <v>154</v>
      </c>
      <c r="O27" s="16">
        <v>5.5310079660179206</v>
      </c>
      <c r="P27" s="15">
        <v>804</v>
      </c>
      <c r="Q27" s="16">
        <v>28.751997865576996</v>
      </c>
      <c r="R27" s="15">
        <v>253</v>
      </c>
      <c r="S27" s="16">
        <v>9.8199401417856595</v>
      </c>
      <c r="T27" s="15">
        <v>129</v>
      </c>
      <c r="U27" s="16">
        <v>4.684565881360033</v>
      </c>
      <c r="V27" s="15">
        <v>187</v>
      </c>
      <c r="W27" s="16">
        <v>6.6698078708198896</v>
      </c>
      <c r="X27" s="15">
        <v>118</v>
      </c>
      <c r="Y27" s="16">
        <v>4.2431505825090845</v>
      </c>
      <c r="Z27" s="15">
        <v>41</v>
      </c>
      <c r="AA27" s="16">
        <v>1.5454248999501046</v>
      </c>
      <c r="AB27" s="15">
        <v>64</v>
      </c>
      <c r="AC27" s="16">
        <v>2.4099454070696051</v>
      </c>
      <c r="AD27" s="15">
        <v>165</v>
      </c>
      <c r="AE27" s="16">
        <v>5.9125686056936049</v>
      </c>
      <c r="AF27" s="15">
        <v>101</v>
      </c>
      <c r="AG27" s="16">
        <v>3.613933167574551</v>
      </c>
      <c r="AH27" s="15">
        <v>194</v>
      </c>
      <c r="AI27" s="16">
        <v>6.8623196589860562</v>
      </c>
    </row>
    <row r="28" spans="1:35" ht="15" customHeight="1" x14ac:dyDescent="0.25">
      <c r="A28" s="22">
        <v>1970</v>
      </c>
      <c r="B28" s="15">
        <v>6292</v>
      </c>
      <c r="C28" s="16">
        <v>226.37422837142554</v>
      </c>
      <c r="D28" s="15">
        <v>167</v>
      </c>
      <c r="E28" s="16">
        <v>6.0930643379152967</v>
      </c>
      <c r="F28" s="15">
        <v>95</v>
      </c>
      <c r="G28" s="16">
        <v>3.3505088683523954</v>
      </c>
      <c r="H28" s="15">
        <v>368</v>
      </c>
      <c r="I28" s="16">
        <v>13.06174036946879</v>
      </c>
      <c r="J28" s="15">
        <v>1135</v>
      </c>
      <c r="K28" s="16">
        <v>40.580213076560582</v>
      </c>
      <c r="L28" s="15">
        <v>49</v>
      </c>
      <c r="M28" s="16">
        <v>1.7571852483543877</v>
      </c>
      <c r="N28" s="15">
        <v>216</v>
      </c>
      <c r="O28" s="16">
        <v>7.6278856234962342</v>
      </c>
      <c r="P28" s="15">
        <v>862</v>
      </c>
      <c r="Q28" s="16">
        <v>30.106123930770657</v>
      </c>
      <c r="R28" s="15">
        <v>242</v>
      </c>
      <c r="S28" s="16">
        <v>9.3597960922793515</v>
      </c>
      <c r="T28" s="15">
        <v>130</v>
      </c>
      <c r="U28" s="16">
        <v>4.5707377860507039</v>
      </c>
      <c r="V28" s="15">
        <v>176</v>
      </c>
      <c r="W28" s="16">
        <v>6.2477461686524265</v>
      </c>
      <c r="X28" s="15">
        <v>126</v>
      </c>
      <c r="Y28" s="16">
        <v>4.4734193659067847</v>
      </c>
      <c r="Z28" s="15">
        <v>48</v>
      </c>
      <c r="AA28" s="16">
        <v>1.7990106027770434</v>
      </c>
      <c r="AB28" s="15">
        <v>48</v>
      </c>
      <c r="AC28" s="16">
        <v>1.8164551857324798</v>
      </c>
      <c r="AD28" s="15">
        <v>163</v>
      </c>
      <c r="AE28" s="16">
        <v>5.8009873439500828</v>
      </c>
      <c r="AF28" s="15">
        <v>68</v>
      </c>
      <c r="AG28" s="16">
        <v>2.4003717916214748</v>
      </c>
      <c r="AH28" s="15">
        <v>181</v>
      </c>
      <c r="AI28" s="16">
        <v>6.2537776994243126</v>
      </c>
    </row>
    <row r="29" spans="1:35" ht="15" customHeight="1" x14ac:dyDescent="0.25">
      <c r="A29" s="22">
        <v>1971</v>
      </c>
      <c r="B29" s="15">
        <v>6567</v>
      </c>
      <c r="C29" s="16">
        <v>232.60607119379188</v>
      </c>
      <c r="D29" s="15">
        <v>176</v>
      </c>
      <c r="E29" s="16">
        <v>6.2734252764574796</v>
      </c>
      <c r="F29" s="15">
        <v>84</v>
      </c>
      <c r="G29" s="16">
        <v>2.9127113586565927</v>
      </c>
      <c r="H29" s="15">
        <v>328</v>
      </c>
      <c r="I29" s="16">
        <v>11.433213648457494</v>
      </c>
      <c r="J29" s="15">
        <v>1165</v>
      </c>
      <c r="K29" s="16">
        <v>41.220184581903013</v>
      </c>
      <c r="L29" s="15">
        <v>56</v>
      </c>
      <c r="M29" s="16">
        <v>1.9354214699129804</v>
      </c>
      <c r="N29" s="15">
        <v>178</v>
      </c>
      <c r="O29" s="16">
        <v>6.1437602804551332</v>
      </c>
      <c r="P29" s="15">
        <v>860</v>
      </c>
      <c r="Q29" s="16">
        <v>29.669165020359156</v>
      </c>
      <c r="R29" s="15">
        <v>307</v>
      </c>
      <c r="S29" s="16">
        <v>11.652403795696685</v>
      </c>
      <c r="T29" s="15">
        <v>141</v>
      </c>
      <c r="U29" s="16">
        <v>4.9089737593198501</v>
      </c>
      <c r="V29" s="15">
        <v>228</v>
      </c>
      <c r="W29" s="16">
        <v>7.9753683638519854</v>
      </c>
      <c r="X29" s="15">
        <v>132</v>
      </c>
      <c r="Y29" s="16">
        <v>4.7282547943663289</v>
      </c>
      <c r="Z29" s="15">
        <v>44</v>
      </c>
      <c r="AA29" s="16">
        <v>1.6640417969074421</v>
      </c>
      <c r="AB29" s="15">
        <v>65</v>
      </c>
      <c r="AC29" s="16">
        <v>2.2976813635235804</v>
      </c>
      <c r="AD29" s="15">
        <v>175</v>
      </c>
      <c r="AE29" s="16">
        <v>6.1632046688247728</v>
      </c>
      <c r="AF29" s="15">
        <v>71</v>
      </c>
      <c r="AG29" s="16">
        <v>2.4621463241992028</v>
      </c>
      <c r="AH29" s="15">
        <v>219</v>
      </c>
      <c r="AI29" s="16">
        <v>7.5178968967987316</v>
      </c>
    </row>
    <row r="30" spans="1:35" ht="15" customHeight="1" x14ac:dyDescent="0.25">
      <c r="A30" s="22">
        <v>1972</v>
      </c>
      <c r="B30" s="15">
        <v>7083</v>
      </c>
      <c r="C30" s="16">
        <v>245.680869900868</v>
      </c>
      <c r="D30" s="15">
        <v>158</v>
      </c>
      <c r="E30" s="16">
        <v>5.3013905906346572</v>
      </c>
      <c r="F30" s="15">
        <v>124</v>
      </c>
      <c r="G30" s="16">
        <v>4.1826934359056933</v>
      </c>
      <c r="H30" s="15">
        <v>397</v>
      </c>
      <c r="I30" s="16">
        <v>13.537559242837924</v>
      </c>
      <c r="J30" s="15">
        <v>1205</v>
      </c>
      <c r="K30" s="16">
        <v>41.752672383335302</v>
      </c>
      <c r="L30" s="15">
        <v>41</v>
      </c>
      <c r="M30" s="16">
        <v>1.4385603129527056</v>
      </c>
      <c r="N30" s="15">
        <v>215</v>
      </c>
      <c r="O30" s="16">
        <v>7.3056144857685741</v>
      </c>
      <c r="P30" s="15">
        <v>939</v>
      </c>
      <c r="Q30" s="16">
        <v>31.666515381394241</v>
      </c>
      <c r="R30" s="15">
        <v>346</v>
      </c>
      <c r="S30" s="16">
        <v>12.851169849318541</v>
      </c>
      <c r="T30" s="15">
        <v>141</v>
      </c>
      <c r="U30" s="16">
        <v>4.8897996207925676</v>
      </c>
      <c r="V30" s="15">
        <v>211</v>
      </c>
      <c r="W30" s="16">
        <v>7.1928776239478154</v>
      </c>
      <c r="X30" s="15">
        <v>146</v>
      </c>
      <c r="Y30" s="16">
        <v>5.1171826875515301</v>
      </c>
      <c r="Z30" s="15">
        <v>65</v>
      </c>
      <c r="AA30" s="16">
        <v>2.3693381967554283</v>
      </c>
      <c r="AB30" s="15">
        <v>80</v>
      </c>
      <c r="AC30" s="16">
        <v>2.892310507893801</v>
      </c>
      <c r="AD30" s="15">
        <v>168</v>
      </c>
      <c r="AE30" s="16">
        <v>5.7012961107808229</v>
      </c>
      <c r="AF30" s="15">
        <v>90</v>
      </c>
      <c r="AG30" s="16">
        <v>3.0798110628982034</v>
      </c>
      <c r="AH30" s="15">
        <v>238</v>
      </c>
      <c r="AI30" s="16">
        <v>7.8986675667976378</v>
      </c>
    </row>
    <row r="31" spans="1:35" ht="15" customHeight="1" x14ac:dyDescent="0.25">
      <c r="A31" s="22">
        <v>1973</v>
      </c>
      <c r="B31" s="15">
        <v>7402</v>
      </c>
      <c r="C31" s="16">
        <v>251.87642034065445</v>
      </c>
      <c r="D31" s="15">
        <v>167</v>
      </c>
      <c r="E31" s="16">
        <v>5.670717177288048</v>
      </c>
      <c r="F31" s="15">
        <v>116</v>
      </c>
      <c r="G31" s="16">
        <v>3.8589087062984122</v>
      </c>
      <c r="H31" s="15">
        <v>345</v>
      </c>
      <c r="I31" s="16">
        <v>11.586687291307394</v>
      </c>
      <c r="J31" s="15">
        <v>1225</v>
      </c>
      <c r="K31" s="16">
        <v>41.444284627028694</v>
      </c>
      <c r="L31" s="15">
        <v>48</v>
      </c>
      <c r="M31" s="16">
        <v>1.5978738754462645</v>
      </c>
      <c r="N31" s="15">
        <v>192</v>
      </c>
      <c r="O31" s="16">
        <v>6.4116103883329343</v>
      </c>
      <c r="P31" s="15">
        <v>985</v>
      </c>
      <c r="Q31" s="16">
        <v>32.520235649633229</v>
      </c>
      <c r="R31" s="15">
        <v>427</v>
      </c>
      <c r="S31" s="16">
        <v>15.484406492001886</v>
      </c>
      <c r="T31" s="15">
        <v>129</v>
      </c>
      <c r="U31" s="16">
        <v>4.2591493306668449</v>
      </c>
      <c r="V31" s="15">
        <v>229</v>
      </c>
      <c r="W31" s="16">
        <v>7.5723014001902662</v>
      </c>
      <c r="X31" s="15">
        <v>158</v>
      </c>
      <c r="Y31" s="16">
        <v>5.4216803139253722</v>
      </c>
      <c r="Z31" s="15">
        <v>63</v>
      </c>
      <c r="AA31" s="16">
        <v>2.2575585912305445</v>
      </c>
      <c r="AB31" s="15">
        <v>77</v>
      </c>
      <c r="AC31" s="16">
        <v>2.7264104665357722</v>
      </c>
      <c r="AD31" s="15">
        <v>192</v>
      </c>
      <c r="AE31" s="16">
        <v>6.4773732888265396</v>
      </c>
      <c r="AF31" s="15">
        <v>110</v>
      </c>
      <c r="AG31" s="16">
        <v>3.7097894305777102</v>
      </c>
      <c r="AH31" s="15">
        <v>223</v>
      </c>
      <c r="AI31" s="16">
        <v>7.3826571810299715</v>
      </c>
    </row>
    <row r="32" spans="1:35" ht="15" customHeight="1" x14ac:dyDescent="0.25">
      <c r="A32" s="22">
        <v>1974</v>
      </c>
      <c r="B32" s="15">
        <v>7911</v>
      </c>
      <c r="C32" s="16">
        <v>264.06034927894473</v>
      </c>
      <c r="D32" s="15">
        <v>191</v>
      </c>
      <c r="E32" s="16">
        <v>6.3264722296029703</v>
      </c>
      <c r="F32" s="15">
        <v>119</v>
      </c>
      <c r="G32" s="16">
        <v>3.9127657769497608</v>
      </c>
      <c r="H32" s="15">
        <v>320</v>
      </c>
      <c r="I32" s="16">
        <v>10.464935057499844</v>
      </c>
      <c r="J32" s="15">
        <v>1340</v>
      </c>
      <c r="K32" s="16">
        <v>44.709932456355318</v>
      </c>
      <c r="L32" s="15">
        <v>49</v>
      </c>
      <c r="M32" s="16">
        <v>1.6731474259485317</v>
      </c>
      <c r="N32" s="15">
        <v>240</v>
      </c>
      <c r="O32" s="16">
        <v>7.8453846710221757</v>
      </c>
      <c r="P32" s="15">
        <v>1075</v>
      </c>
      <c r="Q32" s="16">
        <v>34.887831174325484</v>
      </c>
      <c r="R32" s="15">
        <v>440</v>
      </c>
      <c r="S32" s="16">
        <v>15.451824463606444</v>
      </c>
      <c r="T32" s="15">
        <v>139</v>
      </c>
      <c r="U32" s="16">
        <v>4.6535281016708954</v>
      </c>
      <c r="V32" s="15">
        <v>254</v>
      </c>
      <c r="W32" s="16">
        <v>8.3231976067180948</v>
      </c>
      <c r="X32" s="15">
        <v>121</v>
      </c>
      <c r="Y32" s="16">
        <v>4.0017638578034074</v>
      </c>
      <c r="Z32" s="15">
        <v>78</v>
      </c>
      <c r="AA32" s="16">
        <v>2.6779283126144899</v>
      </c>
      <c r="AB32" s="15">
        <v>83</v>
      </c>
      <c r="AC32" s="16">
        <v>2.8627648512470407</v>
      </c>
      <c r="AD32" s="15">
        <v>177</v>
      </c>
      <c r="AE32" s="16">
        <v>5.7989308538320232</v>
      </c>
      <c r="AF32" s="15">
        <v>94</v>
      </c>
      <c r="AG32" s="16">
        <v>3.0770313104194522</v>
      </c>
      <c r="AH32" s="15">
        <v>233</v>
      </c>
      <c r="AI32" s="16">
        <v>7.5425555039665211</v>
      </c>
    </row>
    <row r="33" spans="1:35" ht="15" customHeight="1" x14ac:dyDescent="0.25">
      <c r="A33" s="22">
        <v>1975</v>
      </c>
      <c r="B33" s="15">
        <v>8270</v>
      </c>
      <c r="C33" s="16">
        <v>270.36941822673094</v>
      </c>
      <c r="D33" s="15">
        <v>158</v>
      </c>
      <c r="E33" s="16">
        <v>5.1253819418646911</v>
      </c>
      <c r="F33" s="15">
        <v>145</v>
      </c>
      <c r="G33" s="16">
        <v>4.5678270977945949</v>
      </c>
      <c r="H33" s="15">
        <v>385</v>
      </c>
      <c r="I33" s="16">
        <v>12.347309282195726</v>
      </c>
      <c r="J33" s="15">
        <v>1372</v>
      </c>
      <c r="K33" s="16">
        <v>44.854913356966371</v>
      </c>
      <c r="L33" s="15">
        <v>60</v>
      </c>
      <c r="M33" s="16">
        <v>1.9664868433995433</v>
      </c>
      <c r="N33" s="15">
        <v>267</v>
      </c>
      <c r="O33" s="16">
        <v>8.5302156556392195</v>
      </c>
      <c r="P33" s="15">
        <v>1155</v>
      </c>
      <c r="Q33" s="16">
        <v>36.541199781584758</v>
      </c>
      <c r="R33" s="15">
        <v>498</v>
      </c>
      <c r="S33" s="16">
        <v>17.15671447403242</v>
      </c>
      <c r="T33" s="15">
        <v>171</v>
      </c>
      <c r="U33" s="16">
        <v>5.5186958149163647</v>
      </c>
      <c r="V33" s="15">
        <v>306</v>
      </c>
      <c r="W33" s="16">
        <v>9.888182474356908</v>
      </c>
      <c r="X33" s="15">
        <v>167</v>
      </c>
      <c r="Y33" s="16">
        <v>5.3829382863419086</v>
      </c>
      <c r="Z33" s="15">
        <v>81</v>
      </c>
      <c r="AA33" s="16">
        <v>2.7392875555781742</v>
      </c>
      <c r="AB33" s="15">
        <v>73</v>
      </c>
      <c r="AC33" s="16">
        <v>2.4503885971595083</v>
      </c>
      <c r="AD33" s="15">
        <v>227</v>
      </c>
      <c r="AE33" s="16">
        <v>7.3694083857063069</v>
      </c>
      <c r="AF33" s="15">
        <v>102</v>
      </c>
      <c r="AG33" s="16">
        <v>3.2282806408598237</v>
      </c>
      <c r="AH33" s="15">
        <v>233</v>
      </c>
      <c r="AI33" s="16">
        <v>7.3930154561558306</v>
      </c>
    </row>
    <row r="34" spans="1:35" ht="15" customHeight="1" x14ac:dyDescent="0.25">
      <c r="A34" s="22">
        <v>1976</v>
      </c>
      <c r="B34" s="15">
        <v>8366</v>
      </c>
      <c r="C34" s="16">
        <v>268.08353121617034</v>
      </c>
      <c r="D34" s="15">
        <v>183</v>
      </c>
      <c r="E34" s="16">
        <v>5.910673738254844</v>
      </c>
      <c r="F34" s="15">
        <v>129</v>
      </c>
      <c r="G34" s="16">
        <v>3.9821076243241484</v>
      </c>
      <c r="H34" s="15">
        <v>451</v>
      </c>
      <c r="I34" s="16">
        <v>14.22048597493982</v>
      </c>
      <c r="J34" s="15">
        <v>1367</v>
      </c>
      <c r="K34" s="16">
        <v>43.662012462781718</v>
      </c>
      <c r="L34" s="15">
        <v>53</v>
      </c>
      <c r="M34" s="16">
        <v>1.6928531117852477</v>
      </c>
      <c r="N34" s="15">
        <v>242</v>
      </c>
      <c r="O34" s="16">
        <v>7.5916003939514693</v>
      </c>
      <c r="P34" s="15">
        <v>1162</v>
      </c>
      <c r="Q34" s="16">
        <v>35.999442393161864</v>
      </c>
      <c r="R34" s="15">
        <v>513</v>
      </c>
      <c r="S34" s="16">
        <v>17.349222135632509</v>
      </c>
      <c r="T34" s="15">
        <v>152</v>
      </c>
      <c r="U34" s="16">
        <v>4.789830732133276</v>
      </c>
      <c r="V34" s="15">
        <v>295</v>
      </c>
      <c r="W34" s="16">
        <v>9.1778955911532982</v>
      </c>
      <c r="X34" s="15">
        <v>158</v>
      </c>
      <c r="Y34" s="16">
        <v>5.0548852053352906</v>
      </c>
      <c r="Z34" s="15">
        <v>68</v>
      </c>
      <c r="AA34" s="16">
        <v>2.2112510355930102</v>
      </c>
      <c r="AB34" s="15">
        <v>81</v>
      </c>
      <c r="AC34" s="16">
        <v>2.6487936370194527</v>
      </c>
      <c r="AD34" s="15">
        <v>198</v>
      </c>
      <c r="AE34" s="16">
        <v>6.2958667022419998</v>
      </c>
      <c r="AF34" s="15">
        <v>84</v>
      </c>
      <c r="AG34" s="16">
        <v>2.6062261936070676</v>
      </c>
      <c r="AH34" s="15">
        <v>262</v>
      </c>
      <c r="AI34" s="16">
        <v>8.2699478020952402</v>
      </c>
    </row>
    <row r="35" spans="1:35" ht="15" customHeight="1" x14ac:dyDescent="0.25">
      <c r="A35" s="22">
        <v>1977</v>
      </c>
      <c r="B35" s="15">
        <v>8517</v>
      </c>
      <c r="C35" s="16">
        <v>270.11160880660492</v>
      </c>
      <c r="D35" s="15">
        <v>218</v>
      </c>
      <c r="E35" s="16">
        <v>6.8785469227736282</v>
      </c>
      <c r="F35" s="15">
        <v>139</v>
      </c>
      <c r="G35" s="16">
        <v>4.3039529010670865</v>
      </c>
      <c r="H35" s="15">
        <v>390</v>
      </c>
      <c r="I35" s="16">
        <v>11.988428333926917</v>
      </c>
      <c r="J35" s="15">
        <v>1445</v>
      </c>
      <c r="K35" s="16">
        <v>45.545933713431495</v>
      </c>
      <c r="L35" s="15">
        <v>56</v>
      </c>
      <c r="M35" s="16">
        <v>1.7860195089374014</v>
      </c>
      <c r="N35" s="15">
        <v>245</v>
      </c>
      <c r="O35" s="16">
        <v>7.5159856569114734</v>
      </c>
      <c r="P35" s="15">
        <v>1167</v>
      </c>
      <c r="Q35" s="16">
        <v>35.678205285760704</v>
      </c>
      <c r="R35" s="15">
        <v>511</v>
      </c>
      <c r="S35" s="16">
        <v>17.320386654355293</v>
      </c>
      <c r="T35" s="15">
        <v>174</v>
      </c>
      <c r="U35" s="16">
        <v>5.4344746164905571</v>
      </c>
      <c r="V35" s="15">
        <v>292</v>
      </c>
      <c r="W35" s="16">
        <v>8.989214425856197</v>
      </c>
      <c r="X35" s="15">
        <v>155</v>
      </c>
      <c r="Y35" s="16">
        <v>5.0030245828000108</v>
      </c>
      <c r="Z35" s="15">
        <v>60</v>
      </c>
      <c r="AA35" s="16">
        <v>2.0915492849350668</v>
      </c>
      <c r="AB35" s="15">
        <v>74</v>
      </c>
      <c r="AC35" s="16">
        <v>2.4192756011892897</v>
      </c>
      <c r="AD35" s="15">
        <v>215</v>
      </c>
      <c r="AE35" s="16">
        <v>6.7260647433399328</v>
      </c>
      <c r="AF35" s="15">
        <v>107</v>
      </c>
      <c r="AG35" s="16">
        <v>3.4201005579259363</v>
      </c>
      <c r="AH35" s="15">
        <v>238</v>
      </c>
      <c r="AI35" s="16">
        <v>7.5059816831030481</v>
      </c>
    </row>
    <row r="36" spans="1:35" ht="15" customHeight="1" x14ac:dyDescent="0.25">
      <c r="A36" s="22">
        <v>1978</v>
      </c>
      <c r="B36" s="15">
        <v>8865</v>
      </c>
      <c r="C36" s="16">
        <v>277.00748800029578</v>
      </c>
      <c r="D36" s="15">
        <v>219</v>
      </c>
      <c r="E36" s="16">
        <v>6.9793879019476259</v>
      </c>
      <c r="F36" s="15">
        <v>121</v>
      </c>
      <c r="G36" s="16">
        <v>3.6553586045107762</v>
      </c>
      <c r="H36" s="15">
        <v>386</v>
      </c>
      <c r="I36" s="16">
        <v>11.725813750993042</v>
      </c>
      <c r="J36" s="15">
        <v>1494</v>
      </c>
      <c r="K36" s="16">
        <v>46.17048931573261</v>
      </c>
      <c r="L36" s="15">
        <v>64</v>
      </c>
      <c r="M36" s="16">
        <v>2.0174521063055666</v>
      </c>
      <c r="N36" s="15">
        <v>268</v>
      </c>
      <c r="O36" s="16">
        <v>8.1760437147553464</v>
      </c>
      <c r="P36" s="15">
        <v>1265</v>
      </c>
      <c r="Q36" s="16">
        <v>38.265152588361566</v>
      </c>
      <c r="R36" s="15">
        <v>548</v>
      </c>
      <c r="S36" s="16">
        <v>18.417511053807122</v>
      </c>
      <c r="T36" s="15">
        <v>185</v>
      </c>
      <c r="U36" s="16">
        <v>5.7329727087728131</v>
      </c>
      <c r="V36" s="15">
        <v>279</v>
      </c>
      <c r="W36" s="16">
        <v>8.4490937258366916</v>
      </c>
      <c r="X36" s="15">
        <v>167</v>
      </c>
      <c r="Y36" s="16">
        <v>5.2407204052875613</v>
      </c>
      <c r="Z36" s="15">
        <v>64</v>
      </c>
      <c r="AA36" s="16">
        <v>2.0940028618692748</v>
      </c>
      <c r="AB36" s="15">
        <v>82</v>
      </c>
      <c r="AC36" s="16">
        <v>2.6450087953262442</v>
      </c>
      <c r="AD36" s="15">
        <v>202</v>
      </c>
      <c r="AE36" s="16">
        <v>6.3159995613750066</v>
      </c>
      <c r="AF36" s="15">
        <v>115</v>
      </c>
      <c r="AG36" s="16">
        <v>3.538578001552882</v>
      </c>
      <c r="AH36" s="15">
        <v>245</v>
      </c>
      <c r="AI36" s="16">
        <v>7.5795373613147206</v>
      </c>
    </row>
    <row r="37" spans="1:35" ht="15" customHeight="1" x14ac:dyDescent="0.25">
      <c r="A37" s="22">
        <v>1979</v>
      </c>
      <c r="B37" s="15">
        <v>8884</v>
      </c>
      <c r="C37" s="16">
        <v>273.92046728993444</v>
      </c>
      <c r="D37" s="15">
        <v>248</v>
      </c>
      <c r="E37" s="16">
        <v>7.8194920964063384</v>
      </c>
      <c r="F37" s="15">
        <v>136</v>
      </c>
      <c r="G37" s="16">
        <v>4.0744339753621004</v>
      </c>
      <c r="H37" s="15">
        <v>381</v>
      </c>
      <c r="I37" s="16">
        <v>11.331664097365534</v>
      </c>
      <c r="J37" s="15">
        <v>1537</v>
      </c>
      <c r="K37" s="16">
        <v>46.960046289112363</v>
      </c>
      <c r="L37" s="15">
        <v>82</v>
      </c>
      <c r="M37" s="16">
        <v>2.532969629956908</v>
      </c>
      <c r="N37" s="15">
        <v>242</v>
      </c>
      <c r="O37" s="16">
        <v>7.1278994436526597</v>
      </c>
      <c r="P37" s="15">
        <v>1264</v>
      </c>
      <c r="Q37" s="16">
        <v>37.60687319966501</v>
      </c>
      <c r="R37" s="15">
        <v>495</v>
      </c>
      <c r="S37" s="16">
        <v>16.451487035412804</v>
      </c>
      <c r="T37" s="15">
        <v>169</v>
      </c>
      <c r="U37" s="16">
        <v>5.1844501996055898</v>
      </c>
      <c r="V37" s="15">
        <v>305</v>
      </c>
      <c r="W37" s="16">
        <v>8.939558618592768</v>
      </c>
      <c r="X37" s="15">
        <v>190</v>
      </c>
      <c r="Y37" s="16">
        <v>6.1055675387325667</v>
      </c>
      <c r="Z37" s="15">
        <v>58</v>
      </c>
      <c r="AA37" s="16">
        <v>1.9056121416910639</v>
      </c>
      <c r="AB37" s="15">
        <v>78</v>
      </c>
      <c r="AC37" s="16">
        <v>2.4884023273491249</v>
      </c>
      <c r="AD37" s="15">
        <v>187</v>
      </c>
      <c r="AE37" s="16">
        <v>5.778037691706909</v>
      </c>
      <c r="AF37" s="15">
        <v>94</v>
      </c>
      <c r="AG37" s="16">
        <v>2.8103221101881242</v>
      </c>
      <c r="AH37" s="15">
        <v>225</v>
      </c>
      <c r="AI37" s="16">
        <v>6.8218929843310079</v>
      </c>
    </row>
    <row r="38" spans="1:35" ht="15" customHeight="1" x14ac:dyDescent="0.25">
      <c r="A38" s="22">
        <v>1980</v>
      </c>
      <c r="B38" s="15">
        <v>9360</v>
      </c>
      <c r="C38" s="16">
        <v>284.55319631635905</v>
      </c>
      <c r="D38" s="15">
        <v>260</v>
      </c>
      <c r="E38" s="16">
        <v>7.9602023559737267</v>
      </c>
      <c r="F38" s="15">
        <v>127</v>
      </c>
      <c r="G38" s="16">
        <v>3.7638194677105954</v>
      </c>
      <c r="H38" s="15">
        <v>416</v>
      </c>
      <c r="I38" s="16">
        <v>12.196735115770652</v>
      </c>
      <c r="J38" s="15">
        <v>1577</v>
      </c>
      <c r="K38" s="16">
        <v>47.323778048747265</v>
      </c>
      <c r="L38" s="15">
        <v>69</v>
      </c>
      <c r="M38" s="16">
        <v>2.1142007785912527</v>
      </c>
      <c r="N38" s="15">
        <v>250</v>
      </c>
      <c r="O38" s="16">
        <v>7.2396879522153714</v>
      </c>
      <c r="P38" s="15">
        <v>1283</v>
      </c>
      <c r="Q38" s="16">
        <v>37.703663601285555</v>
      </c>
      <c r="R38" s="15">
        <v>610</v>
      </c>
      <c r="S38" s="16">
        <v>20.099655223340527</v>
      </c>
      <c r="T38" s="15">
        <v>174</v>
      </c>
      <c r="U38" s="16">
        <v>5.2396347614658829</v>
      </c>
      <c r="V38" s="15">
        <v>316</v>
      </c>
      <c r="W38" s="16">
        <v>9.2412690612312982</v>
      </c>
      <c r="X38" s="15">
        <v>185</v>
      </c>
      <c r="Y38" s="16">
        <v>5.8967046671268273</v>
      </c>
      <c r="Z38" s="15">
        <v>73</v>
      </c>
      <c r="AA38" s="16">
        <v>2.3108340510763195</v>
      </c>
      <c r="AB38" s="15">
        <v>75</v>
      </c>
      <c r="AC38" s="16">
        <v>2.3890065303775745</v>
      </c>
      <c r="AD38" s="15">
        <v>244</v>
      </c>
      <c r="AE38" s="16">
        <v>7.4711929415609264</v>
      </c>
      <c r="AF38" s="15">
        <v>84</v>
      </c>
      <c r="AG38" s="16">
        <v>2.4400902486972829</v>
      </c>
      <c r="AH38" s="15">
        <v>238</v>
      </c>
      <c r="AI38" s="16">
        <v>7.218348425473792</v>
      </c>
    </row>
    <row r="39" spans="1:35" ht="15" customHeight="1" x14ac:dyDescent="0.25">
      <c r="A39" s="22">
        <v>1981</v>
      </c>
      <c r="B39" s="15">
        <v>9526</v>
      </c>
      <c r="C39" s="16">
        <v>282.23288189150315</v>
      </c>
      <c r="D39" s="15">
        <v>228</v>
      </c>
      <c r="E39" s="16">
        <v>6.883461867687676</v>
      </c>
      <c r="F39" s="15">
        <v>160</v>
      </c>
      <c r="G39" s="16">
        <v>4.4807287088299121</v>
      </c>
      <c r="H39" s="15">
        <v>435</v>
      </c>
      <c r="I39" s="16">
        <v>12.434135365752994</v>
      </c>
      <c r="J39" s="15">
        <v>1668</v>
      </c>
      <c r="K39" s="16">
        <v>48.61849456681032</v>
      </c>
      <c r="L39" s="15">
        <v>80</v>
      </c>
      <c r="M39" s="16">
        <v>2.4013888933470926</v>
      </c>
      <c r="N39" s="15">
        <v>242</v>
      </c>
      <c r="O39" s="16">
        <v>6.9194900495154323</v>
      </c>
      <c r="P39" s="15">
        <v>1241</v>
      </c>
      <c r="Q39" s="16">
        <v>35.482839018854882</v>
      </c>
      <c r="R39" s="15">
        <v>641</v>
      </c>
      <c r="S39" s="16">
        <v>20.498357341798293</v>
      </c>
      <c r="T39" s="15">
        <v>193</v>
      </c>
      <c r="U39" s="16">
        <v>5.7092147763314189</v>
      </c>
      <c r="V39" s="15">
        <v>330</v>
      </c>
      <c r="W39" s="16">
        <v>9.4336204509741393</v>
      </c>
      <c r="X39" s="15">
        <v>201</v>
      </c>
      <c r="Y39" s="16">
        <v>6.2831453769768864</v>
      </c>
      <c r="Z39" s="15">
        <v>78</v>
      </c>
      <c r="AA39" s="16">
        <v>2.4826053978639888</v>
      </c>
      <c r="AB39" s="15">
        <v>59</v>
      </c>
      <c r="AC39" s="16">
        <v>1.8819526925879024</v>
      </c>
      <c r="AD39" s="15">
        <v>241</v>
      </c>
      <c r="AE39" s="16">
        <v>7.2249392662309884</v>
      </c>
      <c r="AF39" s="15">
        <v>104</v>
      </c>
      <c r="AG39" s="16">
        <v>3.0159108046079033</v>
      </c>
      <c r="AH39" s="15">
        <v>277</v>
      </c>
      <c r="AI39" s="16">
        <v>8.2440320061008343</v>
      </c>
    </row>
    <row r="40" spans="1:35" ht="15" customHeight="1" x14ac:dyDescent="0.25">
      <c r="A40" s="22">
        <v>1982</v>
      </c>
      <c r="B40" s="15">
        <v>9918</v>
      </c>
      <c r="C40" s="16">
        <v>288.09820064993431</v>
      </c>
      <c r="D40" s="15">
        <v>287</v>
      </c>
      <c r="E40" s="16">
        <v>8.4924084006255338</v>
      </c>
      <c r="F40" s="15">
        <v>148</v>
      </c>
      <c r="G40" s="16">
        <v>4.153976611751979</v>
      </c>
      <c r="H40" s="15">
        <v>442</v>
      </c>
      <c r="I40" s="16">
        <v>12.367324050356547</v>
      </c>
      <c r="J40" s="15">
        <v>1717</v>
      </c>
      <c r="K40" s="16">
        <v>49.263205554709607</v>
      </c>
      <c r="L40" s="15">
        <v>72</v>
      </c>
      <c r="M40" s="16">
        <v>2.1236862460780781</v>
      </c>
      <c r="N40" s="15">
        <v>231</v>
      </c>
      <c r="O40" s="16">
        <v>6.3436001669355448</v>
      </c>
      <c r="P40" s="15">
        <v>1348</v>
      </c>
      <c r="Q40" s="16">
        <v>37.51767854017627</v>
      </c>
      <c r="R40" s="15">
        <v>733</v>
      </c>
      <c r="S40" s="16">
        <v>23.099468687283924</v>
      </c>
      <c r="T40" s="15">
        <v>227</v>
      </c>
      <c r="U40" s="16">
        <v>6.639033669062294</v>
      </c>
      <c r="V40" s="15">
        <v>332</v>
      </c>
      <c r="W40" s="16">
        <v>9.1698836185456543</v>
      </c>
      <c r="X40" s="15">
        <v>169</v>
      </c>
      <c r="Y40" s="16">
        <v>5.2204558083734014</v>
      </c>
      <c r="Z40" s="15">
        <v>79</v>
      </c>
      <c r="AA40" s="16">
        <v>2.4777821459572835</v>
      </c>
      <c r="AB40" s="15">
        <v>83</v>
      </c>
      <c r="AC40" s="16">
        <v>2.4968871081679027</v>
      </c>
      <c r="AD40" s="15">
        <v>250</v>
      </c>
      <c r="AE40" s="16">
        <v>7.3458944897194236</v>
      </c>
      <c r="AF40" s="15">
        <v>131</v>
      </c>
      <c r="AG40" s="16">
        <v>3.7032220260743718</v>
      </c>
      <c r="AH40" s="15">
        <v>256</v>
      </c>
      <c r="AI40" s="16">
        <v>7.4171268845037934</v>
      </c>
    </row>
    <row r="41" spans="1:35" ht="15" customHeight="1" x14ac:dyDescent="0.25">
      <c r="A41" s="22">
        <v>1983</v>
      </c>
      <c r="B41" s="15">
        <v>10330</v>
      </c>
      <c r="C41" s="16">
        <v>294.58897845772321</v>
      </c>
      <c r="D41" s="15">
        <v>271</v>
      </c>
      <c r="E41" s="16">
        <v>7.8248661383979439</v>
      </c>
      <c r="F41" s="15">
        <v>159</v>
      </c>
      <c r="G41" s="16">
        <v>4.4112892331763902</v>
      </c>
      <c r="H41" s="15">
        <v>389</v>
      </c>
      <c r="I41" s="16">
        <v>10.816285243831318</v>
      </c>
      <c r="J41" s="15">
        <v>1808</v>
      </c>
      <c r="K41" s="16">
        <v>50.825634726672327</v>
      </c>
      <c r="L41" s="15">
        <v>75</v>
      </c>
      <c r="M41" s="16">
        <v>2.228256657761698</v>
      </c>
      <c r="N41" s="15">
        <v>267</v>
      </c>
      <c r="O41" s="16">
        <v>7.2025774281894961</v>
      </c>
      <c r="P41" s="15">
        <v>1415</v>
      </c>
      <c r="Q41" s="16">
        <v>39.095146164349885</v>
      </c>
      <c r="R41" s="15">
        <v>686</v>
      </c>
      <c r="S41" s="16">
        <v>21.157906423420997</v>
      </c>
      <c r="T41" s="15">
        <v>229</v>
      </c>
      <c r="U41" s="16">
        <v>6.6145992762908516</v>
      </c>
      <c r="V41" s="15">
        <v>344</v>
      </c>
      <c r="W41" s="16">
        <v>9.4163863004890036</v>
      </c>
      <c r="X41" s="15">
        <v>199</v>
      </c>
      <c r="Y41" s="16">
        <v>5.9323435674457814</v>
      </c>
      <c r="Z41" s="15">
        <v>74</v>
      </c>
      <c r="AA41" s="16">
        <v>2.2752365287345135</v>
      </c>
      <c r="AB41" s="15">
        <v>84</v>
      </c>
      <c r="AC41" s="16">
        <v>2.4660696899476204</v>
      </c>
      <c r="AD41" s="15">
        <v>260</v>
      </c>
      <c r="AE41" s="16">
        <v>7.3559565675140242</v>
      </c>
      <c r="AF41" s="15">
        <v>129</v>
      </c>
      <c r="AG41" s="16">
        <v>3.4962108984846281</v>
      </c>
      <c r="AH41" s="15">
        <v>298</v>
      </c>
      <c r="AI41" s="16">
        <v>8.5893296844894991</v>
      </c>
    </row>
    <row r="42" spans="1:35" ht="15" customHeight="1" x14ac:dyDescent="0.25">
      <c r="A42" s="22">
        <v>1984</v>
      </c>
      <c r="B42" s="15">
        <v>10461</v>
      </c>
      <c r="C42" s="16">
        <v>293.05966828533138</v>
      </c>
      <c r="D42" s="15">
        <v>264</v>
      </c>
      <c r="E42" s="16">
        <v>7.6490013292388008</v>
      </c>
      <c r="F42" s="15">
        <v>139</v>
      </c>
      <c r="G42" s="16">
        <v>3.7325410096178424</v>
      </c>
      <c r="H42" s="15">
        <v>367</v>
      </c>
      <c r="I42" s="16">
        <v>9.8503985512599126</v>
      </c>
      <c r="J42" s="15">
        <v>1864</v>
      </c>
      <c r="K42" s="16">
        <v>51.54599328240085</v>
      </c>
      <c r="L42" s="15">
        <v>66</v>
      </c>
      <c r="M42" s="16">
        <v>1.8776254555880469</v>
      </c>
      <c r="N42" s="15">
        <v>255</v>
      </c>
      <c r="O42" s="16">
        <v>6.7120213801951252</v>
      </c>
      <c r="P42" s="15">
        <v>1436</v>
      </c>
      <c r="Q42" s="16">
        <v>39.078979581926582</v>
      </c>
      <c r="R42" s="15">
        <v>771</v>
      </c>
      <c r="S42" s="16">
        <v>23.208652573209797</v>
      </c>
      <c r="T42" s="15">
        <v>202</v>
      </c>
      <c r="U42" s="16">
        <v>5.6192205396917565</v>
      </c>
      <c r="V42" s="15">
        <v>325</v>
      </c>
      <c r="W42" s="16">
        <v>8.580872511565552</v>
      </c>
      <c r="X42" s="15">
        <v>225</v>
      </c>
      <c r="Y42" s="16">
        <v>6.6932069230193321</v>
      </c>
      <c r="Z42" s="15">
        <v>74</v>
      </c>
      <c r="AA42" s="16">
        <v>2.2101909474340653</v>
      </c>
      <c r="AB42" s="15">
        <v>71</v>
      </c>
      <c r="AC42" s="16">
        <v>2.0483872692087912</v>
      </c>
      <c r="AD42" s="15">
        <v>258</v>
      </c>
      <c r="AE42" s="16">
        <v>7.0884510207377653</v>
      </c>
      <c r="AF42" s="15">
        <v>154</v>
      </c>
      <c r="AG42" s="16">
        <v>4.213974859258018</v>
      </c>
      <c r="AH42" s="15">
        <v>269</v>
      </c>
      <c r="AI42" s="16">
        <v>7.4863997489692133</v>
      </c>
    </row>
    <row r="43" spans="1:35" ht="15" customHeight="1" x14ac:dyDescent="0.25">
      <c r="A43" s="22">
        <v>1985</v>
      </c>
      <c r="B43" s="15">
        <v>10434</v>
      </c>
      <c r="C43" s="16">
        <v>287.1243915569832</v>
      </c>
      <c r="D43" s="15">
        <v>269</v>
      </c>
      <c r="E43" s="16">
        <v>7.4428622068747501</v>
      </c>
      <c r="F43" s="15">
        <v>164</v>
      </c>
      <c r="G43" s="16">
        <v>4.0906915552681076</v>
      </c>
      <c r="H43" s="15">
        <v>456</v>
      </c>
      <c r="I43" s="16">
        <v>11.981006395040412</v>
      </c>
      <c r="J43" s="15">
        <v>1854</v>
      </c>
      <c r="K43" s="16">
        <v>50.424143045156498</v>
      </c>
      <c r="L43" s="15">
        <v>54</v>
      </c>
      <c r="M43" s="16">
        <v>1.4829448368756855</v>
      </c>
      <c r="N43" s="15">
        <v>283</v>
      </c>
      <c r="O43" s="16">
        <v>7.3817194655120728</v>
      </c>
      <c r="P43" s="15">
        <v>1351</v>
      </c>
      <c r="Q43" s="16">
        <v>36.082521266782273</v>
      </c>
      <c r="R43" s="15">
        <v>662</v>
      </c>
      <c r="S43" s="16">
        <v>19.389879245832741</v>
      </c>
      <c r="T43" s="15">
        <v>221</v>
      </c>
      <c r="U43" s="16">
        <v>6.0609629054490215</v>
      </c>
      <c r="V43" s="15">
        <v>259</v>
      </c>
      <c r="W43" s="16">
        <v>6.7547935085421837</v>
      </c>
      <c r="X43" s="15">
        <v>185</v>
      </c>
      <c r="Y43" s="16">
        <v>5.4641316674441383</v>
      </c>
      <c r="Z43" s="15">
        <v>73</v>
      </c>
      <c r="AA43" s="16">
        <v>2.1909286793989322</v>
      </c>
      <c r="AB43" s="15">
        <v>75</v>
      </c>
      <c r="AC43" s="16">
        <v>2.2187417014072706</v>
      </c>
      <c r="AD43" s="15">
        <v>308</v>
      </c>
      <c r="AE43" s="16">
        <v>8.4769611071117446</v>
      </c>
      <c r="AF43" s="15">
        <v>154</v>
      </c>
      <c r="AG43" s="16">
        <v>4.0427496706032215</v>
      </c>
      <c r="AH43" s="15">
        <v>294</v>
      </c>
      <c r="AI43" s="16">
        <v>8.0465255588140963</v>
      </c>
    </row>
    <row r="44" spans="1:35" ht="15" customHeight="1" x14ac:dyDescent="0.25">
      <c r="A44" s="22">
        <v>1986</v>
      </c>
      <c r="B44" s="15">
        <v>10746</v>
      </c>
      <c r="C44" s="16">
        <v>291.42124337645748</v>
      </c>
      <c r="D44" s="15">
        <v>288</v>
      </c>
      <c r="E44" s="16">
        <v>7.9561229591469607</v>
      </c>
      <c r="F44" s="15">
        <v>149</v>
      </c>
      <c r="G44" s="16">
        <v>3.900409625203233</v>
      </c>
      <c r="H44" s="15">
        <v>371</v>
      </c>
      <c r="I44" s="16">
        <v>9.4592225922183708</v>
      </c>
      <c r="J44" s="15">
        <v>1928</v>
      </c>
      <c r="K44" s="16">
        <v>51.314107971414586</v>
      </c>
      <c r="L44" s="15">
        <v>68</v>
      </c>
      <c r="M44" s="16">
        <v>1.9051474889268627</v>
      </c>
      <c r="N44" s="15">
        <v>247</v>
      </c>
      <c r="O44" s="16">
        <v>6.3763812262905688</v>
      </c>
      <c r="P44" s="15">
        <v>1385</v>
      </c>
      <c r="Q44" s="16">
        <v>36.274831503043622</v>
      </c>
      <c r="R44" s="15">
        <v>737</v>
      </c>
      <c r="S44" s="16">
        <v>21.53772044432397</v>
      </c>
      <c r="T44" s="15">
        <v>204</v>
      </c>
      <c r="U44" s="16">
        <v>5.6908575254612677</v>
      </c>
      <c r="V44" s="15">
        <v>359</v>
      </c>
      <c r="W44" s="16">
        <v>9.2337565061969773</v>
      </c>
      <c r="X44" s="15">
        <v>217</v>
      </c>
      <c r="Y44" s="16">
        <v>6.4247093890107374</v>
      </c>
      <c r="Z44" s="15">
        <v>81</v>
      </c>
      <c r="AA44" s="16">
        <v>2.4009663462757111</v>
      </c>
      <c r="AB44" s="15">
        <v>60</v>
      </c>
      <c r="AC44" s="16">
        <v>1.6898459154545615</v>
      </c>
      <c r="AD44" s="15">
        <v>278</v>
      </c>
      <c r="AE44" s="16">
        <v>7.4268152466460933</v>
      </c>
      <c r="AF44" s="15">
        <v>146</v>
      </c>
      <c r="AG44" s="16">
        <v>3.8027911349062324</v>
      </c>
      <c r="AH44" s="15">
        <v>298</v>
      </c>
      <c r="AI44" s="16">
        <v>8.0685615019075083</v>
      </c>
    </row>
    <row r="45" spans="1:35" ht="15" customHeight="1" x14ac:dyDescent="0.25">
      <c r="A45" s="22">
        <v>1987</v>
      </c>
      <c r="B45" s="15">
        <v>11247</v>
      </c>
      <c r="C45" s="16">
        <v>299.81026885299593</v>
      </c>
      <c r="D45" s="15">
        <v>284</v>
      </c>
      <c r="E45" s="16">
        <v>7.7355104928861103</v>
      </c>
      <c r="F45" s="15">
        <v>188</v>
      </c>
      <c r="G45" s="16">
        <v>4.7288529550540801</v>
      </c>
      <c r="H45" s="15">
        <v>391</v>
      </c>
      <c r="I45" s="16">
        <v>9.8934893028565227</v>
      </c>
      <c r="J45" s="15">
        <v>1998</v>
      </c>
      <c r="K45" s="16">
        <v>52.248562161695382</v>
      </c>
      <c r="L45" s="15">
        <v>95</v>
      </c>
      <c r="M45" s="16">
        <v>2.5460280267893651</v>
      </c>
      <c r="N45" s="15">
        <v>263</v>
      </c>
      <c r="O45" s="16">
        <v>6.6030731285241586</v>
      </c>
      <c r="P45" s="15">
        <v>1430</v>
      </c>
      <c r="Q45" s="16">
        <v>37.043274841874442</v>
      </c>
      <c r="R45" s="15">
        <v>814</v>
      </c>
      <c r="S45" s="16">
        <v>23.221699115440046</v>
      </c>
      <c r="T45" s="15">
        <v>237</v>
      </c>
      <c r="U45" s="16">
        <v>6.3903975611458756</v>
      </c>
      <c r="V45" s="15">
        <v>349</v>
      </c>
      <c r="W45" s="16">
        <v>8.7431613619478927</v>
      </c>
      <c r="X45" s="15">
        <v>192</v>
      </c>
      <c r="Y45" s="16">
        <v>5.5968266263918691</v>
      </c>
      <c r="Z45" s="15">
        <v>88</v>
      </c>
      <c r="AA45" s="16">
        <v>2.5618552682550333</v>
      </c>
      <c r="AB45" s="15">
        <v>77</v>
      </c>
      <c r="AC45" s="16">
        <v>2.1925834106919617</v>
      </c>
      <c r="AD45" s="15">
        <v>331</v>
      </c>
      <c r="AE45" s="16">
        <v>8.9773860971255264</v>
      </c>
      <c r="AF45" s="15">
        <v>156</v>
      </c>
      <c r="AG45" s="16">
        <v>3.9845455015850022</v>
      </c>
      <c r="AH45" s="15">
        <v>347</v>
      </c>
      <c r="AI45" s="16">
        <v>9.3450714871636329</v>
      </c>
    </row>
    <row r="46" spans="1:35" ht="15" customHeight="1" x14ac:dyDescent="0.25">
      <c r="A46" s="22">
        <v>1988</v>
      </c>
      <c r="B46" s="15">
        <v>12089</v>
      </c>
      <c r="C46" s="16">
        <v>318.9361128252059</v>
      </c>
      <c r="D46" s="15">
        <v>308</v>
      </c>
      <c r="E46" s="16">
        <v>8.2049073551910237</v>
      </c>
      <c r="F46" s="15">
        <v>164</v>
      </c>
      <c r="G46" s="16">
        <v>4.0893418348142605</v>
      </c>
      <c r="H46" s="15">
        <v>385</v>
      </c>
      <c r="I46" s="16">
        <v>9.616177075233141</v>
      </c>
      <c r="J46" s="15">
        <v>2069</v>
      </c>
      <c r="K46" s="16">
        <v>53.563669185140654</v>
      </c>
      <c r="L46" s="15">
        <v>98</v>
      </c>
      <c r="M46" s="16">
        <v>2.6385242515242475</v>
      </c>
      <c r="N46" s="15">
        <v>288</v>
      </c>
      <c r="O46" s="16">
        <v>7.2128111101106427</v>
      </c>
      <c r="P46" s="15">
        <v>1524</v>
      </c>
      <c r="Q46" s="16">
        <v>39.200400394542896</v>
      </c>
      <c r="R46" s="15">
        <v>1051</v>
      </c>
      <c r="S46" s="16">
        <v>29.59540664784376</v>
      </c>
      <c r="T46" s="15">
        <v>221</v>
      </c>
      <c r="U46" s="16">
        <v>5.8693859844821832</v>
      </c>
      <c r="V46" s="15">
        <v>409</v>
      </c>
      <c r="W46" s="16">
        <v>10.13003327723418</v>
      </c>
      <c r="X46" s="15">
        <v>209</v>
      </c>
      <c r="Y46" s="16">
        <v>6.0112739404993611</v>
      </c>
      <c r="Z46" s="15">
        <v>90</v>
      </c>
      <c r="AA46" s="16">
        <v>2.5406452657127852</v>
      </c>
      <c r="AB46" s="15">
        <v>57</v>
      </c>
      <c r="AC46" s="16">
        <v>1.636137190099366</v>
      </c>
      <c r="AD46" s="15">
        <v>341</v>
      </c>
      <c r="AE46" s="16">
        <v>9.1037262460910409</v>
      </c>
      <c r="AF46" s="15">
        <v>204</v>
      </c>
      <c r="AG46" s="16">
        <v>5.1379900770993858</v>
      </c>
      <c r="AH46" s="15">
        <v>360</v>
      </c>
      <c r="AI46" s="16">
        <v>9.5012022882820055</v>
      </c>
    </row>
    <row r="47" spans="1:35" ht="15" customHeight="1" x14ac:dyDescent="0.25">
      <c r="A47" s="22">
        <v>1989</v>
      </c>
      <c r="B47" s="15">
        <v>12146</v>
      </c>
      <c r="C47" s="16">
        <v>315.68628813018364</v>
      </c>
      <c r="D47" s="15">
        <v>314</v>
      </c>
      <c r="E47" s="16">
        <v>8.3444367466562639</v>
      </c>
      <c r="F47" s="15">
        <v>185</v>
      </c>
      <c r="G47" s="16">
        <v>4.6230790497794239</v>
      </c>
      <c r="H47" s="15">
        <v>377</v>
      </c>
      <c r="I47" s="16">
        <v>9.342042573063555</v>
      </c>
      <c r="J47" s="15">
        <v>1976</v>
      </c>
      <c r="K47" s="16">
        <v>50.149454170572866</v>
      </c>
      <c r="L47" s="15">
        <v>97</v>
      </c>
      <c r="M47" s="16">
        <v>2.562749247418358</v>
      </c>
      <c r="N47" s="15">
        <v>260</v>
      </c>
      <c r="O47" s="16">
        <v>6.4087643797989422</v>
      </c>
      <c r="P47" s="15">
        <v>1539</v>
      </c>
      <c r="Q47" s="16">
        <v>38.783758346601573</v>
      </c>
      <c r="R47" s="15">
        <v>1005</v>
      </c>
      <c r="S47" s="16">
        <v>28.070553212044416</v>
      </c>
      <c r="T47" s="15">
        <v>224</v>
      </c>
      <c r="U47" s="16">
        <v>5.8150099612278421</v>
      </c>
      <c r="V47" s="15">
        <v>279</v>
      </c>
      <c r="W47" s="16">
        <v>7.0771303090191111</v>
      </c>
      <c r="X47" s="15">
        <v>193</v>
      </c>
      <c r="Y47" s="16">
        <v>5.5328429858015884</v>
      </c>
      <c r="Z47" s="15">
        <v>97</v>
      </c>
      <c r="AA47" s="16">
        <v>2.7335406429664153</v>
      </c>
      <c r="AB47" s="15">
        <v>62</v>
      </c>
      <c r="AC47" s="16">
        <v>1.7561846363248275</v>
      </c>
      <c r="AD47" s="15">
        <v>372</v>
      </c>
      <c r="AE47" s="16">
        <v>9.8036412607208696</v>
      </c>
      <c r="AF47" s="15">
        <v>133</v>
      </c>
      <c r="AG47" s="16">
        <v>3.32524795197723</v>
      </c>
      <c r="AH47" s="15">
        <v>370</v>
      </c>
      <c r="AI47" s="16">
        <v>9.5982344986558328</v>
      </c>
    </row>
    <row r="48" spans="1:35" ht="15" customHeight="1" x14ac:dyDescent="0.25">
      <c r="A48" s="22">
        <v>1990</v>
      </c>
      <c r="B48" s="15">
        <v>11942</v>
      </c>
      <c r="C48" s="16">
        <v>305.53624454240946</v>
      </c>
      <c r="D48" s="15">
        <v>302</v>
      </c>
      <c r="E48" s="16">
        <v>7.870020119081544</v>
      </c>
      <c r="F48" s="15">
        <v>199</v>
      </c>
      <c r="G48" s="16">
        <v>4.8042649349582582</v>
      </c>
      <c r="H48" s="15">
        <v>392</v>
      </c>
      <c r="I48" s="16">
        <v>9.6013775353848061</v>
      </c>
      <c r="J48" s="15">
        <v>2011</v>
      </c>
      <c r="K48" s="16">
        <v>50.28896044743712</v>
      </c>
      <c r="L48" s="15">
        <v>85</v>
      </c>
      <c r="M48" s="16">
        <v>2.2894927939448855</v>
      </c>
      <c r="N48" s="15">
        <v>296</v>
      </c>
      <c r="O48" s="16">
        <v>7.142584770845307</v>
      </c>
      <c r="P48" s="15">
        <v>1455</v>
      </c>
      <c r="Q48" s="16">
        <v>36.259506858080812</v>
      </c>
      <c r="R48" s="15">
        <v>884</v>
      </c>
      <c r="S48" s="16">
        <v>23.967133879650746</v>
      </c>
      <c r="T48" s="15">
        <v>227</v>
      </c>
      <c r="U48" s="16">
        <v>5.8324309915308064</v>
      </c>
      <c r="V48" s="15">
        <v>372</v>
      </c>
      <c r="W48" s="16">
        <v>8.953374615283229</v>
      </c>
      <c r="X48" s="15">
        <v>199</v>
      </c>
      <c r="Y48" s="16">
        <v>5.5239906577926234</v>
      </c>
      <c r="Z48" s="15">
        <v>94</v>
      </c>
      <c r="AA48" s="16">
        <v>2.6128780869000874</v>
      </c>
      <c r="AB48" s="15">
        <v>35</v>
      </c>
      <c r="AC48" s="16">
        <v>0.98232275812358127</v>
      </c>
      <c r="AD48" s="15">
        <v>393</v>
      </c>
      <c r="AE48" s="16">
        <v>10.120192283812219</v>
      </c>
      <c r="AF48" s="15">
        <v>143</v>
      </c>
      <c r="AG48" s="16">
        <v>3.5714192466253234</v>
      </c>
      <c r="AH48" s="15">
        <v>368</v>
      </c>
      <c r="AI48" s="16">
        <v>9.5198431325471553</v>
      </c>
    </row>
    <row r="49" spans="1:42" ht="15" customHeight="1" x14ac:dyDescent="0.25">
      <c r="A49" s="22">
        <v>1991</v>
      </c>
      <c r="B49" s="15">
        <v>12252</v>
      </c>
      <c r="C49" s="16">
        <v>307.23199821069204</v>
      </c>
      <c r="D49" s="15">
        <v>259</v>
      </c>
      <c r="E49" s="16">
        <v>6.6622818335239478</v>
      </c>
      <c r="F49" s="15">
        <v>208</v>
      </c>
      <c r="G49" s="16">
        <v>5.1476080060148011</v>
      </c>
      <c r="H49" s="15">
        <v>359</v>
      </c>
      <c r="I49" s="16">
        <v>8.497948132979614</v>
      </c>
      <c r="J49" s="15">
        <v>2113</v>
      </c>
      <c r="K49" s="16">
        <v>51.644798526563427</v>
      </c>
      <c r="L49" s="15">
        <v>107</v>
      </c>
      <c r="M49" s="16">
        <v>2.6712953956096297</v>
      </c>
      <c r="N49" s="15">
        <v>294</v>
      </c>
      <c r="O49" s="16">
        <v>6.9871102033409898</v>
      </c>
      <c r="P49" s="15">
        <v>1437</v>
      </c>
      <c r="Q49" s="16">
        <v>35.022607874512381</v>
      </c>
      <c r="R49" s="15">
        <v>973</v>
      </c>
      <c r="S49" s="16">
        <v>25.956107988401968</v>
      </c>
      <c r="T49" s="15">
        <v>276</v>
      </c>
      <c r="U49" s="16">
        <v>7.0125027752641795</v>
      </c>
      <c r="V49" s="15">
        <v>399</v>
      </c>
      <c r="W49" s="16">
        <v>9.3051930760146888</v>
      </c>
      <c r="X49" s="15">
        <v>228</v>
      </c>
      <c r="Y49" s="16">
        <v>6.3805283939508293</v>
      </c>
      <c r="Z49" s="15">
        <v>98</v>
      </c>
      <c r="AA49" s="16">
        <v>2.7186285626172073</v>
      </c>
      <c r="AB49" s="15">
        <v>76</v>
      </c>
      <c r="AC49" s="16">
        <v>2.1529201184722395</v>
      </c>
      <c r="AD49" s="15">
        <v>381</v>
      </c>
      <c r="AE49" s="16">
        <v>9.8395249817188351</v>
      </c>
      <c r="AF49" s="15">
        <v>160</v>
      </c>
      <c r="AG49" s="16">
        <v>3.8602618617976598</v>
      </c>
      <c r="AH49" s="15">
        <v>366</v>
      </c>
      <c r="AI49" s="16">
        <v>9.2883854008950948</v>
      </c>
    </row>
    <row r="50" spans="1:42" ht="15" customHeight="1" x14ac:dyDescent="0.25">
      <c r="A50" s="22">
        <v>1992</v>
      </c>
      <c r="B50" s="15">
        <v>12508</v>
      </c>
      <c r="C50" s="16">
        <v>304.8995109598967</v>
      </c>
      <c r="D50" s="15">
        <v>318</v>
      </c>
      <c r="E50" s="16">
        <v>7.8539683821445028</v>
      </c>
      <c r="F50" s="15">
        <v>192</v>
      </c>
      <c r="G50" s="16">
        <v>4.478763205474606</v>
      </c>
      <c r="H50" s="15">
        <v>397</v>
      </c>
      <c r="I50" s="16">
        <v>9.1984888202993069</v>
      </c>
      <c r="J50" s="15">
        <v>2075</v>
      </c>
      <c r="K50" s="16">
        <v>49.413733044595304</v>
      </c>
      <c r="L50" s="15">
        <v>97</v>
      </c>
      <c r="M50" s="16">
        <v>2.4139678062989418</v>
      </c>
      <c r="N50" s="15">
        <v>275</v>
      </c>
      <c r="O50" s="16">
        <v>6.3127192330077362</v>
      </c>
      <c r="P50" s="15">
        <v>1506</v>
      </c>
      <c r="Q50" s="16">
        <v>35.951236762192508</v>
      </c>
      <c r="R50" s="15">
        <v>1032</v>
      </c>
      <c r="S50" s="16">
        <v>26.954769558229543</v>
      </c>
      <c r="T50" s="15">
        <v>263</v>
      </c>
      <c r="U50" s="16">
        <v>6.4904996852387526</v>
      </c>
      <c r="V50" s="15">
        <v>382</v>
      </c>
      <c r="W50" s="16">
        <v>8.7146797670564666</v>
      </c>
      <c r="X50" s="15">
        <v>230</v>
      </c>
      <c r="Y50" s="16">
        <v>6.2909955444641739</v>
      </c>
      <c r="Z50" s="15">
        <v>99</v>
      </c>
      <c r="AA50" s="16">
        <v>2.6827003546260602</v>
      </c>
      <c r="AB50" s="15">
        <v>55</v>
      </c>
      <c r="AC50" s="16">
        <v>1.5669049657722001</v>
      </c>
      <c r="AD50" s="15">
        <v>399</v>
      </c>
      <c r="AE50" s="16">
        <v>9.8599006971697634</v>
      </c>
      <c r="AF50" s="15">
        <v>161</v>
      </c>
      <c r="AG50" s="16">
        <v>3.7472567183684458</v>
      </c>
      <c r="AH50" s="15">
        <v>387</v>
      </c>
      <c r="AI50" s="16">
        <v>9.440748067145444</v>
      </c>
    </row>
    <row r="51" spans="1:42" ht="15" customHeight="1" x14ac:dyDescent="0.25">
      <c r="A51" s="22">
        <v>1993</v>
      </c>
      <c r="B51" s="15">
        <v>12764</v>
      </c>
      <c r="C51" s="16">
        <v>305.16887604408629</v>
      </c>
      <c r="D51" s="15">
        <v>252</v>
      </c>
      <c r="E51" s="16">
        <v>6.3536867085932789</v>
      </c>
      <c r="F51" s="15">
        <v>207</v>
      </c>
      <c r="G51" s="16">
        <v>4.5833912289362528</v>
      </c>
      <c r="H51" s="15">
        <v>353</v>
      </c>
      <c r="I51" s="16">
        <v>8.0353438873625951</v>
      </c>
      <c r="J51" s="15">
        <v>2069</v>
      </c>
      <c r="K51" s="16">
        <v>48.400374860148254</v>
      </c>
      <c r="L51" s="15">
        <v>114</v>
      </c>
      <c r="M51" s="16">
        <v>2.8620547386988928</v>
      </c>
      <c r="N51" s="15">
        <v>285</v>
      </c>
      <c r="O51" s="16">
        <v>6.5444944322507528</v>
      </c>
      <c r="P51" s="15">
        <v>1517</v>
      </c>
      <c r="Q51" s="16">
        <v>35.629351764546563</v>
      </c>
      <c r="R51" s="15">
        <v>1037</v>
      </c>
      <c r="S51" s="16">
        <v>26.467719316699242</v>
      </c>
      <c r="T51" s="15">
        <v>292</v>
      </c>
      <c r="U51" s="16">
        <v>7.0898312247661401</v>
      </c>
      <c r="V51" s="15">
        <v>437</v>
      </c>
      <c r="W51" s="16">
        <v>9.8788977057435421</v>
      </c>
      <c r="X51" s="15">
        <v>220</v>
      </c>
      <c r="Y51" s="16">
        <v>5.8266282882312295</v>
      </c>
      <c r="Z51" s="15">
        <v>88</v>
      </c>
      <c r="AA51" s="16">
        <v>2.3282848348158436</v>
      </c>
      <c r="AB51" s="15">
        <v>54</v>
      </c>
      <c r="AC51" s="16">
        <v>1.5078985057270451</v>
      </c>
      <c r="AD51" s="15">
        <v>421</v>
      </c>
      <c r="AE51" s="16">
        <v>10.346160514968227</v>
      </c>
      <c r="AF51" s="15">
        <v>185</v>
      </c>
      <c r="AG51" s="16">
        <v>4.2003749063692046</v>
      </c>
      <c r="AH51" s="15">
        <v>414</v>
      </c>
      <c r="AI51" s="16">
        <v>10.028000682229727</v>
      </c>
    </row>
    <row r="52" spans="1:42" ht="15" customHeight="1" x14ac:dyDescent="0.25">
      <c r="A52" s="22">
        <v>1994</v>
      </c>
      <c r="B52" s="15">
        <v>15453</v>
      </c>
      <c r="C52" s="16">
        <v>363.36187378559413</v>
      </c>
      <c r="D52" s="15">
        <v>261</v>
      </c>
      <c r="E52" s="16">
        <v>6.2764330101932835</v>
      </c>
      <c r="F52" s="15">
        <v>211</v>
      </c>
      <c r="G52" s="16">
        <v>4.6724028794737578</v>
      </c>
      <c r="H52" s="15">
        <v>369</v>
      </c>
      <c r="I52" s="16">
        <v>8.1623066407652338</v>
      </c>
      <c r="J52" s="15">
        <v>2476</v>
      </c>
      <c r="K52" s="16">
        <v>57.293404219808345</v>
      </c>
      <c r="L52" s="15">
        <v>122</v>
      </c>
      <c r="M52" s="16">
        <v>2.8639980429865939</v>
      </c>
      <c r="N52" s="15">
        <v>313</v>
      </c>
      <c r="O52" s="16">
        <v>6.9001345150622413</v>
      </c>
      <c r="P52" s="15">
        <v>1658</v>
      </c>
      <c r="Q52" s="16">
        <v>37.90429614059466</v>
      </c>
      <c r="R52" s="15">
        <v>1487</v>
      </c>
      <c r="S52" s="16">
        <v>37.789557194992071</v>
      </c>
      <c r="T52" s="15">
        <v>318</v>
      </c>
      <c r="U52" s="16">
        <v>7.5357055293347459</v>
      </c>
      <c r="V52" s="15">
        <v>563</v>
      </c>
      <c r="W52" s="16">
        <v>12.624144671121119</v>
      </c>
      <c r="X52" s="15">
        <v>221</v>
      </c>
      <c r="Y52" s="16">
        <v>5.7023421338913121</v>
      </c>
      <c r="Z52" s="15">
        <v>92</v>
      </c>
      <c r="AA52" s="16">
        <v>2.4518293045726698</v>
      </c>
      <c r="AB52" s="15">
        <v>54</v>
      </c>
      <c r="AC52" s="16">
        <v>1.4606549085227174</v>
      </c>
      <c r="AD52" s="15">
        <v>461</v>
      </c>
      <c r="AE52" s="16">
        <v>11.075326007323202</v>
      </c>
      <c r="AF52" s="15">
        <v>175</v>
      </c>
      <c r="AG52" s="16">
        <v>3.9912296000184702</v>
      </c>
      <c r="AH52" s="15">
        <v>459</v>
      </c>
      <c r="AI52" s="16">
        <v>10.654015591648564</v>
      </c>
      <c r="AO52" s="76"/>
      <c r="AP52" s="76"/>
    </row>
    <row r="53" spans="1:42" ht="15" customHeight="1" x14ac:dyDescent="0.25">
      <c r="A53" s="22">
        <v>1995</v>
      </c>
      <c r="B53" s="15">
        <v>15865</v>
      </c>
      <c r="C53" s="16">
        <v>368.66274514713155</v>
      </c>
      <c r="D53" s="15">
        <v>256</v>
      </c>
      <c r="E53" s="16">
        <v>6.2055095944901506</v>
      </c>
      <c r="F53" s="15">
        <v>207</v>
      </c>
      <c r="G53" s="16">
        <v>4.5745960039852669</v>
      </c>
      <c r="H53" s="15">
        <v>367</v>
      </c>
      <c r="I53" s="16">
        <v>8.1194650420971648</v>
      </c>
      <c r="J53" s="15">
        <v>2403</v>
      </c>
      <c r="K53" s="16">
        <v>54.506821004478127</v>
      </c>
      <c r="L53" s="15">
        <v>114</v>
      </c>
      <c r="M53" s="16">
        <v>2.7075987258983134</v>
      </c>
      <c r="N53" s="15">
        <v>298</v>
      </c>
      <c r="O53" s="16">
        <v>6.4973245906051913</v>
      </c>
      <c r="P53" s="15">
        <v>1502</v>
      </c>
      <c r="Q53" s="16">
        <v>34.112925631973042</v>
      </c>
      <c r="R53" s="15">
        <v>1759</v>
      </c>
      <c r="S53" s="16">
        <v>43.699610626835494</v>
      </c>
      <c r="T53" s="15">
        <v>306</v>
      </c>
      <c r="U53" s="16">
        <v>7.2361136230101426</v>
      </c>
      <c r="V53" s="15">
        <v>506</v>
      </c>
      <c r="W53" s="16">
        <v>11.193254661921806</v>
      </c>
      <c r="X53" s="15">
        <v>206</v>
      </c>
      <c r="Y53" s="16">
        <v>5.257866038997669</v>
      </c>
      <c r="Z53" s="15">
        <v>117</v>
      </c>
      <c r="AA53" s="16">
        <v>3.0197713845589553</v>
      </c>
      <c r="AB53" s="15">
        <v>72</v>
      </c>
      <c r="AC53" s="16">
        <v>1.9338765453687394</v>
      </c>
      <c r="AD53" s="15">
        <v>507</v>
      </c>
      <c r="AE53" s="16">
        <v>12.201653781999813</v>
      </c>
      <c r="AF53" s="15">
        <v>198</v>
      </c>
      <c r="AG53" s="16">
        <v>4.4311425894314143</v>
      </c>
      <c r="AH53" s="15">
        <v>430</v>
      </c>
      <c r="AI53" s="16">
        <v>10.237315937070589</v>
      </c>
      <c r="AO53" s="76"/>
      <c r="AP53" s="76"/>
    </row>
    <row r="54" spans="1:42" ht="15" customHeight="1" x14ac:dyDescent="0.25">
      <c r="A54" s="22">
        <v>1996</v>
      </c>
      <c r="B54" s="17">
        <f>IFERROR(VALUE(FIXED(VLOOKUP(VLOOKUP($B$4,Refcodes,2,FALSE) &amp;"regs"&amp;Regs_Total!$A54&amp;"AllEth"&amp;"AllSex",Datatable,6,FALSE))),"–")</f>
        <v>16225</v>
      </c>
      <c r="C54" s="16">
        <f>IFERROR(VALUE(FIXED(VLOOKUP(VLOOKUP($B$4,Refcodes,2,FALSE) &amp;"regs"&amp;Regs_Total!$A54&amp;"AllEth"&amp;"AllSex",Datatable,7,FALSE))),"–")</f>
        <v>356.7</v>
      </c>
      <c r="D54" s="27">
        <f>IFERROR(VALUE(FIXED(VLOOKUP(VLOOKUP($D$4,Refcodes,2,FALSE) &amp;"regs"&amp;Regs_Total!$A54&amp;"AllEth"&amp;"AllSex",Datatable,6,FALSE))),"–")</f>
        <v>252</v>
      </c>
      <c r="E54" s="37">
        <f>IFERROR(VALUE(FIXED(VLOOKUP(VLOOKUP($D$4,Refcodes,2,FALSE) &amp;"regs"&amp;Regs_Total!$A54&amp;"AllEth"&amp;"AllSex",Datatable,7,FALSE))),"–")</f>
        <v>5.6</v>
      </c>
      <c r="F54" s="27">
        <f>IFERROR(VALUE(FIXED(VLOOKUP(VLOOKUP($F$4,Refcodes,2,FALSE) &amp;"regs"&amp;Regs_Total!$A54&amp;"AllEth"&amp;"AllSex",Datatable,6,FALSE))),"–")</f>
        <v>189</v>
      </c>
      <c r="G54" s="37">
        <f>IFERROR(VALUE(FIXED(VLOOKUP(VLOOKUP($F$4,Refcodes,2,FALSE) &amp;"regs"&amp;Regs_Total!$A54&amp;"AllEth"&amp;"AllSex",Datatable,7,FALSE))),"–")</f>
        <v>3.9</v>
      </c>
      <c r="H54" s="36">
        <f>IFERROR(VALUE(FIXED(VLOOKUP(VLOOKUP($H$4,Refcodes,2,FALSE) &amp;"regs"&amp;Regs_Total!$A54&amp;"AllEth"&amp;"AllSex",Datatable,6,FALSE))),"–")</f>
        <v>402</v>
      </c>
      <c r="I54" s="38">
        <f>IFERROR(VALUE(FIXED(VLOOKUP(VLOOKUP($H$4,Refcodes,2,FALSE) &amp;"regs"&amp;Regs_Total!$A54&amp;"AllEth"&amp;"AllSex",Datatable,7,FALSE))),"–")</f>
        <v>8.4</v>
      </c>
      <c r="J54" s="17">
        <f>IFERROR(VALUE(FIXED(VLOOKUP(VLOOKUP($J$4,Refcodes,2,FALSE) &amp;"regs"&amp;Regs_Total!$A54&amp;"AllEth"&amp;"AllSex",Datatable,6,FALSE))),"–")</f>
        <v>2451</v>
      </c>
      <c r="K54" s="16">
        <f>IFERROR(VALUE(FIXED(VLOOKUP(VLOOKUP($J$4,Refcodes,2,FALSE) &amp;"regs"&amp;Regs_Total!$A54&amp;"AllEth"&amp;"AllSex",Datatable,7,FALSE))),"–")</f>
        <v>52.9</v>
      </c>
      <c r="L54" s="36">
        <f>IFERROR(VALUE(FIXED(VLOOKUP(VLOOKUP($L$4,Refcodes,2,FALSE) &amp;"regs"&amp;Regs_Total!$A54&amp;"AllEth"&amp;"AllSex",Datatable,6,FALSE))),"–")</f>
        <v>138</v>
      </c>
      <c r="M54" s="38">
        <f>IFERROR(VALUE(FIXED(VLOOKUP(VLOOKUP($L$4,Refcodes,2,FALSE) &amp;"regs"&amp;Regs_Total!$A54&amp;"AllEth"&amp;"AllSex",Datatable,7,FALSE))),"–")</f>
        <v>3.1</v>
      </c>
      <c r="N54" s="36">
        <f>IFERROR(VALUE(FIXED(VLOOKUP(VLOOKUP($N$4,Refcodes,2,FALSE) &amp;"regs"&amp;Regs_Total!$A54&amp;"AllEth"&amp;"AllSex",Datatable,6,FALSE))),"–")</f>
        <v>325</v>
      </c>
      <c r="O54" s="38">
        <f>IFERROR(VALUE(FIXED(VLOOKUP(VLOOKUP($N$4,Refcodes,2,FALSE) &amp;"regs"&amp;Regs_Total!$A54&amp;"AllEth"&amp;"AllSex",Datatable,7,FALSE))),"–")</f>
        <v>6.9</v>
      </c>
      <c r="P54" s="36">
        <f>IFERROR(VALUE(FIXED(VLOOKUP(VLOOKUP($P$4,Refcodes,2,FALSE) &amp;"regs"&amp;Regs_Total!$A54&amp;"AllEth"&amp;"AllSex",Datatable,6,FALSE))),"–")</f>
        <v>1599</v>
      </c>
      <c r="Q54" s="38">
        <f>IFERROR(VALUE(FIXED(VLOOKUP(VLOOKUP($P$4,Refcodes,2,FALSE) &amp;"regs"&amp;Regs_Total!$A54&amp;"AllEth"&amp;"AllSex",Datatable,7,FALSE))),"–")</f>
        <v>34.299999999999997</v>
      </c>
      <c r="R54" s="36">
        <f>IFERROR(VALUE(FIXED(VLOOKUP(VLOOKUP($R$4,Refcodes,2,FALSE) &amp;"regs"&amp;Regs_Total!$A54&amp;"AllEth"&amp;"AllSex",Datatable,6,FALSE))),"–")</f>
        <v>1515</v>
      </c>
      <c r="S54" s="38">
        <f>IFERROR(VALUE(FIXED(VLOOKUP(VLOOKUP($R$4,Refcodes,2,FALSE) &amp;"regs"&amp;Regs_Total!$A54&amp;"AllEth"&amp;"AllSex",Datatable,7,FALSE))),"–")</f>
        <v>35.4</v>
      </c>
      <c r="T54" s="36">
        <f>IFERROR(VALUE(FIXED(VLOOKUP(VLOOKUP($T$4,Refcodes,2,FALSE) &amp;"regs"&amp;Regs_Total!$A54&amp;"AllEth"&amp;"AllSex",Datatable,6,FALSE))),"–")</f>
        <v>341</v>
      </c>
      <c r="U54" s="38">
        <f>IFERROR(VALUE(FIXED(VLOOKUP(VLOOKUP($T$4,Refcodes,2,FALSE) &amp;"regs"&amp;Regs_Total!$A54&amp;"AllEth"&amp;"AllSex",Datatable,7,FALSE))),"–")</f>
        <v>7.6</v>
      </c>
      <c r="V54" s="36">
        <f>IFERROR(VALUE(FIXED(VLOOKUP(VLOOKUP($V$4,Refcodes,2,FALSE) &amp;"regs"&amp;Regs_Total!$A54&amp;"AllEth"&amp;"AllSex",Datatable,6,FALSE))),"–")</f>
        <v>544</v>
      </c>
      <c r="W54" s="38">
        <f>IFERROR(VALUE(FIXED(VLOOKUP(VLOOKUP($V$4,Refcodes,2,FALSE) &amp;"regs"&amp;Regs_Total!$A54&amp;"AllEth"&amp;"AllSex",Datatable,7,FALSE))),"–")</f>
        <v>11.1</v>
      </c>
      <c r="X54" s="36">
        <f>IFERROR(VALUE(FIXED(VLOOKUP(VLOOKUP($X$4,Refcodes,2,FALSE) &amp;"regs"&amp;Regs_Total!$A54&amp;"AllEth"&amp;"AllSex",Datatable,6,FALSE))),"–")</f>
        <v>283</v>
      </c>
      <c r="Y54" s="38">
        <f>IFERROR(VALUE(FIXED(VLOOKUP(VLOOKUP($X$4,Refcodes,2,FALSE) &amp;"regs"&amp;Regs_Total!$A54&amp;"AllEth"&amp;"AllSex",Datatable,7,FALSE))),"–")</f>
        <v>6.9</v>
      </c>
      <c r="Z54" s="27">
        <f>IFERROR(VALUE(FIXED(VLOOKUP(VLOOKUP($Z$4,Refcodes,2,FALSE) &amp;"regs"&amp;Regs_Total!$A54&amp;"AllEth"&amp;"AllSex",Datatable,6,FALSE))),"–")</f>
        <v>117</v>
      </c>
      <c r="AA54" s="37">
        <f>IFERROR(VALUE(FIXED(VLOOKUP(VLOOKUP($Z$4,Refcodes,2,FALSE) &amp;"regs"&amp;Regs_Total!$A54&amp;"AllEth"&amp;"AllSex",Datatable,7,FALSE))),"–")</f>
        <v>2.9</v>
      </c>
      <c r="AB54" s="36">
        <f>IFERROR(VALUE(FIXED(VLOOKUP(VLOOKUP($AB$4,Refcodes,2,FALSE) &amp;"regs"&amp;Regs_Total!$A54&amp;"AllEth"&amp;"AllSex",Datatable,6,FALSE))),"–")</f>
        <v>69</v>
      </c>
      <c r="AC54" s="38">
        <f>IFERROR(VALUE(FIXED(VLOOKUP(VLOOKUP($AB$4,Refcodes,2,FALSE) &amp;"regs"&amp;Regs_Total!$A54&amp;"AllEth"&amp;"AllSex",Datatable,7,FALSE))),"–")</f>
        <v>1.8</v>
      </c>
      <c r="AD54" s="36">
        <f>IFERROR(VALUE(FIXED(VLOOKUP(VLOOKUP($AD$4,Refcodes,2,FALSE) &amp;"regs"&amp;Regs_Total!$A54&amp;"AllEth"&amp;"AllSex",Datatable,6,FALSE))),"–")</f>
        <v>562</v>
      </c>
      <c r="AE54" s="38">
        <f>IFERROR(VALUE(FIXED(VLOOKUP(VLOOKUP($AD$4,Refcodes,2,FALSE) &amp;"regs"&amp;Regs_Total!$A54&amp;"AllEth"&amp;"AllSex",Datatable,7,FALSE))),"–")</f>
        <v>12.6</v>
      </c>
      <c r="AF54" s="36">
        <f>IFERROR(VALUE(FIXED(VLOOKUP(VLOOKUP($AF$4,Refcodes,2,FALSE) &amp;"regs"&amp;Regs_Total!$A54&amp;"AllEth"&amp;"AllSex",Datatable,6,FALSE))),"–")</f>
        <v>218</v>
      </c>
      <c r="AG54" s="38">
        <f>IFERROR(VALUE(FIXED(VLOOKUP(VLOOKUP($AF$4,Refcodes,2,FALSE) &amp;"regs"&amp;Regs_Total!$A54&amp;"AllEth"&amp;"AllSex",Datatable,7,FALSE))),"–")</f>
        <v>4.5</v>
      </c>
      <c r="AH54" s="36">
        <f>IFERROR(VALUE(FIXED(VLOOKUP(VLOOKUP($AH$4,Refcodes,2,FALSE) &amp;"regs"&amp;Regs_Total!$A54&amp;"AllEth"&amp;"AllSex",Datatable,6,FALSE))),"–")</f>
        <v>543</v>
      </c>
      <c r="AI54" s="38">
        <f>IFERROR(VALUE(FIXED(VLOOKUP(VLOOKUP($AH$4,Refcodes,2,FALSE) &amp;"regs"&amp;Regs_Total!$A54&amp;"AllEth"&amp;"AllSex",Datatable,7,FALSE))),"–")</f>
        <v>11.9</v>
      </c>
      <c r="AO54" s="76"/>
      <c r="AP54" s="76"/>
    </row>
    <row r="55" spans="1:42" ht="15" customHeight="1" x14ac:dyDescent="0.25">
      <c r="A55" s="22">
        <v>1997</v>
      </c>
      <c r="B55" s="17">
        <f>IFERROR(VALUE(FIXED(VLOOKUP(VLOOKUP($B$4,Refcodes,2,FALSE) &amp;"regs"&amp;Regs_Total!$A55&amp;"AllEth"&amp;"AllSex",Datatable,6,FALSE))),"–")</f>
        <v>16136</v>
      </c>
      <c r="C55" s="16">
        <f>IFERROR(VALUE(FIXED(VLOOKUP(VLOOKUP($B$4,Refcodes,2,FALSE) &amp;"regs"&amp;Regs_Total!$A55&amp;"AllEth"&amp;"AllSex",Datatable,7,FALSE))),"–")</f>
        <v>346.5</v>
      </c>
      <c r="D55" s="27">
        <f>IFERROR(VALUE(FIXED(VLOOKUP(VLOOKUP($D$4,Refcodes,2,FALSE) &amp;"regs"&amp;Regs_Total!$A55&amp;"AllEth"&amp;"AllSex",Datatable,6,FALSE))),"–")</f>
        <v>289</v>
      </c>
      <c r="E55" s="37">
        <f>IFERROR(VALUE(FIXED(VLOOKUP(VLOOKUP($D$4,Refcodes,2,FALSE) &amp;"regs"&amp;Regs_Total!$A55&amp;"AllEth"&amp;"AllSex",Datatable,7,FALSE))),"–")</f>
        <v>6.3</v>
      </c>
      <c r="F55" s="27">
        <f>IFERROR(VALUE(FIXED(VLOOKUP(VLOOKUP($F$4,Refcodes,2,FALSE) &amp;"regs"&amp;Regs_Total!$A55&amp;"AllEth"&amp;"AllSex",Datatable,6,FALSE))),"–")</f>
        <v>200</v>
      </c>
      <c r="G55" s="37">
        <f>IFERROR(VALUE(FIXED(VLOOKUP(VLOOKUP($F$4,Refcodes,2,FALSE) &amp;"regs"&amp;Regs_Total!$A55&amp;"AllEth"&amp;"AllSex",Datatable,7,FALSE))),"–")</f>
        <v>4.0999999999999996</v>
      </c>
      <c r="H55" s="36">
        <f>IFERROR(VALUE(FIXED(VLOOKUP(VLOOKUP($H$4,Refcodes,2,FALSE) &amp;"regs"&amp;Regs_Total!$A55&amp;"AllEth"&amp;"AllSex",Datatable,6,FALSE))),"–")</f>
        <v>394</v>
      </c>
      <c r="I55" s="38">
        <f>IFERROR(VALUE(FIXED(VLOOKUP(VLOOKUP($H$4,Refcodes,2,FALSE) &amp;"regs"&amp;Regs_Total!$A55&amp;"AllEth"&amp;"AllSex",Datatable,7,FALSE))),"–")</f>
        <v>8</v>
      </c>
      <c r="J55" s="17">
        <f>IFERROR(VALUE(FIXED(VLOOKUP(VLOOKUP($J$4,Refcodes,2,FALSE) &amp;"regs"&amp;Regs_Total!$A55&amp;"AllEth"&amp;"AllSex",Datatable,6,FALSE))),"–")</f>
        <v>2337</v>
      </c>
      <c r="K55" s="16">
        <f>IFERROR(VALUE(FIXED(VLOOKUP(VLOOKUP($J$4,Refcodes,2,FALSE) &amp;"regs"&amp;Regs_Total!$A55&amp;"AllEth"&amp;"AllSex",Datatable,7,FALSE))),"–")</f>
        <v>49.1</v>
      </c>
      <c r="L55" s="36">
        <f>IFERROR(VALUE(FIXED(VLOOKUP(VLOOKUP($L$4,Refcodes,2,FALSE) &amp;"regs"&amp;Regs_Total!$A55&amp;"AllEth"&amp;"AllSex",Datatable,6,FALSE))),"–")</f>
        <v>142</v>
      </c>
      <c r="M55" s="38">
        <f>IFERROR(VALUE(FIXED(VLOOKUP(VLOOKUP($L$4,Refcodes,2,FALSE) &amp;"regs"&amp;Regs_Total!$A55&amp;"AllEth"&amp;"AllSex",Datatable,7,FALSE))),"–")</f>
        <v>3.2</v>
      </c>
      <c r="N55" s="36">
        <f>IFERROR(VALUE(FIXED(VLOOKUP(VLOOKUP($N$4,Refcodes,2,FALSE) &amp;"regs"&amp;Regs_Total!$A55&amp;"AllEth"&amp;"AllSex",Datatable,6,FALSE))),"–")</f>
        <v>313</v>
      </c>
      <c r="O55" s="38">
        <f>IFERROR(VALUE(FIXED(VLOOKUP(VLOOKUP($N$4,Refcodes,2,FALSE) &amp;"regs"&amp;Regs_Total!$A55&amp;"AllEth"&amp;"AllSex",Datatable,7,FALSE))),"–")</f>
        <v>6.4</v>
      </c>
      <c r="P55" s="36">
        <f>IFERROR(VALUE(FIXED(VLOOKUP(VLOOKUP($P$4,Refcodes,2,FALSE) &amp;"regs"&amp;Regs_Total!$A55&amp;"AllEth"&amp;"AllSex",Datatable,6,FALSE))),"–")</f>
        <v>1518</v>
      </c>
      <c r="Q55" s="38">
        <f>IFERROR(VALUE(FIXED(VLOOKUP(VLOOKUP($P$4,Refcodes,2,FALSE) &amp;"regs"&amp;Regs_Total!$A55&amp;"AllEth"&amp;"AllSex",Datatable,7,FALSE))),"–")</f>
        <v>31.9</v>
      </c>
      <c r="R55" s="36">
        <f>IFERROR(VALUE(FIXED(VLOOKUP(VLOOKUP($R$4,Refcodes,2,FALSE) &amp;"regs"&amp;Regs_Total!$A55&amp;"AllEth"&amp;"AllSex",Datatable,6,FALSE))),"–")</f>
        <v>1495</v>
      </c>
      <c r="S55" s="38">
        <f>IFERROR(VALUE(FIXED(VLOOKUP(VLOOKUP($R$4,Refcodes,2,FALSE) &amp;"regs"&amp;Regs_Total!$A55&amp;"AllEth"&amp;"AllSex",Datatable,7,FALSE))),"–")</f>
        <v>33.799999999999997</v>
      </c>
      <c r="T55" s="36">
        <f>IFERROR(VALUE(FIXED(VLOOKUP(VLOOKUP($T$4,Refcodes,2,FALSE) &amp;"regs"&amp;Regs_Total!$A55&amp;"AllEth"&amp;"AllSex",Datatable,6,FALSE))),"–")</f>
        <v>396</v>
      </c>
      <c r="U55" s="38">
        <f>IFERROR(VALUE(FIXED(VLOOKUP(VLOOKUP($T$4,Refcodes,2,FALSE) &amp;"regs"&amp;Regs_Total!$A55&amp;"AllEth"&amp;"AllSex",Datatable,7,FALSE))),"–")</f>
        <v>8.6</v>
      </c>
      <c r="V55" s="36">
        <f>IFERROR(VALUE(FIXED(VLOOKUP(VLOOKUP($V$4,Refcodes,2,FALSE) &amp;"regs"&amp;Regs_Total!$A55&amp;"AllEth"&amp;"AllSex",Datatable,6,FALSE))),"–")</f>
        <v>509</v>
      </c>
      <c r="W55" s="38">
        <f>IFERROR(VALUE(FIXED(VLOOKUP(VLOOKUP($V$4,Refcodes,2,FALSE) &amp;"regs"&amp;Regs_Total!$A55&amp;"AllEth"&amp;"AllSex",Datatable,7,FALSE))),"–")</f>
        <v>10.199999999999999</v>
      </c>
      <c r="X55" s="36">
        <f>IFERROR(VALUE(FIXED(VLOOKUP(VLOOKUP($X$4,Refcodes,2,FALSE) &amp;"regs"&amp;Regs_Total!$A55&amp;"AllEth"&amp;"AllSex",Datatable,6,FALSE))),"–")</f>
        <v>234</v>
      </c>
      <c r="Y55" s="38">
        <f>IFERROR(VALUE(FIXED(VLOOKUP(VLOOKUP($X$4,Refcodes,2,FALSE) &amp;"regs"&amp;Regs_Total!$A55&amp;"AllEth"&amp;"AllSex",Datatable,7,FALSE))),"–")</f>
        <v>5.6</v>
      </c>
      <c r="Z55" s="27">
        <f>IFERROR(VALUE(FIXED(VLOOKUP(VLOOKUP($Z$4,Refcodes,2,FALSE) &amp;"regs"&amp;Regs_Total!$A55&amp;"AllEth"&amp;"AllSex",Datatable,6,FALSE))),"–")</f>
        <v>168</v>
      </c>
      <c r="AA55" s="37">
        <f>IFERROR(VALUE(FIXED(VLOOKUP(VLOOKUP($Z$4,Refcodes,2,FALSE) &amp;"regs"&amp;Regs_Total!$A55&amp;"AllEth"&amp;"AllSex",Datatable,7,FALSE))),"–")</f>
        <v>4.0999999999999996</v>
      </c>
      <c r="AB55" s="36">
        <f>IFERROR(VALUE(FIXED(VLOOKUP(VLOOKUP($AB$4,Refcodes,2,FALSE) &amp;"regs"&amp;Regs_Total!$A55&amp;"AllEth"&amp;"AllSex",Datatable,6,FALSE))),"–")</f>
        <v>59</v>
      </c>
      <c r="AC55" s="38">
        <f>IFERROR(VALUE(FIXED(VLOOKUP(VLOOKUP($AB$4,Refcodes,2,FALSE) &amp;"regs"&amp;Regs_Total!$A55&amp;"AllEth"&amp;"AllSex",Datatable,7,FALSE))),"–")</f>
        <v>1.5</v>
      </c>
      <c r="AD55" s="36">
        <f>IFERROR(VALUE(FIXED(VLOOKUP(VLOOKUP($AD$4,Refcodes,2,FALSE) &amp;"regs"&amp;Regs_Total!$A55&amp;"AllEth"&amp;"AllSex",Datatable,6,FALSE))),"–")</f>
        <v>573</v>
      </c>
      <c r="AE55" s="38">
        <f>IFERROR(VALUE(FIXED(VLOOKUP(VLOOKUP($AD$4,Refcodes,2,FALSE) &amp;"regs"&amp;Regs_Total!$A55&amp;"AllEth"&amp;"AllSex",Datatable,7,FALSE))),"–")</f>
        <v>12.4</v>
      </c>
      <c r="AF55" s="36">
        <f>IFERROR(VALUE(FIXED(VLOOKUP(VLOOKUP($AF$4,Refcodes,2,FALSE) &amp;"regs"&amp;Regs_Total!$A55&amp;"AllEth"&amp;"AllSex",Datatable,6,FALSE))),"–")</f>
        <v>218</v>
      </c>
      <c r="AG55" s="38">
        <f>IFERROR(VALUE(FIXED(VLOOKUP(VLOOKUP($AF$4,Refcodes,2,FALSE) &amp;"regs"&amp;Regs_Total!$A55&amp;"AllEth"&amp;"AllSex",Datatable,7,FALSE))),"–")</f>
        <v>4.4000000000000004</v>
      </c>
      <c r="AH55" s="36">
        <f>IFERROR(VALUE(FIXED(VLOOKUP(VLOOKUP($AH$4,Refcodes,2,FALSE) &amp;"regs"&amp;Regs_Total!$A55&amp;"AllEth"&amp;"AllSex",Datatable,6,FALSE))),"–")</f>
        <v>573</v>
      </c>
      <c r="AI55" s="38">
        <f>IFERROR(VALUE(FIXED(VLOOKUP(VLOOKUP($AH$4,Refcodes,2,FALSE) &amp;"regs"&amp;Regs_Total!$A55&amp;"AllEth"&amp;"AllSex",Datatable,7,FALSE))),"–")</f>
        <v>12.5</v>
      </c>
      <c r="AO55" s="76"/>
      <c r="AP55" s="76"/>
    </row>
    <row r="56" spans="1:42" ht="15" customHeight="1" x14ac:dyDescent="0.25">
      <c r="A56" s="22">
        <v>1998</v>
      </c>
      <c r="B56" s="17">
        <f>IFERROR(VALUE(FIXED(VLOOKUP(VLOOKUP($B$4,Refcodes,2,FALSE) &amp;"regs"&amp;Regs_Total!$A56&amp;"AllEth"&amp;"AllSex",Datatable,6,FALSE))),"–")</f>
        <v>16664</v>
      </c>
      <c r="C56" s="16">
        <f>IFERROR(VALUE(FIXED(VLOOKUP(VLOOKUP($B$4,Refcodes,2,FALSE) &amp;"regs"&amp;Regs_Total!$A56&amp;"AllEth"&amp;"AllSex",Datatable,7,FALSE))),"–")</f>
        <v>350.6</v>
      </c>
      <c r="D56" s="27">
        <f>IFERROR(VALUE(FIXED(VLOOKUP(VLOOKUP($D$4,Refcodes,2,FALSE) &amp;"regs"&amp;Regs_Total!$A56&amp;"AllEth"&amp;"AllSex",Datatable,6,FALSE))),"–")</f>
        <v>296</v>
      </c>
      <c r="E56" s="37">
        <f>IFERROR(VALUE(FIXED(VLOOKUP(VLOOKUP($D$4,Refcodes,2,FALSE) &amp;"regs"&amp;Regs_Total!$A56&amp;"AllEth"&amp;"AllSex",Datatable,7,FALSE))),"–")</f>
        <v>6.4</v>
      </c>
      <c r="F56" s="27">
        <f>IFERROR(VALUE(FIXED(VLOOKUP(VLOOKUP($F$4,Refcodes,2,FALSE) &amp;"regs"&amp;Regs_Total!$A56&amp;"AllEth"&amp;"AllSex",Datatable,6,FALSE))),"–")</f>
        <v>161</v>
      </c>
      <c r="G56" s="37">
        <f>IFERROR(VALUE(FIXED(VLOOKUP(VLOOKUP($F$4,Refcodes,2,FALSE) &amp;"regs"&amp;Regs_Total!$A56&amp;"AllEth"&amp;"AllSex",Datatable,7,FALSE))),"–")</f>
        <v>3.1</v>
      </c>
      <c r="H56" s="36">
        <f>IFERROR(VALUE(FIXED(VLOOKUP(VLOOKUP($H$4,Refcodes,2,FALSE) &amp;"regs"&amp;Regs_Total!$A56&amp;"AllEth"&amp;"AllSex",Datatable,6,FALSE))),"–")</f>
        <v>419</v>
      </c>
      <c r="I56" s="38">
        <f>IFERROR(VALUE(FIXED(VLOOKUP(VLOOKUP($H$4,Refcodes,2,FALSE) &amp;"regs"&amp;Regs_Total!$A56&amp;"AllEth"&amp;"AllSex",Datatable,7,FALSE))),"–")</f>
        <v>8.5</v>
      </c>
      <c r="J56" s="17">
        <f>IFERROR(VALUE(FIXED(VLOOKUP(VLOOKUP($J$4,Refcodes,2,FALSE) &amp;"regs"&amp;Regs_Total!$A56&amp;"AllEth"&amp;"AllSex",Datatable,6,FALSE))),"–")</f>
        <v>2440</v>
      </c>
      <c r="K56" s="16">
        <f>IFERROR(VALUE(FIXED(VLOOKUP(VLOOKUP($J$4,Refcodes,2,FALSE) &amp;"regs"&amp;Regs_Total!$A56&amp;"AllEth"&amp;"AllSex",Datatable,7,FALSE))),"–")</f>
        <v>50.2</v>
      </c>
      <c r="L56" s="36">
        <f>IFERROR(VALUE(FIXED(VLOOKUP(VLOOKUP($L$4,Refcodes,2,FALSE) &amp;"regs"&amp;Regs_Total!$A56&amp;"AllEth"&amp;"AllSex",Datatable,6,FALSE))),"–")</f>
        <v>137</v>
      </c>
      <c r="M56" s="38">
        <f>IFERROR(VALUE(FIXED(VLOOKUP(VLOOKUP($L$4,Refcodes,2,FALSE) &amp;"regs"&amp;Regs_Total!$A56&amp;"AllEth"&amp;"AllSex",Datatable,7,FALSE))),"–")</f>
        <v>3</v>
      </c>
      <c r="N56" s="36">
        <f>IFERROR(VALUE(FIXED(VLOOKUP(VLOOKUP($N$4,Refcodes,2,FALSE) &amp;"regs"&amp;Regs_Total!$A56&amp;"AllEth"&amp;"AllSex",Datatable,6,FALSE))),"–")</f>
        <v>334</v>
      </c>
      <c r="O56" s="38">
        <f>IFERROR(VALUE(FIXED(VLOOKUP(VLOOKUP($N$4,Refcodes,2,FALSE) &amp;"regs"&amp;Regs_Total!$A56&amp;"AllEth"&amp;"AllSex",Datatable,7,FALSE))),"–")</f>
        <v>6.7</v>
      </c>
      <c r="P56" s="36">
        <f>IFERROR(VALUE(FIXED(VLOOKUP(VLOOKUP($P$4,Refcodes,2,FALSE) &amp;"regs"&amp;Regs_Total!$A56&amp;"AllEth"&amp;"AllSex",Datatable,6,FALSE))),"–")</f>
        <v>1500</v>
      </c>
      <c r="Q56" s="38">
        <f>IFERROR(VALUE(FIXED(VLOOKUP(VLOOKUP($P$4,Refcodes,2,FALSE) &amp;"regs"&amp;Regs_Total!$A56&amp;"AllEth"&amp;"AllSex",Datatable,7,FALSE))),"–")</f>
        <v>31</v>
      </c>
      <c r="R56" s="36">
        <f>IFERROR(VALUE(FIXED(VLOOKUP(VLOOKUP($R$4,Refcodes,2,FALSE) &amp;"regs"&amp;Regs_Total!$A56&amp;"AllEth"&amp;"AllSex",Datatable,6,FALSE))),"–")</f>
        <v>1574</v>
      </c>
      <c r="S56" s="38">
        <f>IFERROR(VALUE(FIXED(VLOOKUP(VLOOKUP($R$4,Refcodes,2,FALSE) &amp;"regs"&amp;Regs_Total!$A56&amp;"AllEth"&amp;"AllSex",Datatable,7,FALSE))),"–")</f>
        <v>34.6</v>
      </c>
      <c r="T56" s="36">
        <f>IFERROR(VALUE(FIXED(VLOOKUP(VLOOKUP($T$4,Refcodes,2,FALSE) &amp;"regs"&amp;Regs_Total!$A56&amp;"AllEth"&amp;"AllSex",Datatable,6,FALSE))),"–")</f>
        <v>348</v>
      </c>
      <c r="U56" s="38">
        <f>IFERROR(VALUE(FIXED(VLOOKUP(VLOOKUP($T$4,Refcodes,2,FALSE) &amp;"regs"&amp;Regs_Total!$A56&amp;"AllEth"&amp;"AllSex",Datatable,7,FALSE))),"–")</f>
        <v>7.4</v>
      </c>
      <c r="V56" s="36">
        <f>IFERROR(VALUE(FIXED(VLOOKUP(VLOOKUP($V$4,Refcodes,2,FALSE) &amp;"regs"&amp;Regs_Total!$A56&amp;"AllEth"&amp;"AllSex",Datatable,6,FALSE))),"–")</f>
        <v>581</v>
      </c>
      <c r="W56" s="38">
        <f>IFERROR(VALUE(FIXED(VLOOKUP(VLOOKUP($V$4,Refcodes,2,FALSE) &amp;"regs"&amp;Regs_Total!$A56&amp;"AllEth"&amp;"AllSex",Datatable,7,FALSE))),"–")</f>
        <v>11.5</v>
      </c>
      <c r="X56" s="36">
        <f>IFERROR(VALUE(FIXED(VLOOKUP(VLOOKUP($X$4,Refcodes,2,FALSE) &amp;"regs"&amp;Regs_Total!$A56&amp;"AllEth"&amp;"AllSex",Datatable,6,FALSE))),"–")</f>
        <v>256</v>
      </c>
      <c r="Y56" s="38">
        <f>IFERROR(VALUE(FIXED(VLOOKUP(VLOOKUP($X$4,Refcodes,2,FALSE) &amp;"regs"&amp;Regs_Total!$A56&amp;"AllEth"&amp;"AllSex",Datatable,7,FALSE))),"–")</f>
        <v>5.9</v>
      </c>
      <c r="Z56" s="27">
        <f>IFERROR(VALUE(FIXED(VLOOKUP(VLOOKUP($Z$4,Refcodes,2,FALSE) &amp;"regs"&amp;Regs_Total!$A56&amp;"AllEth"&amp;"AllSex",Datatable,6,FALSE))),"–")</f>
        <v>150</v>
      </c>
      <c r="AA56" s="37">
        <f>IFERROR(VALUE(FIXED(VLOOKUP(VLOOKUP($Z$4,Refcodes,2,FALSE) &amp;"regs"&amp;Regs_Total!$A56&amp;"AllEth"&amp;"AllSex",Datatable,7,FALSE))),"–")</f>
        <v>3.6</v>
      </c>
      <c r="AB56" s="36">
        <f>IFERROR(VALUE(FIXED(VLOOKUP(VLOOKUP($AB$4,Refcodes,2,FALSE) &amp;"regs"&amp;Regs_Total!$A56&amp;"AllEth"&amp;"AllSex",Datatable,6,FALSE))),"–")</f>
        <v>68</v>
      </c>
      <c r="AC56" s="38">
        <f>IFERROR(VALUE(FIXED(VLOOKUP(VLOOKUP($AB$4,Refcodes,2,FALSE) &amp;"regs"&amp;Regs_Total!$A56&amp;"AllEth"&amp;"AllSex",Datatable,7,FALSE))),"–")</f>
        <v>1.8</v>
      </c>
      <c r="AD56" s="36">
        <f>IFERROR(VALUE(FIXED(VLOOKUP(VLOOKUP($AD$4,Refcodes,2,FALSE) &amp;"regs"&amp;Regs_Total!$A56&amp;"AllEth"&amp;"AllSex",Datatable,6,FALSE))),"–")</f>
        <v>617</v>
      </c>
      <c r="AE56" s="38">
        <f>IFERROR(VALUE(FIXED(VLOOKUP(VLOOKUP($AD$4,Refcodes,2,FALSE) &amp;"regs"&amp;Regs_Total!$A56&amp;"AllEth"&amp;"AllSex",Datatable,7,FALSE))),"–")</f>
        <v>13.1</v>
      </c>
      <c r="AF56" s="36">
        <f>IFERROR(VALUE(FIXED(VLOOKUP(VLOOKUP($AF$4,Refcodes,2,FALSE) &amp;"regs"&amp;Regs_Total!$A56&amp;"AllEth"&amp;"AllSex",Datatable,6,FALSE))),"–")</f>
        <v>236</v>
      </c>
      <c r="AG56" s="38">
        <f>IFERROR(VALUE(FIXED(VLOOKUP(VLOOKUP($AF$4,Refcodes,2,FALSE) &amp;"regs"&amp;Regs_Total!$A56&amp;"AllEth"&amp;"AllSex",Datatable,7,FALSE))),"–")</f>
        <v>4.5999999999999996</v>
      </c>
      <c r="AH56" s="36">
        <f>IFERROR(VALUE(FIXED(VLOOKUP(VLOOKUP($AH$4,Refcodes,2,FALSE) &amp;"regs"&amp;Regs_Total!$A56&amp;"AllEth"&amp;"AllSex",Datatable,6,FALSE))),"–")</f>
        <v>604</v>
      </c>
      <c r="AI56" s="38">
        <f>IFERROR(VALUE(FIXED(VLOOKUP(VLOOKUP($AH$4,Refcodes,2,FALSE) &amp;"regs"&amp;Regs_Total!$A56&amp;"AllEth"&amp;"AllSex",Datatable,7,FALSE))),"–")</f>
        <v>12.6</v>
      </c>
      <c r="AO56" s="76"/>
      <c r="AP56" s="76"/>
    </row>
    <row r="57" spans="1:42" ht="15" customHeight="1" x14ac:dyDescent="0.25">
      <c r="A57" s="22">
        <v>1999</v>
      </c>
      <c r="B57" s="17">
        <f>IFERROR(VALUE(FIXED(VLOOKUP(VLOOKUP($B$4,Refcodes,2,FALSE) &amp;"regs"&amp;Regs_Total!$A57&amp;"AllEth"&amp;"AllSex",Datatable,6,FALSE))),"–")</f>
        <v>17055</v>
      </c>
      <c r="C57" s="16">
        <f>IFERROR(VALUE(FIXED(VLOOKUP(VLOOKUP($B$4,Refcodes,2,FALSE) &amp;"regs"&amp;Regs_Total!$A57&amp;"AllEth"&amp;"AllSex",Datatable,7,FALSE))),"–")</f>
        <v>353.9</v>
      </c>
      <c r="D57" s="27">
        <f>IFERROR(VALUE(FIXED(VLOOKUP(VLOOKUP($D$4,Refcodes,2,FALSE) &amp;"regs"&amp;Regs_Total!$A57&amp;"AllEth"&amp;"AllSex",Datatable,6,FALSE))),"–")</f>
        <v>309</v>
      </c>
      <c r="E57" s="37">
        <f>IFERROR(VALUE(FIXED(VLOOKUP(VLOOKUP($D$4,Refcodes,2,FALSE) &amp;"regs"&amp;Regs_Total!$A57&amp;"AllEth"&amp;"AllSex",Datatable,7,FALSE))),"–")</f>
        <v>6.6</v>
      </c>
      <c r="F57" s="27">
        <f>IFERROR(VALUE(FIXED(VLOOKUP(VLOOKUP($F$4,Refcodes,2,FALSE) &amp;"regs"&amp;Regs_Total!$A57&amp;"AllEth"&amp;"AllSex",Datatable,6,FALSE))),"–")</f>
        <v>219</v>
      </c>
      <c r="G57" s="37">
        <f>IFERROR(VALUE(FIXED(VLOOKUP(VLOOKUP($F$4,Refcodes,2,FALSE) &amp;"regs"&amp;Regs_Total!$A57&amp;"AllEth"&amp;"AllSex",Datatable,7,FALSE))),"–")</f>
        <v>4.3</v>
      </c>
      <c r="H57" s="36">
        <f>IFERROR(VALUE(FIXED(VLOOKUP(VLOOKUP($H$4,Refcodes,2,FALSE) &amp;"regs"&amp;Regs_Total!$A57&amp;"AllEth"&amp;"AllSex",Datatable,6,FALSE))),"–")</f>
        <v>387</v>
      </c>
      <c r="I57" s="38">
        <f>IFERROR(VALUE(FIXED(VLOOKUP(VLOOKUP($H$4,Refcodes,2,FALSE) &amp;"regs"&amp;Regs_Total!$A57&amp;"AllEth"&amp;"AllSex",Datatable,7,FALSE))),"–")</f>
        <v>7.6</v>
      </c>
      <c r="J57" s="17">
        <f>IFERROR(VALUE(FIXED(VLOOKUP(VLOOKUP($J$4,Refcodes,2,FALSE) &amp;"regs"&amp;Regs_Total!$A57&amp;"AllEth"&amp;"AllSex",Datatable,6,FALSE))),"–")</f>
        <v>2576</v>
      </c>
      <c r="K57" s="16">
        <f>IFERROR(VALUE(FIXED(VLOOKUP(VLOOKUP($J$4,Refcodes,2,FALSE) &amp;"regs"&amp;Regs_Total!$A57&amp;"AllEth"&amp;"AllSex",Datatable,7,FALSE))),"–")</f>
        <v>51.7</v>
      </c>
      <c r="L57" s="36">
        <f>IFERROR(VALUE(FIXED(VLOOKUP(VLOOKUP($L$4,Refcodes,2,FALSE) &amp;"regs"&amp;Regs_Total!$A57&amp;"AllEth"&amp;"AllSex",Datatable,6,FALSE))),"–")</f>
        <v>145</v>
      </c>
      <c r="M57" s="38">
        <f>IFERROR(VALUE(FIXED(VLOOKUP(VLOOKUP($L$4,Refcodes,2,FALSE) &amp;"regs"&amp;Regs_Total!$A57&amp;"AllEth"&amp;"AllSex",Datatable,7,FALSE))),"–")</f>
        <v>3</v>
      </c>
      <c r="N57" s="36">
        <f>IFERROR(VALUE(FIXED(VLOOKUP(VLOOKUP($N$4,Refcodes,2,FALSE) &amp;"regs"&amp;Regs_Total!$A57&amp;"AllEth"&amp;"AllSex",Datatable,6,FALSE))),"–")</f>
        <v>309</v>
      </c>
      <c r="O57" s="38">
        <f>IFERROR(VALUE(FIXED(VLOOKUP(VLOOKUP($N$4,Refcodes,2,FALSE) &amp;"regs"&amp;Regs_Total!$A57&amp;"AllEth"&amp;"AllSex",Datatable,7,FALSE))),"–")</f>
        <v>6</v>
      </c>
      <c r="P57" s="36">
        <f>IFERROR(VALUE(FIXED(VLOOKUP(VLOOKUP($P$4,Refcodes,2,FALSE) &amp;"regs"&amp;Regs_Total!$A57&amp;"AllEth"&amp;"AllSex",Datatable,6,FALSE))),"–")</f>
        <v>1587</v>
      </c>
      <c r="Q57" s="38">
        <f>IFERROR(VALUE(FIXED(VLOOKUP(VLOOKUP($P$4,Refcodes,2,FALSE) &amp;"regs"&amp;Regs_Total!$A57&amp;"AllEth"&amp;"AllSex",Datatable,7,FALSE))),"–")</f>
        <v>31.8</v>
      </c>
      <c r="R57" s="36">
        <f>IFERROR(VALUE(FIXED(VLOOKUP(VLOOKUP($R$4,Refcodes,2,FALSE) &amp;"regs"&amp;Regs_Total!$A57&amp;"AllEth"&amp;"AllSex",Datatable,6,FALSE))),"–")</f>
        <v>1570</v>
      </c>
      <c r="S57" s="38">
        <f>IFERROR(VALUE(FIXED(VLOOKUP(VLOOKUP($R$4,Refcodes,2,FALSE) &amp;"regs"&amp;Regs_Total!$A57&amp;"AllEth"&amp;"AllSex",Datatable,7,FALSE))),"–")</f>
        <v>34.299999999999997</v>
      </c>
      <c r="T57" s="36">
        <f>IFERROR(VALUE(FIXED(VLOOKUP(VLOOKUP($T$4,Refcodes,2,FALSE) &amp;"regs"&amp;Regs_Total!$A57&amp;"AllEth"&amp;"AllSex",Datatable,6,FALSE))),"–")</f>
        <v>391</v>
      </c>
      <c r="U57" s="38">
        <f>IFERROR(VALUE(FIXED(VLOOKUP(VLOOKUP($T$4,Refcodes,2,FALSE) &amp;"regs"&amp;Regs_Total!$A57&amp;"AllEth"&amp;"AllSex",Datatable,7,FALSE))),"–")</f>
        <v>8.1999999999999993</v>
      </c>
      <c r="V57" s="36">
        <f>IFERROR(VALUE(FIXED(VLOOKUP(VLOOKUP($V$4,Refcodes,2,FALSE) &amp;"regs"&amp;Regs_Total!$A57&amp;"AllEth"&amp;"AllSex",Datatable,6,FALSE))),"–")</f>
        <v>555</v>
      </c>
      <c r="W57" s="38">
        <f>IFERROR(VALUE(FIXED(VLOOKUP(VLOOKUP($V$4,Refcodes,2,FALSE) &amp;"regs"&amp;Regs_Total!$A57&amp;"AllEth"&amp;"AllSex",Datatable,7,FALSE))),"–")</f>
        <v>10.8</v>
      </c>
      <c r="X57" s="36">
        <f>IFERROR(VALUE(FIXED(VLOOKUP(VLOOKUP($X$4,Refcodes,2,FALSE) &amp;"regs"&amp;Regs_Total!$A57&amp;"AllEth"&amp;"AllSex",Datatable,6,FALSE))),"–")</f>
        <v>238</v>
      </c>
      <c r="Y57" s="38">
        <f>IFERROR(VALUE(FIXED(VLOOKUP(VLOOKUP($X$4,Refcodes,2,FALSE) &amp;"regs"&amp;Regs_Total!$A57&amp;"AllEth"&amp;"AllSex",Datatable,7,FALSE))),"–")</f>
        <v>5.5</v>
      </c>
      <c r="Z57" s="27">
        <f>IFERROR(VALUE(FIXED(VLOOKUP(VLOOKUP($Z$4,Refcodes,2,FALSE) &amp;"regs"&amp;Regs_Total!$A57&amp;"AllEth"&amp;"AllSex",Datatable,6,FALSE))),"–")</f>
        <v>172</v>
      </c>
      <c r="AA57" s="37">
        <f>IFERROR(VALUE(FIXED(VLOOKUP(VLOOKUP($Z$4,Refcodes,2,FALSE) &amp;"regs"&amp;Regs_Total!$A57&amp;"AllEth"&amp;"AllSex",Datatable,7,FALSE))),"–")</f>
        <v>4.2</v>
      </c>
      <c r="AB57" s="36">
        <f>IFERROR(VALUE(FIXED(VLOOKUP(VLOOKUP($AB$4,Refcodes,2,FALSE) &amp;"regs"&amp;Regs_Total!$A57&amp;"AllEth"&amp;"AllSex",Datatable,6,FALSE))),"–")</f>
        <v>66</v>
      </c>
      <c r="AC57" s="38">
        <f>IFERROR(VALUE(FIXED(VLOOKUP(VLOOKUP($AB$4,Refcodes,2,FALSE) &amp;"regs"&amp;Regs_Total!$A57&amp;"AllEth"&amp;"AllSex",Datatable,7,FALSE))),"–")</f>
        <v>1.7</v>
      </c>
      <c r="AD57" s="36">
        <f>IFERROR(VALUE(FIXED(VLOOKUP(VLOOKUP($AD$4,Refcodes,2,FALSE) &amp;"regs"&amp;Regs_Total!$A57&amp;"AllEth"&amp;"AllSex",Datatable,6,FALSE))),"–")</f>
        <v>566</v>
      </c>
      <c r="AE57" s="38">
        <f>IFERROR(VALUE(FIXED(VLOOKUP(VLOOKUP($AD$4,Refcodes,2,FALSE) &amp;"regs"&amp;Regs_Total!$A57&amp;"AllEth"&amp;"AllSex",Datatable,7,FALSE))),"–")</f>
        <v>11.9</v>
      </c>
      <c r="AF57" s="36">
        <f>IFERROR(VALUE(FIXED(VLOOKUP(VLOOKUP($AF$4,Refcodes,2,FALSE) &amp;"regs"&amp;Regs_Total!$A57&amp;"AllEth"&amp;"AllSex",Datatable,6,FALSE))),"–")</f>
        <v>226</v>
      </c>
      <c r="AG57" s="38">
        <f>IFERROR(VALUE(FIXED(VLOOKUP(VLOOKUP($AF$4,Refcodes,2,FALSE) &amp;"regs"&amp;Regs_Total!$A57&amp;"AllEth"&amp;"AllSex",Datatable,7,FALSE))),"–")</f>
        <v>4.4000000000000004</v>
      </c>
      <c r="AH57" s="36">
        <f>IFERROR(VALUE(FIXED(VLOOKUP(VLOOKUP($AH$4,Refcodes,2,FALSE) &amp;"regs"&amp;Regs_Total!$A57&amp;"AllEth"&amp;"AllSex",Datatable,6,FALSE))),"–")</f>
        <v>524</v>
      </c>
      <c r="AI57" s="38">
        <f>IFERROR(VALUE(FIXED(VLOOKUP(VLOOKUP($AH$4,Refcodes,2,FALSE) &amp;"regs"&amp;Regs_Total!$A57&amp;"AllEth"&amp;"AllSex",Datatable,7,FALSE))),"–")</f>
        <v>11.2</v>
      </c>
      <c r="AO57" s="76"/>
      <c r="AP57" s="76"/>
    </row>
    <row r="58" spans="1:42" ht="15" customHeight="1" x14ac:dyDescent="0.25">
      <c r="A58" s="22">
        <v>2000</v>
      </c>
      <c r="B58" s="17">
        <f>IFERROR(VALUE(FIXED(VLOOKUP(VLOOKUP($B$4,Refcodes,2,FALSE) &amp;"regs"&amp;Regs_Total!$A58&amp;"AllEth"&amp;"AllSex",Datatable,6,FALSE))),"–")</f>
        <v>17895</v>
      </c>
      <c r="C58" s="16">
        <f>IFERROR(VALUE(FIXED(VLOOKUP(VLOOKUP($B$4,Refcodes,2,FALSE) &amp;"regs"&amp;Regs_Total!$A58&amp;"AllEth"&amp;"AllSex",Datatable,7,FALSE))),"–")</f>
        <v>365.7</v>
      </c>
      <c r="D58" s="27">
        <f>IFERROR(VALUE(FIXED(VLOOKUP(VLOOKUP($D$4,Refcodes,2,FALSE) &amp;"regs"&amp;Regs_Total!$A58&amp;"AllEth"&amp;"AllSex",Datatable,6,FALSE))),"–")</f>
        <v>276</v>
      </c>
      <c r="E58" s="37">
        <f>IFERROR(VALUE(FIXED(VLOOKUP(VLOOKUP($D$4,Refcodes,2,FALSE) &amp;"regs"&amp;Regs_Total!$A58&amp;"AllEth"&amp;"AllSex",Datatable,7,FALSE))),"–")</f>
        <v>5.9</v>
      </c>
      <c r="F58" s="27">
        <f>IFERROR(VALUE(FIXED(VLOOKUP(VLOOKUP($F$4,Refcodes,2,FALSE) &amp;"regs"&amp;Regs_Total!$A58&amp;"AllEth"&amp;"AllSex",Datatable,6,FALSE))),"–")</f>
        <v>230</v>
      </c>
      <c r="G58" s="37">
        <f>IFERROR(VALUE(FIXED(VLOOKUP(VLOOKUP($F$4,Refcodes,2,FALSE) &amp;"regs"&amp;Regs_Total!$A58&amp;"AllEth"&amp;"AllSex",Datatable,7,FALSE))),"–")</f>
        <v>4.3</v>
      </c>
      <c r="H58" s="36">
        <f>IFERROR(VALUE(FIXED(VLOOKUP(VLOOKUP($H$4,Refcodes,2,FALSE) &amp;"regs"&amp;Regs_Total!$A58&amp;"AllEth"&amp;"AllSex",Datatable,6,FALSE))),"–")</f>
        <v>364</v>
      </c>
      <c r="I58" s="38">
        <f>IFERROR(VALUE(FIXED(VLOOKUP(VLOOKUP($H$4,Refcodes,2,FALSE) &amp;"regs"&amp;Regs_Total!$A58&amp;"AllEth"&amp;"AllSex",Datatable,7,FALSE))),"–")</f>
        <v>7.1</v>
      </c>
      <c r="J58" s="17">
        <f>IFERROR(VALUE(FIXED(VLOOKUP(VLOOKUP($J$4,Refcodes,2,FALSE) &amp;"regs"&amp;Regs_Total!$A58&amp;"AllEth"&amp;"AllSex",Datatable,6,FALSE))),"–")</f>
        <v>2558</v>
      </c>
      <c r="K58" s="16">
        <f>IFERROR(VALUE(FIXED(VLOOKUP(VLOOKUP($J$4,Refcodes,2,FALSE) &amp;"regs"&amp;Regs_Total!$A58&amp;"AllEth"&amp;"AllSex",Datatable,7,FALSE))),"–")</f>
        <v>50.1</v>
      </c>
      <c r="L58" s="36">
        <f>IFERROR(VALUE(FIXED(VLOOKUP(VLOOKUP($L$4,Refcodes,2,FALSE) &amp;"regs"&amp;Regs_Total!$A58&amp;"AllEth"&amp;"AllSex",Datatable,6,FALSE))),"–")</f>
        <v>141</v>
      </c>
      <c r="M58" s="38">
        <f>IFERROR(VALUE(FIXED(VLOOKUP(VLOOKUP($L$4,Refcodes,2,FALSE) &amp;"regs"&amp;Regs_Total!$A58&amp;"AllEth"&amp;"AllSex",Datatable,7,FALSE))),"–")</f>
        <v>2.9</v>
      </c>
      <c r="N58" s="36">
        <f>IFERROR(VALUE(FIXED(VLOOKUP(VLOOKUP($N$4,Refcodes,2,FALSE) &amp;"regs"&amp;Regs_Total!$A58&amp;"AllEth"&amp;"AllSex",Datatable,6,FALSE))),"–")</f>
        <v>324</v>
      </c>
      <c r="O58" s="38">
        <f>IFERROR(VALUE(FIXED(VLOOKUP(VLOOKUP($N$4,Refcodes,2,FALSE) &amp;"regs"&amp;Regs_Total!$A58&amp;"AllEth"&amp;"AllSex",Datatable,7,FALSE))),"–")</f>
        <v>6.2</v>
      </c>
      <c r="P58" s="36">
        <f>IFERROR(VALUE(FIXED(VLOOKUP(VLOOKUP($P$4,Refcodes,2,FALSE) &amp;"regs"&amp;Regs_Total!$A58&amp;"AllEth"&amp;"AllSex",Datatable,6,FALSE))),"–")</f>
        <v>1657</v>
      </c>
      <c r="Q58" s="38">
        <f>IFERROR(VALUE(FIXED(VLOOKUP(VLOOKUP($P$4,Refcodes,2,FALSE) &amp;"regs"&amp;Regs_Total!$A58&amp;"AllEth"&amp;"AllSex",Datatable,7,FALSE))),"–")</f>
        <v>32.700000000000003</v>
      </c>
      <c r="R58" s="36">
        <f>IFERROR(VALUE(FIXED(VLOOKUP(VLOOKUP($R$4,Refcodes,2,FALSE) &amp;"regs"&amp;Regs_Total!$A58&amp;"AllEth"&amp;"AllSex",Datatable,6,FALSE))),"–")</f>
        <v>1711</v>
      </c>
      <c r="S58" s="38">
        <f>IFERROR(VALUE(FIXED(VLOOKUP(VLOOKUP($R$4,Refcodes,2,FALSE) &amp;"regs"&amp;Regs_Total!$A58&amp;"AllEth"&amp;"AllSex",Datatable,7,FALSE))),"–")</f>
        <v>36.799999999999997</v>
      </c>
      <c r="T58" s="36">
        <f>IFERROR(VALUE(FIXED(VLOOKUP(VLOOKUP($T$4,Refcodes,2,FALSE) &amp;"regs"&amp;Regs_Total!$A58&amp;"AllEth"&amp;"AllSex",Datatable,6,FALSE))),"–")</f>
        <v>357</v>
      </c>
      <c r="U58" s="38">
        <f>IFERROR(VALUE(FIXED(VLOOKUP(VLOOKUP($T$4,Refcodes,2,FALSE) &amp;"regs"&amp;Regs_Total!$A58&amp;"AllEth"&amp;"AllSex",Datatable,7,FALSE))),"–")</f>
        <v>7.3</v>
      </c>
      <c r="V58" s="36">
        <f>IFERROR(VALUE(FIXED(VLOOKUP(VLOOKUP($V$4,Refcodes,2,FALSE) &amp;"regs"&amp;Regs_Total!$A58&amp;"AllEth"&amp;"AllSex",Datatable,6,FALSE))),"–")</f>
        <v>554</v>
      </c>
      <c r="W58" s="38">
        <f>IFERROR(VALUE(FIXED(VLOOKUP(VLOOKUP($V$4,Refcodes,2,FALSE) &amp;"regs"&amp;Regs_Total!$A58&amp;"AllEth"&amp;"AllSex",Datatable,7,FALSE))),"–")</f>
        <v>10.5</v>
      </c>
      <c r="X58" s="36">
        <f>IFERROR(VALUE(FIXED(VLOOKUP(VLOOKUP($X$4,Refcodes,2,FALSE) &amp;"regs"&amp;Regs_Total!$A58&amp;"AllEth"&amp;"AllSex",Datatable,6,FALSE))),"–")</f>
        <v>253</v>
      </c>
      <c r="Y58" s="38">
        <f>IFERROR(VALUE(FIXED(VLOOKUP(VLOOKUP($X$4,Refcodes,2,FALSE) &amp;"regs"&amp;Regs_Total!$A58&amp;"AllEth"&amp;"AllSex",Datatable,7,FALSE))),"–")</f>
        <v>5.8</v>
      </c>
      <c r="Z58" s="27">
        <f>IFERROR(VALUE(FIXED(VLOOKUP(VLOOKUP($Z$4,Refcodes,2,FALSE) &amp;"regs"&amp;Regs_Total!$A58&amp;"AllEth"&amp;"AllSex",Datatable,6,FALSE))),"–")</f>
        <v>163</v>
      </c>
      <c r="AA58" s="37">
        <f>IFERROR(VALUE(FIXED(VLOOKUP(VLOOKUP($Z$4,Refcodes,2,FALSE) &amp;"regs"&amp;Regs_Total!$A58&amp;"AllEth"&amp;"AllSex",Datatable,7,FALSE))),"–")</f>
        <v>3.8</v>
      </c>
      <c r="AB58" s="36">
        <f>IFERROR(VALUE(FIXED(VLOOKUP(VLOOKUP($AB$4,Refcodes,2,FALSE) &amp;"regs"&amp;Regs_Total!$A58&amp;"AllEth"&amp;"AllSex",Datatable,6,FALSE))),"–")</f>
        <v>75</v>
      </c>
      <c r="AC58" s="38">
        <f>IFERROR(VALUE(FIXED(VLOOKUP(VLOOKUP($AB$4,Refcodes,2,FALSE) &amp;"regs"&amp;Regs_Total!$A58&amp;"AllEth"&amp;"AllSex",Datatable,7,FALSE))),"–")</f>
        <v>1.9</v>
      </c>
      <c r="AD58" s="36">
        <f>IFERROR(VALUE(FIXED(VLOOKUP(VLOOKUP($AD$4,Refcodes,2,FALSE) &amp;"regs"&amp;Regs_Total!$A58&amp;"AllEth"&amp;"AllSex",Datatable,6,FALSE))),"–")</f>
        <v>552</v>
      </c>
      <c r="AE58" s="38">
        <f>IFERROR(VALUE(FIXED(VLOOKUP(VLOOKUP($AD$4,Refcodes,2,FALSE) &amp;"regs"&amp;Regs_Total!$A58&amp;"AllEth"&amp;"AllSex",Datatable,7,FALSE))),"–")</f>
        <v>11.3</v>
      </c>
      <c r="AF58" s="36">
        <f>IFERROR(VALUE(FIXED(VLOOKUP(VLOOKUP($AF$4,Refcodes,2,FALSE) &amp;"regs"&amp;Regs_Total!$A58&amp;"AllEth"&amp;"AllSex",Datatable,6,FALSE))),"–")</f>
        <v>233</v>
      </c>
      <c r="AG58" s="38">
        <f>IFERROR(VALUE(FIXED(VLOOKUP(VLOOKUP($AF$4,Refcodes,2,FALSE) &amp;"regs"&amp;Regs_Total!$A58&amp;"AllEth"&amp;"AllSex",Datatable,7,FALSE))),"–")</f>
        <v>4.4000000000000004</v>
      </c>
      <c r="AH58" s="36">
        <f>IFERROR(VALUE(FIXED(VLOOKUP(VLOOKUP($AH$4,Refcodes,2,FALSE) &amp;"regs"&amp;Regs_Total!$A58&amp;"AllEth"&amp;"AllSex",Datatable,6,FALSE))),"–")</f>
        <v>607</v>
      </c>
      <c r="AI58" s="38">
        <f>IFERROR(VALUE(FIXED(VLOOKUP(VLOOKUP($AH$4,Refcodes,2,FALSE) &amp;"regs"&amp;Regs_Total!$A58&amp;"AllEth"&amp;"AllSex",Datatable,7,FALSE))),"–")</f>
        <v>12.7</v>
      </c>
      <c r="AO58" s="76"/>
      <c r="AP58" s="76"/>
    </row>
    <row r="59" spans="1:42" ht="15" customHeight="1" x14ac:dyDescent="0.25">
      <c r="A59" s="22">
        <v>2001</v>
      </c>
      <c r="B59" s="17">
        <f>IFERROR(VALUE(FIXED(VLOOKUP(VLOOKUP($B$4,Refcodes,2,FALSE) &amp;"regs"&amp;Regs_Total!$A59&amp;"AllEth"&amp;"AllSex",Datatable,6,FALSE))),"–")</f>
        <v>18011</v>
      </c>
      <c r="C59" s="16">
        <f>IFERROR(VALUE(FIXED(VLOOKUP(VLOOKUP($B$4,Refcodes,2,FALSE) &amp;"regs"&amp;Regs_Total!$A59&amp;"AllEth"&amp;"AllSex",Datatable,7,FALSE))),"–")</f>
        <v>359.9</v>
      </c>
      <c r="D59" s="27">
        <f>IFERROR(VALUE(FIXED(VLOOKUP(VLOOKUP($D$4,Refcodes,2,FALSE) &amp;"regs"&amp;Regs_Total!$A59&amp;"AllEth"&amp;"AllSex",Datatable,6,FALSE))),"–")</f>
        <v>279</v>
      </c>
      <c r="E59" s="37">
        <f>IFERROR(VALUE(FIXED(VLOOKUP(VLOOKUP($D$4,Refcodes,2,FALSE) &amp;"regs"&amp;Regs_Total!$A59&amp;"AllEth"&amp;"AllSex",Datatable,7,FALSE))),"–")</f>
        <v>5.8</v>
      </c>
      <c r="F59" s="27">
        <f>IFERROR(VALUE(FIXED(VLOOKUP(VLOOKUP($F$4,Refcodes,2,FALSE) &amp;"regs"&amp;Regs_Total!$A59&amp;"AllEth"&amp;"AllSex",Datatable,6,FALSE))),"–")</f>
        <v>224</v>
      </c>
      <c r="G59" s="37">
        <f>IFERROR(VALUE(FIXED(VLOOKUP(VLOOKUP($F$4,Refcodes,2,FALSE) &amp;"regs"&amp;Regs_Total!$A59&amp;"AllEth"&amp;"AllSex",Datatable,7,FALSE))),"–")</f>
        <v>4.0999999999999996</v>
      </c>
      <c r="H59" s="36">
        <f>IFERROR(VALUE(FIXED(VLOOKUP(VLOOKUP($H$4,Refcodes,2,FALSE) &amp;"regs"&amp;Regs_Total!$A59&amp;"AllEth"&amp;"AllSex",Datatable,6,FALSE))),"–")</f>
        <v>386</v>
      </c>
      <c r="I59" s="38">
        <f>IFERROR(VALUE(FIXED(VLOOKUP(VLOOKUP($H$4,Refcodes,2,FALSE) &amp;"regs"&amp;Regs_Total!$A59&amp;"AllEth"&amp;"AllSex",Datatable,7,FALSE))),"–")</f>
        <v>7.2</v>
      </c>
      <c r="J59" s="17">
        <f>IFERROR(VALUE(FIXED(VLOOKUP(VLOOKUP($J$4,Refcodes,2,FALSE) &amp;"regs"&amp;Regs_Total!$A59&amp;"AllEth"&amp;"AllSex",Datatable,6,FALSE))),"–")</f>
        <v>2653</v>
      </c>
      <c r="K59" s="16">
        <f>IFERROR(VALUE(FIXED(VLOOKUP(VLOOKUP($J$4,Refcodes,2,FALSE) &amp;"regs"&amp;Regs_Total!$A59&amp;"AllEth"&amp;"AllSex",Datatable,7,FALSE))),"–")</f>
        <v>50.4</v>
      </c>
      <c r="L59" s="36">
        <f>IFERROR(VALUE(FIXED(VLOOKUP(VLOOKUP($L$4,Refcodes,2,FALSE) &amp;"regs"&amp;Regs_Total!$A59&amp;"AllEth"&amp;"AllSex",Datatable,6,FALSE))),"–")</f>
        <v>151</v>
      </c>
      <c r="M59" s="38">
        <f>IFERROR(VALUE(FIXED(VLOOKUP(VLOOKUP($L$4,Refcodes,2,FALSE) &amp;"regs"&amp;Regs_Total!$A59&amp;"AllEth"&amp;"AllSex",Datatable,7,FALSE))),"–")</f>
        <v>3.1</v>
      </c>
      <c r="N59" s="36">
        <f>IFERROR(VALUE(FIXED(VLOOKUP(VLOOKUP($N$4,Refcodes,2,FALSE) &amp;"regs"&amp;Regs_Total!$A59&amp;"AllEth"&amp;"AllSex",Datatable,6,FALSE))),"–")</f>
        <v>312</v>
      </c>
      <c r="O59" s="38">
        <f>IFERROR(VALUE(FIXED(VLOOKUP(VLOOKUP($N$4,Refcodes,2,FALSE) &amp;"regs"&amp;Regs_Total!$A59&amp;"AllEth"&amp;"AllSex",Datatable,7,FALSE))),"–")</f>
        <v>5.8</v>
      </c>
      <c r="P59" s="36">
        <f>IFERROR(VALUE(FIXED(VLOOKUP(VLOOKUP($P$4,Refcodes,2,FALSE) &amp;"regs"&amp;Regs_Total!$A59&amp;"AllEth"&amp;"AllSex",Datatable,6,FALSE))),"–")</f>
        <v>1532</v>
      </c>
      <c r="Q59" s="38">
        <f>IFERROR(VALUE(FIXED(VLOOKUP(VLOOKUP($P$4,Refcodes,2,FALSE) &amp;"regs"&amp;Regs_Total!$A59&amp;"AllEth"&amp;"AllSex",Datatable,7,FALSE))),"–")</f>
        <v>29.5</v>
      </c>
      <c r="R59" s="36">
        <f>IFERROR(VALUE(FIXED(VLOOKUP(VLOOKUP($R$4,Refcodes,2,FALSE) &amp;"regs"&amp;Regs_Total!$A59&amp;"AllEth"&amp;"AllSex",Datatable,6,FALSE))),"–")</f>
        <v>1752</v>
      </c>
      <c r="S59" s="38">
        <f>IFERROR(VALUE(FIXED(VLOOKUP(VLOOKUP($R$4,Refcodes,2,FALSE) &amp;"regs"&amp;Regs_Total!$A59&amp;"AllEth"&amp;"AllSex",Datatable,7,FALSE))),"–")</f>
        <v>37</v>
      </c>
      <c r="T59" s="36">
        <f>IFERROR(VALUE(FIXED(VLOOKUP(VLOOKUP($T$4,Refcodes,2,FALSE) &amp;"regs"&amp;Regs_Total!$A59&amp;"AllEth"&amp;"AllSex",Datatable,6,FALSE))),"–")</f>
        <v>392</v>
      </c>
      <c r="U59" s="38">
        <f>IFERROR(VALUE(FIXED(VLOOKUP(VLOOKUP($T$4,Refcodes,2,FALSE) &amp;"regs"&amp;Regs_Total!$A59&amp;"AllEth"&amp;"AllSex",Datatable,7,FALSE))),"–")</f>
        <v>7.9</v>
      </c>
      <c r="V59" s="36">
        <f>IFERROR(VALUE(FIXED(VLOOKUP(VLOOKUP($V$4,Refcodes,2,FALSE) &amp;"regs"&amp;Regs_Total!$A59&amp;"AllEth"&amp;"AllSex",Datatable,6,FALSE))),"–")</f>
        <v>577</v>
      </c>
      <c r="W59" s="38">
        <f>IFERROR(VALUE(FIXED(VLOOKUP(VLOOKUP($V$4,Refcodes,2,FALSE) &amp;"regs"&amp;Regs_Total!$A59&amp;"AllEth"&amp;"AllSex",Datatable,7,FALSE))),"–")</f>
        <v>10.6</v>
      </c>
      <c r="X59" s="36">
        <f>IFERROR(VALUE(FIXED(VLOOKUP(VLOOKUP($X$4,Refcodes,2,FALSE) &amp;"regs"&amp;Regs_Total!$A59&amp;"AllEth"&amp;"AllSex",Datatable,6,FALSE))),"–")</f>
        <v>257</v>
      </c>
      <c r="Y59" s="38">
        <f>IFERROR(VALUE(FIXED(VLOOKUP(VLOOKUP($X$4,Refcodes,2,FALSE) &amp;"regs"&amp;Regs_Total!$A59&amp;"AllEth"&amp;"AllSex",Datatable,7,FALSE))),"–")</f>
        <v>5.8</v>
      </c>
      <c r="Z59" s="27">
        <f>IFERROR(VALUE(FIXED(VLOOKUP(VLOOKUP($Z$4,Refcodes,2,FALSE) &amp;"regs"&amp;Regs_Total!$A59&amp;"AllEth"&amp;"AllSex",Datatable,6,FALSE))),"–")</f>
        <v>142</v>
      </c>
      <c r="AA59" s="37">
        <f>IFERROR(VALUE(FIXED(VLOOKUP(VLOOKUP($Z$4,Refcodes,2,FALSE) &amp;"regs"&amp;Regs_Total!$A59&amp;"AllEth"&amp;"AllSex",Datatable,7,FALSE))),"–")</f>
        <v>3.2</v>
      </c>
      <c r="AB59" s="36">
        <f>IFERROR(VALUE(FIXED(VLOOKUP(VLOOKUP($AB$4,Refcodes,2,FALSE) &amp;"regs"&amp;Regs_Total!$A59&amp;"AllEth"&amp;"AllSex",Datatable,6,FALSE))),"–")</f>
        <v>86</v>
      </c>
      <c r="AC59" s="38">
        <f>IFERROR(VALUE(FIXED(VLOOKUP(VLOOKUP($AB$4,Refcodes,2,FALSE) &amp;"regs"&amp;Regs_Total!$A59&amp;"AllEth"&amp;"AllSex",Datatable,7,FALSE))),"–")</f>
        <v>2.2000000000000002</v>
      </c>
      <c r="AD59" s="36">
        <f>IFERROR(VALUE(FIXED(VLOOKUP(VLOOKUP($AD$4,Refcodes,2,FALSE) &amp;"regs"&amp;Regs_Total!$A59&amp;"AllEth"&amp;"AllSex",Datatable,6,FALSE))),"–")</f>
        <v>625</v>
      </c>
      <c r="AE59" s="38">
        <f>IFERROR(VALUE(FIXED(VLOOKUP(VLOOKUP($AD$4,Refcodes,2,FALSE) &amp;"regs"&amp;Regs_Total!$A59&amp;"AllEth"&amp;"AllSex",Datatable,7,FALSE))),"–")</f>
        <v>12.4</v>
      </c>
      <c r="AF59" s="36">
        <f>IFERROR(VALUE(FIXED(VLOOKUP(VLOOKUP($AF$4,Refcodes,2,FALSE) &amp;"regs"&amp;Regs_Total!$A59&amp;"AllEth"&amp;"AllSex",Datatable,6,FALSE))),"–")</f>
        <v>255</v>
      </c>
      <c r="AG59" s="38">
        <f>IFERROR(VALUE(FIXED(VLOOKUP(VLOOKUP($AF$4,Refcodes,2,FALSE) &amp;"regs"&amp;Regs_Total!$A59&amp;"AllEth"&amp;"AllSex",Datatable,7,FALSE))),"–")</f>
        <v>4.8</v>
      </c>
      <c r="AH59" s="36">
        <f>IFERROR(VALUE(FIXED(VLOOKUP(VLOOKUP($AH$4,Refcodes,2,FALSE) &amp;"regs"&amp;Regs_Total!$A59&amp;"AllEth"&amp;"AllSex",Datatable,6,FALSE))),"–")</f>
        <v>643</v>
      </c>
      <c r="AI59" s="38">
        <f>IFERROR(VALUE(FIXED(VLOOKUP(VLOOKUP($AH$4,Refcodes,2,FALSE) &amp;"regs"&amp;Regs_Total!$A59&amp;"AllEth"&amp;"AllSex",Datatable,7,FALSE))),"–")</f>
        <v>13.2</v>
      </c>
      <c r="AO59" s="76"/>
      <c r="AP59" s="76"/>
    </row>
    <row r="60" spans="1:42" ht="15" customHeight="1" x14ac:dyDescent="0.25">
      <c r="A60" s="22">
        <v>2002</v>
      </c>
      <c r="B60" s="17">
        <f>IFERROR(VALUE(FIXED(VLOOKUP(VLOOKUP($B$4,Refcodes,2,FALSE) &amp;"regs"&amp;Regs_Total!$A60&amp;"AllEth"&amp;"AllSex",Datatable,6,FALSE))),"–")</f>
        <v>17975</v>
      </c>
      <c r="C60" s="16">
        <f>IFERROR(VALUE(FIXED(VLOOKUP(VLOOKUP($B$4,Refcodes,2,FALSE) &amp;"regs"&amp;Regs_Total!$A60&amp;"AllEth"&amp;"AllSex",Datatable,7,FALSE))),"–")</f>
        <v>350.7</v>
      </c>
      <c r="D60" s="27">
        <f>IFERROR(VALUE(FIXED(VLOOKUP(VLOOKUP($D$4,Refcodes,2,FALSE) &amp;"regs"&amp;Regs_Total!$A60&amp;"AllEth"&amp;"AllSex",Datatable,6,FALSE))),"–")</f>
        <v>265</v>
      </c>
      <c r="E60" s="37">
        <f>IFERROR(VALUE(FIXED(VLOOKUP(VLOOKUP($D$4,Refcodes,2,FALSE) &amp;"regs"&amp;Regs_Total!$A60&amp;"AllEth"&amp;"AllSex",Datatable,7,FALSE))),"–")</f>
        <v>5.3</v>
      </c>
      <c r="F60" s="27">
        <f>IFERROR(VALUE(FIXED(VLOOKUP(VLOOKUP($F$4,Refcodes,2,FALSE) &amp;"regs"&amp;Regs_Total!$A60&amp;"AllEth"&amp;"AllSex",Datatable,6,FALSE))),"–")</f>
        <v>235</v>
      </c>
      <c r="G60" s="37">
        <f>IFERROR(VALUE(FIXED(VLOOKUP(VLOOKUP($F$4,Refcodes,2,FALSE) &amp;"regs"&amp;Regs_Total!$A60&amp;"AllEth"&amp;"AllSex",Datatable,7,FALSE))),"–")</f>
        <v>4.3</v>
      </c>
      <c r="H60" s="36">
        <f>IFERROR(VALUE(FIXED(VLOOKUP(VLOOKUP($H$4,Refcodes,2,FALSE) &amp;"regs"&amp;Regs_Total!$A60&amp;"AllEth"&amp;"AllSex",Datatable,6,FALSE))),"–")</f>
        <v>407</v>
      </c>
      <c r="I60" s="38">
        <f>IFERROR(VALUE(FIXED(VLOOKUP(VLOOKUP($H$4,Refcodes,2,FALSE) &amp;"regs"&amp;Regs_Total!$A60&amp;"AllEth"&amp;"AllSex",Datatable,7,FALSE))),"–")</f>
        <v>7.7</v>
      </c>
      <c r="J60" s="17">
        <f>IFERROR(VALUE(FIXED(VLOOKUP(VLOOKUP($J$4,Refcodes,2,FALSE) &amp;"regs"&amp;Regs_Total!$A60&amp;"AllEth"&amp;"AllSex",Datatable,6,FALSE))),"–")</f>
        <v>2617</v>
      </c>
      <c r="K60" s="16">
        <f>IFERROR(VALUE(FIXED(VLOOKUP(VLOOKUP($J$4,Refcodes,2,FALSE) &amp;"regs"&amp;Regs_Total!$A60&amp;"AllEth"&amp;"AllSex",Datatable,7,FALSE))),"–")</f>
        <v>48.8</v>
      </c>
      <c r="L60" s="36">
        <f>IFERROR(VALUE(FIXED(VLOOKUP(VLOOKUP($L$4,Refcodes,2,FALSE) &amp;"regs"&amp;Regs_Total!$A60&amp;"AllEth"&amp;"AllSex",Datatable,6,FALSE))),"–")</f>
        <v>166</v>
      </c>
      <c r="M60" s="38">
        <f>IFERROR(VALUE(FIXED(VLOOKUP(VLOOKUP($L$4,Refcodes,2,FALSE) &amp;"regs"&amp;Regs_Total!$A60&amp;"AllEth"&amp;"AllSex",Datatable,7,FALSE))),"–")</f>
        <v>3.3</v>
      </c>
      <c r="N60" s="36">
        <f>IFERROR(VALUE(FIXED(VLOOKUP(VLOOKUP($N$4,Refcodes,2,FALSE) &amp;"regs"&amp;Regs_Total!$A60&amp;"AllEth"&amp;"AllSex",Datatable,6,FALSE))),"–")</f>
        <v>325</v>
      </c>
      <c r="O60" s="38">
        <f>IFERROR(VALUE(FIXED(VLOOKUP(VLOOKUP($N$4,Refcodes,2,FALSE) &amp;"regs"&amp;Regs_Total!$A60&amp;"AllEth"&amp;"AllSex",Datatable,7,FALSE))),"–")</f>
        <v>5.9</v>
      </c>
      <c r="P60" s="36">
        <f>IFERROR(VALUE(FIXED(VLOOKUP(VLOOKUP($P$4,Refcodes,2,FALSE) &amp;"regs"&amp;Regs_Total!$A60&amp;"AllEth"&amp;"AllSex",Datatable,6,FALSE))),"–")</f>
        <v>1634</v>
      </c>
      <c r="Q60" s="38">
        <f>IFERROR(VALUE(FIXED(VLOOKUP(VLOOKUP($P$4,Refcodes,2,FALSE) &amp;"regs"&amp;Regs_Total!$A60&amp;"AllEth"&amp;"AllSex",Datatable,7,FALSE))),"–")</f>
        <v>30.5</v>
      </c>
      <c r="R60" s="36">
        <f>IFERROR(VALUE(FIXED(VLOOKUP(VLOOKUP($R$4,Refcodes,2,FALSE) &amp;"regs"&amp;Regs_Total!$A60&amp;"AllEth"&amp;"AllSex",Datatable,6,FALSE))),"–")</f>
        <v>1832</v>
      </c>
      <c r="S60" s="38">
        <f>IFERROR(VALUE(FIXED(VLOOKUP(VLOOKUP($R$4,Refcodes,2,FALSE) &amp;"regs"&amp;Regs_Total!$A60&amp;"AllEth"&amp;"AllSex",Datatable,7,FALSE))),"–")</f>
        <v>38.1</v>
      </c>
      <c r="T60" s="36">
        <f>IFERROR(VALUE(FIXED(VLOOKUP(VLOOKUP($T$4,Refcodes,2,FALSE) &amp;"regs"&amp;Regs_Total!$A60&amp;"AllEth"&amp;"AllSex",Datatable,6,FALSE))),"–")</f>
        <v>384</v>
      </c>
      <c r="U60" s="38">
        <f>IFERROR(VALUE(FIXED(VLOOKUP(VLOOKUP($T$4,Refcodes,2,FALSE) &amp;"regs"&amp;Regs_Total!$A60&amp;"AllEth"&amp;"AllSex",Datatable,7,FALSE))),"–")</f>
        <v>7.6</v>
      </c>
      <c r="V60" s="36">
        <f>IFERROR(VALUE(FIXED(VLOOKUP(VLOOKUP($V$4,Refcodes,2,FALSE) &amp;"regs"&amp;Regs_Total!$A60&amp;"AllEth"&amp;"AllSex",Datatable,6,FALSE))),"–")</f>
        <v>533</v>
      </c>
      <c r="W60" s="38">
        <f>IFERROR(VALUE(FIXED(VLOOKUP(VLOOKUP($V$4,Refcodes,2,FALSE) &amp;"regs"&amp;Regs_Total!$A60&amp;"AllEth"&amp;"AllSex",Datatable,7,FALSE))),"–")</f>
        <v>9.4</v>
      </c>
      <c r="X60" s="36">
        <f>IFERROR(VALUE(FIXED(VLOOKUP(VLOOKUP($X$4,Refcodes,2,FALSE) &amp;"regs"&amp;Regs_Total!$A60&amp;"AllEth"&amp;"AllSex",Datatable,6,FALSE))),"–")</f>
        <v>279</v>
      </c>
      <c r="Y60" s="38">
        <f>IFERROR(VALUE(FIXED(VLOOKUP(VLOOKUP($X$4,Refcodes,2,FALSE) &amp;"regs"&amp;Regs_Total!$A60&amp;"AllEth"&amp;"AllSex",Datatable,7,FALSE))),"–")</f>
        <v>6</v>
      </c>
      <c r="Z60" s="27">
        <f>IFERROR(VALUE(FIXED(VLOOKUP(VLOOKUP($Z$4,Refcodes,2,FALSE) &amp;"regs"&amp;Regs_Total!$A60&amp;"AllEth"&amp;"AllSex",Datatable,6,FALSE))),"–")</f>
        <v>153</v>
      </c>
      <c r="AA60" s="37">
        <f>IFERROR(VALUE(FIXED(VLOOKUP(VLOOKUP($Z$4,Refcodes,2,FALSE) &amp;"regs"&amp;Regs_Total!$A60&amp;"AllEth"&amp;"AllSex",Datatable,7,FALSE))),"–")</f>
        <v>3.4</v>
      </c>
      <c r="AB60" s="36">
        <f>IFERROR(VALUE(FIXED(VLOOKUP(VLOOKUP($AB$4,Refcodes,2,FALSE) &amp;"regs"&amp;Regs_Total!$A60&amp;"AllEth"&amp;"AllSex",Datatable,6,FALSE))),"–")</f>
        <v>89</v>
      </c>
      <c r="AC60" s="38">
        <f>IFERROR(VALUE(FIXED(VLOOKUP(VLOOKUP($AB$4,Refcodes,2,FALSE) &amp;"regs"&amp;Regs_Total!$A60&amp;"AllEth"&amp;"AllSex",Datatable,7,FALSE))),"–")</f>
        <v>2.2000000000000002</v>
      </c>
      <c r="AD60" s="36">
        <f>IFERROR(VALUE(FIXED(VLOOKUP(VLOOKUP($AD$4,Refcodes,2,FALSE) &amp;"regs"&amp;Regs_Total!$A60&amp;"AllEth"&amp;"AllSex",Datatable,6,FALSE))),"–")</f>
        <v>634</v>
      </c>
      <c r="AE60" s="38">
        <f>IFERROR(VALUE(FIXED(VLOOKUP(VLOOKUP($AD$4,Refcodes,2,FALSE) &amp;"regs"&amp;Regs_Total!$A60&amp;"AllEth"&amp;"AllSex",Datatable,7,FALSE))),"–")</f>
        <v>12.4</v>
      </c>
      <c r="AF60" s="36">
        <f>IFERROR(VALUE(FIXED(VLOOKUP(VLOOKUP($AF$4,Refcodes,2,FALSE) &amp;"regs"&amp;Regs_Total!$A60&amp;"AllEth"&amp;"AllSex",Datatable,6,FALSE))),"–")</f>
        <v>275</v>
      </c>
      <c r="AG60" s="38">
        <f>IFERROR(VALUE(FIXED(VLOOKUP(VLOOKUP($AF$4,Refcodes,2,FALSE) &amp;"regs"&amp;Regs_Total!$A60&amp;"AllEth"&amp;"AllSex",Datatable,7,FALSE))),"–")</f>
        <v>5.0999999999999996</v>
      </c>
      <c r="AH60" s="36">
        <f>IFERROR(VALUE(FIXED(VLOOKUP(VLOOKUP($AH$4,Refcodes,2,FALSE) &amp;"regs"&amp;Regs_Total!$A60&amp;"AllEth"&amp;"AllSex",Datatable,6,FALSE))),"–")</f>
        <v>713</v>
      </c>
      <c r="AI60" s="38">
        <f>IFERROR(VALUE(FIXED(VLOOKUP(VLOOKUP($AH$4,Refcodes,2,FALSE) &amp;"regs"&amp;Regs_Total!$A60&amp;"AllEth"&amp;"AllSex",Datatable,7,FALSE))),"–")</f>
        <v>14.1</v>
      </c>
      <c r="AO60" s="76"/>
      <c r="AP60" s="76"/>
    </row>
    <row r="61" spans="1:42" ht="15" customHeight="1" x14ac:dyDescent="0.25">
      <c r="A61" s="22">
        <v>2003</v>
      </c>
      <c r="B61" s="17">
        <f>IFERROR(VALUE(FIXED(VLOOKUP(VLOOKUP($B$4,Refcodes,2,FALSE) &amp;"regs"&amp;Regs_Total!$A61&amp;"AllEth"&amp;"AllSex",Datatable,6,FALSE))),"–")</f>
        <v>18671</v>
      </c>
      <c r="C61" s="16">
        <f>IFERROR(VALUE(FIXED(VLOOKUP(VLOOKUP($B$4,Refcodes,2,FALSE) &amp;"regs"&amp;Regs_Total!$A61&amp;"AllEth"&amp;"AllSex",Datatable,7,FALSE))),"–")</f>
        <v>355.8</v>
      </c>
      <c r="D61" s="27">
        <f>IFERROR(VALUE(FIXED(VLOOKUP(VLOOKUP($D$4,Refcodes,2,FALSE) &amp;"regs"&amp;Regs_Total!$A61&amp;"AllEth"&amp;"AllSex",Datatable,6,FALSE))),"–")</f>
        <v>316</v>
      </c>
      <c r="E61" s="37">
        <f>IFERROR(VALUE(FIXED(VLOOKUP(VLOOKUP($D$4,Refcodes,2,FALSE) &amp;"regs"&amp;Regs_Total!$A61&amp;"AllEth"&amp;"AllSex",Datatable,7,FALSE))),"–")</f>
        <v>6.3</v>
      </c>
      <c r="F61" s="27">
        <f>IFERROR(VALUE(FIXED(VLOOKUP(VLOOKUP($F$4,Refcodes,2,FALSE) &amp;"regs"&amp;Regs_Total!$A61&amp;"AllEth"&amp;"AllSex",Datatable,6,FALSE))),"–")</f>
        <v>260</v>
      </c>
      <c r="G61" s="37">
        <f>IFERROR(VALUE(FIXED(VLOOKUP(VLOOKUP($F$4,Refcodes,2,FALSE) &amp;"regs"&amp;Regs_Total!$A61&amp;"AllEth"&amp;"AllSex",Datatable,7,FALSE))),"–")</f>
        <v>4.5999999999999996</v>
      </c>
      <c r="H61" s="36">
        <f>IFERROR(VALUE(FIXED(VLOOKUP(VLOOKUP($H$4,Refcodes,2,FALSE) &amp;"regs"&amp;Regs_Total!$A61&amp;"AllEth"&amp;"AllSex",Datatable,6,FALSE))),"–")</f>
        <v>394</v>
      </c>
      <c r="I61" s="38">
        <f>IFERROR(VALUE(FIXED(VLOOKUP(VLOOKUP($H$4,Refcodes,2,FALSE) &amp;"regs"&amp;Regs_Total!$A61&amp;"AllEth"&amp;"AllSex",Datatable,7,FALSE))),"–")</f>
        <v>7.1</v>
      </c>
      <c r="J61" s="17">
        <f>IFERROR(VALUE(FIXED(VLOOKUP(VLOOKUP($J$4,Refcodes,2,FALSE) &amp;"regs"&amp;Regs_Total!$A61&amp;"AllEth"&amp;"AllSex",Datatable,6,FALSE))),"–")</f>
        <v>2692</v>
      </c>
      <c r="K61" s="16">
        <f>IFERROR(VALUE(FIXED(VLOOKUP(VLOOKUP($J$4,Refcodes,2,FALSE) &amp;"regs"&amp;Regs_Total!$A61&amp;"AllEth"&amp;"AllSex",Datatable,7,FALSE))),"–")</f>
        <v>48.8</v>
      </c>
      <c r="L61" s="36">
        <f>IFERROR(VALUE(FIXED(VLOOKUP(VLOOKUP($L$4,Refcodes,2,FALSE) &amp;"regs"&amp;Regs_Total!$A61&amp;"AllEth"&amp;"AllSex",Datatable,6,FALSE))),"–")</f>
        <v>189</v>
      </c>
      <c r="M61" s="38">
        <f>IFERROR(VALUE(FIXED(VLOOKUP(VLOOKUP($L$4,Refcodes,2,FALSE) &amp;"regs"&amp;Regs_Total!$A61&amp;"AllEth"&amp;"AllSex",Datatable,7,FALSE))),"–")</f>
        <v>3.6</v>
      </c>
      <c r="N61" s="36">
        <f>IFERROR(VALUE(FIXED(VLOOKUP(VLOOKUP($N$4,Refcodes,2,FALSE) &amp;"regs"&amp;Regs_Total!$A61&amp;"AllEth"&amp;"AllSex",Datatable,6,FALSE))),"–")</f>
        <v>352</v>
      </c>
      <c r="O61" s="38">
        <f>IFERROR(VALUE(FIXED(VLOOKUP(VLOOKUP($N$4,Refcodes,2,FALSE) &amp;"regs"&amp;Regs_Total!$A61&amp;"AllEth"&amp;"AllSex",Datatable,7,FALSE))),"–")</f>
        <v>6.2</v>
      </c>
      <c r="P61" s="36">
        <f>IFERROR(VALUE(FIXED(VLOOKUP(VLOOKUP($P$4,Refcodes,2,FALSE) &amp;"regs"&amp;Regs_Total!$A61&amp;"AllEth"&amp;"AllSex",Datatable,6,FALSE))),"–")</f>
        <v>1825</v>
      </c>
      <c r="Q61" s="38">
        <f>IFERROR(VALUE(FIXED(VLOOKUP(VLOOKUP($P$4,Refcodes,2,FALSE) &amp;"regs"&amp;Regs_Total!$A61&amp;"AllEth"&amp;"AllSex",Datatable,7,FALSE))),"–")</f>
        <v>33.700000000000003</v>
      </c>
      <c r="R61" s="36">
        <f>IFERROR(VALUE(FIXED(VLOOKUP(VLOOKUP($R$4,Refcodes,2,FALSE) &amp;"regs"&amp;Regs_Total!$A61&amp;"AllEth"&amp;"AllSex",Datatable,6,FALSE))),"–")</f>
        <v>1850</v>
      </c>
      <c r="S61" s="38">
        <f>IFERROR(VALUE(FIXED(VLOOKUP(VLOOKUP($R$4,Refcodes,2,FALSE) &amp;"regs"&amp;Regs_Total!$A61&amp;"AllEth"&amp;"AllSex",Datatable,7,FALSE))),"–")</f>
        <v>37.200000000000003</v>
      </c>
      <c r="T61" s="36">
        <f>IFERROR(VALUE(FIXED(VLOOKUP(VLOOKUP($T$4,Refcodes,2,FALSE) &amp;"regs"&amp;Regs_Total!$A61&amp;"AllEth"&amp;"AllSex",Datatable,6,FALSE))),"–")</f>
        <v>416</v>
      </c>
      <c r="U61" s="38">
        <f>IFERROR(VALUE(FIXED(VLOOKUP(VLOOKUP($T$4,Refcodes,2,FALSE) &amp;"regs"&amp;Regs_Total!$A61&amp;"AllEth"&amp;"AllSex",Datatable,7,FALSE))),"–")</f>
        <v>8</v>
      </c>
      <c r="V61" s="36">
        <f>IFERROR(VALUE(FIXED(VLOOKUP(VLOOKUP($V$4,Refcodes,2,FALSE) &amp;"regs"&amp;Regs_Total!$A61&amp;"AllEth"&amp;"AllSex",Datatable,6,FALSE))),"–")</f>
        <v>556</v>
      </c>
      <c r="W61" s="38">
        <f>IFERROR(VALUE(FIXED(VLOOKUP(VLOOKUP($V$4,Refcodes,2,FALSE) &amp;"regs"&amp;Regs_Total!$A61&amp;"AllEth"&amp;"AllSex",Datatable,7,FALSE))),"–")</f>
        <v>9.8000000000000007</v>
      </c>
      <c r="X61" s="36">
        <f>IFERROR(VALUE(FIXED(VLOOKUP(VLOOKUP($X$4,Refcodes,2,FALSE) &amp;"regs"&amp;Regs_Total!$A61&amp;"AllEth"&amp;"AllSex",Datatable,6,FALSE))),"–")</f>
        <v>252</v>
      </c>
      <c r="Y61" s="38">
        <f>IFERROR(VALUE(FIXED(VLOOKUP(VLOOKUP($X$4,Refcodes,2,FALSE) &amp;"regs"&amp;Regs_Total!$A61&amp;"AllEth"&amp;"AllSex",Datatable,7,FALSE))),"–")</f>
        <v>5.4</v>
      </c>
      <c r="Z61" s="27">
        <f>IFERROR(VALUE(FIXED(VLOOKUP(VLOOKUP($Z$4,Refcodes,2,FALSE) &amp;"regs"&amp;Regs_Total!$A61&amp;"AllEth"&amp;"AllSex",Datatable,6,FALSE))),"–")</f>
        <v>187</v>
      </c>
      <c r="AA61" s="37">
        <f>IFERROR(VALUE(FIXED(VLOOKUP(VLOOKUP($Z$4,Refcodes,2,FALSE) &amp;"regs"&amp;Regs_Total!$A61&amp;"AllEth"&amp;"AllSex",Datatable,7,FALSE))),"–")</f>
        <v>4.0999999999999996</v>
      </c>
      <c r="AB61" s="36">
        <f>IFERROR(VALUE(FIXED(VLOOKUP(VLOOKUP($AB$4,Refcodes,2,FALSE) &amp;"regs"&amp;Regs_Total!$A61&amp;"AllEth"&amp;"AllSex",Datatable,6,FALSE))),"–")</f>
        <v>76</v>
      </c>
      <c r="AC61" s="38">
        <f>IFERROR(VALUE(FIXED(VLOOKUP(VLOOKUP($AB$4,Refcodes,2,FALSE) &amp;"regs"&amp;Regs_Total!$A61&amp;"AllEth"&amp;"AllSex",Datatable,7,FALSE))),"–")</f>
        <v>1.8</v>
      </c>
      <c r="AD61" s="36">
        <f>IFERROR(VALUE(FIXED(VLOOKUP(VLOOKUP($AD$4,Refcodes,2,FALSE) &amp;"regs"&amp;Regs_Total!$A61&amp;"AllEth"&amp;"AllSex",Datatable,6,FALSE))),"–")</f>
        <v>623</v>
      </c>
      <c r="AE61" s="38">
        <f>IFERROR(VALUE(FIXED(VLOOKUP(VLOOKUP($AD$4,Refcodes,2,FALSE) &amp;"regs"&amp;Regs_Total!$A61&amp;"AllEth"&amp;"AllSex",Datatable,7,FALSE))),"–")</f>
        <v>12</v>
      </c>
      <c r="AF61" s="36">
        <f>IFERROR(VALUE(FIXED(VLOOKUP(VLOOKUP($AF$4,Refcodes,2,FALSE) &amp;"regs"&amp;Regs_Total!$A61&amp;"AllEth"&amp;"AllSex",Datatable,6,FALSE))),"–")</f>
        <v>225</v>
      </c>
      <c r="AG61" s="38">
        <f>IFERROR(VALUE(FIXED(VLOOKUP(VLOOKUP($AF$4,Refcodes,2,FALSE) &amp;"regs"&amp;Regs_Total!$A61&amp;"AllEth"&amp;"AllSex",Datatable,7,FALSE))),"–")</f>
        <v>4.0999999999999996</v>
      </c>
      <c r="AH61" s="36">
        <f>IFERROR(VALUE(FIXED(VLOOKUP(VLOOKUP($AH$4,Refcodes,2,FALSE) &amp;"regs"&amp;Regs_Total!$A61&amp;"AllEth"&amp;"AllSex",Datatable,6,FALSE))),"–")</f>
        <v>739</v>
      </c>
      <c r="AI61" s="38">
        <f>IFERROR(VALUE(FIXED(VLOOKUP(VLOOKUP($AH$4,Refcodes,2,FALSE) &amp;"regs"&amp;Regs_Total!$A61&amp;"AllEth"&amp;"AllSex",Datatable,7,FALSE))),"–")</f>
        <v>14.2</v>
      </c>
      <c r="AO61" s="76"/>
      <c r="AP61" s="76"/>
    </row>
    <row r="62" spans="1:42" ht="15" customHeight="1" x14ac:dyDescent="0.25">
      <c r="A62" s="22">
        <v>2004</v>
      </c>
      <c r="B62" s="17">
        <f>IFERROR(VALUE(FIXED(VLOOKUP(VLOOKUP($B$4,Refcodes,2,FALSE) &amp;"regs"&amp;Regs_Total!$A62&amp;"AllEth"&amp;"AllSex",Datatable,6,FALSE))),"–")</f>
        <v>18961</v>
      </c>
      <c r="C62" s="16">
        <f>IFERROR(VALUE(FIXED(VLOOKUP(VLOOKUP($B$4,Refcodes,2,FALSE) &amp;"regs"&amp;Regs_Total!$A62&amp;"AllEth"&amp;"AllSex",Datatable,7,FALSE))),"–")</f>
        <v>352.6</v>
      </c>
      <c r="D62" s="27">
        <f>IFERROR(VALUE(FIXED(VLOOKUP(VLOOKUP($D$4,Refcodes,2,FALSE) &amp;"regs"&amp;Regs_Total!$A62&amp;"AllEth"&amp;"AllSex",Datatable,6,FALSE))),"–")</f>
        <v>302</v>
      </c>
      <c r="E62" s="37">
        <f>IFERROR(VALUE(FIXED(VLOOKUP(VLOOKUP($D$4,Refcodes,2,FALSE) &amp;"regs"&amp;Regs_Total!$A62&amp;"AllEth"&amp;"AllSex",Datatable,7,FALSE))),"–")</f>
        <v>5.9</v>
      </c>
      <c r="F62" s="27">
        <f>IFERROR(VALUE(FIXED(VLOOKUP(VLOOKUP($F$4,Refcodes,2,FALSE) &amp;"regs"&amp;Regs_Total!$A62&amp;"AllEth"&amp;"AllSex",Datatable,6,FALSE))),"–")</f>
        <v>252</v>
      </c>
      <c r="G62" s="37">
        <f>IFERROR(VALUE(FIXED(VLOOKUP(VLOOKUP($F$4,Refcodes,2,FALSE) &amp;"regs"&amp;Regs_Total!$A62&amp;"AllEth"&amp;"AllSex",Datatable,7,FALSE))),"–")</f>
        <v>4.3</v>
      </c>
      <c r="H62" s="36">
        <f>IFERROR(VALUE(FIXED(VLOOKUP(VLOOKUP($H$4,Refcodes,2,FALSE) &amp;"regs"&amp;Regs_Total!$A62&amp;"AllEth"&amp;"AllSex",Datatable,6,FALSE))),"–")</f>
        <v>371</v>
      </c>
      <c r="I62" s="38">
        <f>IFERROR(VALUE(FIXED(VLOOKUP(VLOOKUP($H$4,Refcodes,2,FALSE) &amp;"regs"&amp;Regs_Total!$A62&amp;"AllEth"&amp;"AllSex",Datatable,7,FALSE))),"–")</f>
        <v>6.7</v>
      </c>
      <c r="J62" s="17">
        <f>IFERROR(VALUE(FIXED(VLOOKUP(VLOOKUP($J$4,Refcodes,2,FALSE) &amp;"regs"&amp;Regs_Total!$A62&amp;"AllEth"&amp;"AllSex",Datatable,6,FALSE))),"–")</f>
        <v>2759</v>
      </c>
      <c r="K62" s="16">
        <f>IFERROR(VALUE(FIXED(VLOOKUP(VLOOKUP($J$4,Refcodes,2,FALSE) &amp;"regs"&amp;Regs_Total!$A62&amp;"AllEth"&amp;"AllSex",Datatable,7,FALSE))),"–")</f>
        <v>48.7</v>
      </c>
      <c r="L62" s="36">
        <f>IFERROR(VALUE(FIXED(VLOOKUP(VLOOKUP($L$4,Refcodes,2,FALSE) &amp;"regs"&amp;Regs_Total!$A62&amp;"AllEth"&amp;"AllSex",Datatable,6,FALSE))),"–")</f>
        <v>169</v>
      </c>
      <c r="M62" s="38">
        <f>IFERROR(VALUE(FIXED(VLOOKUP(VLOOKUP($L$4,Refcodes,2,FALSE) &amp;"regs"&amp;Regs_Total!$A62&amp;"AllEth"&amp;"AllSex",Datatable,7,FALSE))),"–")</f>
        <v>3.1</v>
      </c>
      <c r="N62" s="36">
        <f>IFERROR(VALUE(FIXED(VLOOKUP(VLOOKUP($N$4,Refcodes,2,FALSE) &amp;"regs"&amp;Regs_Total!$A62&amp;"AllEth"&amp;"AllSex",Datatable,6,FALSE))),"–")</f>
        <v>368</v>
      </c>
      <c r="O62" s="38">
        <f>IFERROR(VALUE(FIXED(VLOOKUP(VLOOKUP($N$4,Refcodes,2,FALSE) &amp;"regs"&amp;Regs_Total!$A62&amp;"AllEth"&amp;"AllSex",Datatable,7,FALSE))),"–")</f>
        <v>6.5</v>
      </c>
      <c r="P62" s="36">
        <f>IFERROR(VALUE(FIXED(VLOOKUP(VLOOKUP($P$4,Refcodes,2,FALSE) &amp;"regs"&amp;Regs_Total!$A62&amp;"AllEth"&amp;"AllSex",Datatable,6,FALSE))),"–")</f>
        <v>1844</v>
      </c>
      <c r="Q62" s="38">
        <f>IFERROR(VALUE(FIXED(VLOOKUP(VLOOKUP($P$4,Refcodes,2,FALSE) &amp;"regs"&amp;Regs_Total!$A62&amp;"AllEth"&amp;"AllSex",Datatable,7,FALSE))),"–")</f>
        <v>33.200000000000003</v>
      </c>
      <c r="R62" s="36">
        <f>IFERROR(VALUE(FIXED(VLOOKUP(VLOOKUP($R$4,Refcodes,2,FALSE) &amp;"regs"&amp;Regs_Total!$A62&amp;"AllEth"&amp;"AllSex",Datatable,6,FALSE))),"–")</f>
        <v>1895</v>
      </c>
      <c r="S62" s="38">
        <f>IFERROR(VALUE(FIXED(VLOOKUP(VLOOKUP($R$4,Refcodes,2,FALSE) &amp;"regs"&amp;Regs_Total!$A62&amp;"AllEth"&amp;"AllSex",Datatable,7,FALSE))),"–")</f>
        <v>36.9</v>
      </c>
      <c r="T62" s="36">
        <f>IFERROR(VALUE(FIXED(VLOOKUP(VLOOKUP($T$4,Refcodes,2,FALSE) &amp;"regs"&amp;Regs_Total!$A62&amp;"AllEth"&amp;"AllSex",Datatable,6,FALSE))),"–")</f>
        <v>481</v>
      </c>
      <c r="U62" s="38">
        <f>IFERROR(VALUE(FIXED(VLOOKUP(VLOOKUP($T$4,Refcodes,2,FALSE) &amp;"regs"&amp;Regs_Total!$A62&amp;"AllEth"&amp;"AllSex",Datatable,7,FALSE))),"–")</f>
        <v>9.1</v>
      </c>
      <c r="V62" s="36">
        <f>IFERROR(VALUE(FIXED(VLOOKUP(VLOOKUP($V$4,Refcodes,2,FALSE) &amp;"regs"&amp;Regs_Total!$A62&amp;"AllEth"&amp;"AllSex",Datatable,6,FALSE))),"–")</f>
        <v>552</v>
      </c>
      <c r="W62" s="38">
        <f>IFERROR(VALUE(FIXED(VLOOKUP(VLOOKUP($V$4,Refcodes,2,FALSE) &amp;"regs"&amp;Regs_Total!$A62&amp;"AllEth"&amp;"AllSex",Datatable,7,FALSE))),"–")</f>
        <v>9.5</v>
      </c>
      <c r="X62" s="36">
        <f>IFERROR(VALUE(FIXED(VLOOKUP(VLOOKUP($X$4,Refcodes,2,FALSE) &amp;"regs"&amp;Regs_Total!$A62&amp;"AllEth"&amp;"AllSex",Datatable,6,FALSE))),"–")</f>
        <v>262</v>
      </c>
      <c r="Y62" s="38">
        <f>IFERROR(VALUE(FIXED(VLOOKUP(VLOOKUP($X$4,Refcodes,2,FALSE) &amp;"regs"&amp;Regs_Total!$A62&amp;"AllEth"&amp;"AllSex",Datatable,7,FALSE))),"–")</f>
        <v>5.4</v>
      </c>
      <c r="Z62" s="27">
        <f>IFERROR(VALUE(FIXED(VLOOKUP(VLOOKUP($Z$4,Refcodes,2,FALSE) &amp;"regs"&amp;Regs_Total!$A62&amp;"AllEth"&amp;"AllSex",Datatable,6,FALSE))),"–")</f>
        <v>190</v>
      </c>
      <c r="AA62" s="37">
        <f>IFERROR(VALUE(FIXED(VLOOKUP(VLOOKUP($Z$4,Refcodes,2,FALSE) &amp;"regs"&amp;Regs_Total!$A62&amp;"AllEth"&amp;"AllSex",Datatable,7,FALSE))),"–")</f>
        <v>4.0999999999999996</v>
      </c>
      <c r="AB62" s="36">
        <f>IFERROR(VALUE(FIXED(VLOOKUP(VLOOKUP($AB$4,Refcodes,2,FALSE) &amp;"regs"&amp;Regs_Total!$A62&amp;"AllEth"&amp;"AllSex",Datatable,6,FALSE))),"–")</f>
        <v>81</v>
      </c>
      <c r="AC62" s="38">
        <f>IFERROR(VALUE(FIXED(VLOOKUP(VLOOKUP($AB$4,Refcodes,2,FALSE) &amp;"regs"&amp;Regs_Total!$A62&amp;"AllEth"&amp;"AllSex",Datatable,7,FALSE))),"–")</f>
        <v>1.8</v>
      </c>
      <c r="AD62" s="36">
        <f>IFERROR(VALUE(FIXED(VLOOKUP(VLOOKUP($AD$4,Refcodes,2,FALSE) &amp;"regs"&amp;Regs_Total!$A62&amp;"AllEth"&amp;"AllSex",Datatable,6,FALSE))),"–")</f>
        <v>639</v>
      </c>
      <c r="AE62" s="38">
        <f>IFERROR(VALUE(FIXED(VLOOKUP(VLOOKUP($AD$4,Refcodes,2,FALSE) &amp;"regs"&amp;Regs_Total!$A62&amp;"AllEth"&amp;"AllSex",Datatable,7,FALSE))),"–")</f>
        <v>12.1</v>
      </c>
      <c r="AF62" s="36">
        <f>IFERROR(VALUE(FIXED(VLOOKUP(VLOOKUP($AF$4,Refcodes,2,FALSE) &amp;"regs"&amp;Regs_Total!$A62&amp;"AllEth"&amp;"AllSex",Datatable,6,FALSE))),"–")</f>
        <v>230</v>
      </c>
      <c r="AG62" s="38">
        <f>IFERROR(VALUE(FIXED(VLOOKUP(VLOOKUP($AF$4,Refcodes,2,FALSE) &amp;"regs"&amp;Regs_Total!$A62&amp;"AllEth"&amp;"AllSex",Datatable,7,FALSE))),"–")</f>
        <v>4.0999999999999996</v>
      </c>
      <c r="AH62" s="36">
        <f>IFERROR(VALUE(FIXED(VLOOKUP(VLOOKUP($AH$4,Refcodes,2,FALSE) &amp;"regs"&amp;Regs_Total!$A62&amp;"AllEth"&amp;"AllSex",Datatable,6,FALSE))),"–")</f>
        <v>653</v>
      </c>
      <c r="AI62" s="38">
        <f>IFERROR(VALUE(FIXED(VLOOKUP(VLOOKUP($AH$4,Refcodes,2,FALSE) &amp;"regs"&amp;Regs_Total!$A62&amp;"AllEth"&amp;"AllSex",Datatable,7,FALSE))),"–")</f>
        <v>12.5</v>
      </c>
      <c r="AO62" s="76"/>
      <c r="AP62" s="76"/>
    </row>
    <row r="63" spans="1:42" ht="15" customHeight="1" x14ac:dyDescent="0.25">
      <c r="A63" s="22">
        <v>2005</v>
      </c>
      <c r="B63" s="17">
        <f>IFERROR(VALUE(FIXED(VLOOKUP(VLOOKUP($B$4,Refcodes,2,FALSE) &amp;"regs"&amp;Regs_Total!$A63&amp;"AllEth"&amp;"AllSex",Datatable,6,FALSE))),"–")</f>
        <v>18635</v>
      </c>
      <c r="C63" s="16">
        <f>IFERROR(VALUE(FIXED(VLOOKUP(VLOOKUP($B$4,Refcodes,2,FALSE) &amp;"regs"&amp;Regs_Total!$A63&amp;"AllEth"&amp;"AllSex",Datatable,7,FALSE))),"–")</f>
        <v>339.2</v>
      </c>
      <c r="D63" s="27">
        <f>IFERROR(VALUE(FIXED(VLOOKUP(VLOOKUP($D$4,Refcodes,2,FALSE) &amp;"regs"&amp;Regs_Total!$A63&amp;"AllEth"&amp;"AllSex",Datatable,6,FALSE))),"–")</f>
        <v>282</v>
      </c>
      <c r="E63" s="37">
        <f>IFERROR(VALUE(FIXED(VLOOKUP(VLOOKUP($D$4,Refcodes,2,FALSE) &amp;"regs"&amp;Regs_Total!$A63&amp;"AllEth"&amp;"AllSex",Datatable,7,FALSE))),"–")</f>
        <v>5.3</v>
      </c>
      <c r="F63" s="27">
        <f>IFERROR(VALUE(FIXED(VLOOKUP(VLOOKUP($F$4,Refcodes,2,FALSE) &amp;"regs"&amp;Regs_Total!$A63&amp;"AllEth"&amp;"AllSex",Datatable,6,FALSE))),"–")</f>
        <v>220</v>
      </c>
      <c r="G63" s="37">
        <f>IFERROR(VALUE(FIXED(VLOOKUP(VLOOKUP($F$4,Refcodes,2,FALSE) &amp;"regs"&amp;Regs_Total!$A63&amp;"AllEth"&amp;"AllSex",Datatable,7,FALSE))),"–")</f>
        <v>3.7</v>
      </c>
      <c r="H63" s="36">
        <f>IFERROR(VALUE(FIXED(VLOOKUP(VLOOKUP($H$4,Refcodes,2,FALSE) &amp;"regs"&amp;Regs_Total!$A63&amp;"AllEth"&amp;"AllSex",Datatable,6,FALSE))),"–")</f>
        <v>347</v>
      </c>
      <c r="I63" s="38">
        <f>IFERROR(VALUE(FIXED(VLOOKUP(VLOOKUP($H$4,Refcodes,2,FALSE) &amp;"regs"&amp;Regs_Total!$A63&amp;"AllEth"&amp;"AllSex",Datatable,7,FALSE))),"–")</f>
        <v>6.1</v>
      </c>
      <c r="J63" s="17">
        <f>IFERROR(VALUE(FIXED(VLOOKUP(VLOOKUP($J$4,Refcodes,2,FALSE) &amp;"regs"&amp;Regs_Total!$A63&amp;"AllEth"&amp;"AllSex",Datatable,6,FALSE))),"–")</f>
        <v>2726</v>
      </c>
      <c r="K63" s="16">
        <f>IFERROR(VALUE(FIXED(VLOOKUP(VLOOKUP($J$4,Refcodes,2,FALSE) &amp;"regs"&amp;Regs_Total!$A63&amp;"AllEth"&amp;"AllSex",Datatable,7,FALSE))),"–")</f>
        <v>47.1</v>
      </c>
      <c r="L63" s="36">
        <f>IFERROR(VALUE(FIXED(VLOOKUP(VLOOKUP($L$4,Refcodes,2,FALSE) &amp;"regs"&amp;Regs_Total!$A63&amp;"AllEth"&amp;"AllSex",Datatable,6,FALSE))),"–")</f>
        <v>230</v>
      </c>
      <c r="M63" s="38">
        <f>IFERROR(VALUE(FIXED(VLOOKUP(VLOOKUP($L$4,Refcodes,2,FALSE) &amp;"regs"&amp;Regs_Total!$A63&amp;"AllEth"&amp;"AllSex",Datatable,7,FALSE))),"–")</f>
        <v>4.2</v>
      </c>
      <c r="N63" s="36">
        <f>IFERROR(VALUE(FIXED(VLOOKUP(VLOOKUP($N$4,Refcodes,2,FALSE) &amp;"regs"&amp;Regs_Total!$A63&amp;"AllEth"&amp;"AllSex",Datatable,6,FALSE))),"–")</f>
        <v>409</v>
      </c>
      <c r="O63" s="38">
        <f>IFERROR(VALUE(FIXED(VLOOKUP(VLOOKUP($N$4,Refcodes,2,FALSE) &amp;"regs"&amp;Regs_Total!$A63&amp;"AllEth"&amp;"AllSex",Datatable,7,FALSE))),"–")</f>
        <v>6.9</v>
      </c>
      <c r="P63" s="36">
        <f>IFERROR(VALUE(FIXED(VLOOKUP(VLOOKUP($P$4,Refcodes,2,FALSE) &amp;"regs"&amp;Regs_Total!$A63&amp;"AllEth"&amp;"AllSex",Datatable,6,FALSE))),"–")</f>
        <v>1686</v>
      </c>
      <c r="Q63" s="38">
        <f>IFERROR(VALUE(FIXED(VLOOKUP(VLOOKUP($P$4,Refcodes,2,FALSE) &amp;"regs"&amp;Regs_Total!$A63&amp;"AllEth"&amp;"AllSex",Datatable,7,FALSE))),"–")</f>
        <v>29.6</v>
      </c>
      <c r="R63" s="36">
        <f>IFERROR(VALUE(FIXED(VLOOKUP(VLOOKUP($R$4,Refcodes,2,FALSE) &amp;"regs"&amp;Regs_Total!$A63&amp;"AllEth"&amp;"AllSex",Datatable,6,FALSE))),"–")</f>
        <v>2048</v>
      </c>
      <c r="S63" s="38">
        <f>IFERROR(VALUE(FIXED(VLOOKUP(VLOOKUP($R$4,Refcodes,2,FALSE) &amp;"regs"&amp;Regs_Total!$A63&amp;"AllEth"&amp;"AllSex",Datatable,7,FALSE))),"–")</f>
        <v>39.1</v>
      </c>
      <c r="T63" s="36">
        <f>IFERROR(VALUE(FIXED(VLOOKUP(VLOOKUP($T$4,Refcodes,2,FALSE) &amp;"regs"&amp;Regs_Total!$A63&amp;"AllEth"&amp;"AllSex",Datatable,6,FALSE))),"–")</f>
        <v>431</v>
      </c>
      <c r="U63" s="38">
        <f>IFERROR(VALUE(FIXED(VLOOKUP(VLOOKUP($T$4,Refcodes,2,FALSE) &amp;"regs"&amp;Regs_Total!$A63&amp;"AllEth"&amp;"AllSex",Datatable,7,FALSE))),"–")</f>
        <v>7.8</v>
      </c>
      <c r="V63" s="36">
        <f>IFERROR(VALUE(FIXED(VLOOKUP(VLOOKUP($V$4,Refcodes,2,FALSE) &amp;"regs"&amp;Regs_Total!$A63&amp;"AllEth"&amp;"AllSex",Datatable,6,FALSE))),"–")</f>
        <v>321</v>
      </c>
      <c r="W63" s="38">
        <f>IFERROR(VALUE(FIXED(VLOOKUP(VLOOKUP($V$4,Refcodes,2,FALSE) &amp;"regs"&amp;Regs_Total!$A63&amp;"AllEth"&amp;"AllSex",Datatable,7,FALSE))),"–")</f>
        <v>5.2</v>
      </c>
      <c r="X63" s="36">
        <f>IFERROR(VALUE(FIXED(VLOOKUP(VLOOKUP($X$4,Refcodes,2,FALSE) &amp;"regs"&amp;Regs_Total!$A63&amp;"AllEth"&amp;"AllSex",Datatable,6,FALSE))),"–")</f>
        <v>258</v>
      </c>
      <c r="Y63" s="38">
        <f>IFERROR(VALUE(FIXED(VLOOKUP(VLOOKUP($X$4,Refcodes,2,FALSE) &amp;"regs"&amp;Regs_Total!$A63&amp;"AllEth"&amp;"AllSex",Datatable,7,FALSE))),"–")</f>
        <v>5.2</v>
      </c>
      <c r="Z63" s="27">
        <f>IFERROR(VALUE(FIXED(VLOOKUP(VLOOKUP($Z$4,Refcodes,2,FALSE) &amp;"regs"&amp;Regs_Total!$A63&amp;"AllEth"&amp;"AllSex",Datatable,6,FALSE))),"–")</f>
        <v>166</v>
      </c>
      <c r="AA63" s="37">
        <f>IFERROR(VALUE(FIXED(VLOOKUP(VLOOKUP($Z$4,Refcodes,2,FALSE) &amp;"regs"&amp;Regs_Total!$A63&amp;"AllEth"&amp;"AllSex",Datatable,7,FALSE))),"–")</f>
        <v>3.5</v>
      </c>
      <c r="AB63" s="36">
        <f>IFERROR(VALUE(FIXED(VLOOKUP(VLOOKUP($AB$4,Refcodes,2,FALSE) &amp;"regs"&amp;Regs_Total!$A63&amp;"AllEth"&amp;"AllSex",Datatable,6,FALSE))),"–")</f>
        <v>95</v>
      </c>
      <c r="AC63" s="38">
        <f>IFERROR(VALUE(FIXED(VLOOKUP(VLOOKUP($AB$4,Refcodes,2,FALSE) &amp;"regs"&amp;Regs_Total!$A63&amp;"AllEth"&amp;"AllSex",Datatable,7,FALSE))),"–")</f>
        <v>2.2000000000000002</v>
      </c>
      <c r="AD63" s="36">
        <f>IFERROR(VALUE(FIXED(VLOOKUP(VLOOKUP($AD$4,Refcodes,2,FALSE) &amp;"regs"&amp;Regs_Total!$A63&amp;"AllEth"&amp;"AllSex",Datatable,6,FALSE))),"–")</f>
        <v>668</v>
      </c>
      <c r="AE63" s="38">
        <f>IFERROR(VALUE(FIXED(VLOOKUP(VLOOKUP($AD$4,Refcodes,2,FALSE) &amp;"regs"&amp;Regs_Total!$A63&amp;"AllEth"&amp;"AllSex",Datatable,7,FALSE))),"–")</f>
        <v>12.3</v>
      </c>
      <c r="AF63" s="36">
        <f>IFERROR(VALUE(FIXED(VLOOKUP(VLOOKUP($AF$4,Refcodes,2,FALSE) &amp;"regs"&amp;Regs_Total!$A63&amp;"AllEth"&amp;"AllSex",Datatable,6,FALSE))),"–")</f>
        <v>238</v>
      </c>
      <c r="AG63" s="38">
        <f>IFERROR(VALUE(FIXED(VLOOKUP(VLOOKUP($AF$4,Refcodes,2,FALSE) &amp;"regs"&amp;Regs_Total!$A63&amp;"AllEth"&amp;"AllSex",Datatable,7,FALSE))),"–")</f>
        <v>4.0999999999999996</v>
      </c>
      <c r="AH63" s="36">
        <f>IFERROR(VALUE(FIXED(VLOOKUP(VLOOKUP($AH$4,Refcodes,2,FALSE) &amp;"regs"&amp;Regs_Total!$A63&amp;"AllEth"&amp;"AllSex",Datatable,6,FALSE))),"–")</f>
        <v>596</v>
      </c>
      <c r="AI63" s="38">
        <f>IFERROR(VALUE(FIXED(VLOOKUP(VLOOKUP($AH$4,Refcodes,2,FALSE) &amp;"regs"&amp;Regs_Total!$A63&amp;"AllEth"&amp;"AllSex",Datatable,7,FALSE))),"–")</f>
        <v>11.1</v>
      </c>
      <c r="AO63" s="76"/>
      <c r="AP63" s="76"/>
    </row>
    <row r="64" spans="1:42" ht="15" customHeight="1" x14ac:dyDescent="0.25">
      <c r="A64" s="22">
        <v>2006</v>
      </c>
      <c r="B64" s="17">
        <f>IFERROR(VALUE(FIXED(VLOOKUP(VLOOKUP($B$4,Refcodes,2,FALSE) &amp;"regs"&amp;Regs_Total!$A64&amp;"AllEth"&amp;"AllSex",Datatable,6,FALSE))),"–")</f>
        <v>18977</v>
      </c>
      <c r="C64" s="16">
        <f>IFERROR(VALUE(FIXED(VLOOKUP(VLOOKUP($B$4,Refcodes,2,FALSE) &amp;"regs"&amp;Regs_Total!$A64&amp;"AllEth"&amp;"AllSex",Datatable,7,FALSE))),"–")</f>
        <v>337.2</v>
      </c>
      <c r="D64" s="27">
        <f>IFERROR(VALUE(FIXED(VLOOKUP(VLOOKUP($D$4,Refcodes,2,FALSE) &amp;"regs"&amp;Regs_Total!$A64&amp;"AllEth"&amp;"AllSex",Datatable,6,FALSE))),"–")</f>
        <v>357</v>
      </c>
      <c r="E64" s="37">
        <f>IFERROR(VALUE(FIXED(VLOOKUP(VLOOKUP($D$4,Refcodes,2,FALSE) &amp;"regs"&amp;Regs_Total!$A64&amp;"AllEth"&amp;"AllSex",Datatable,7,FALSE))),"–")</f>
        <v>6.6</v>
      </c>
      <c r="F64" s="27">
        <f>IFERROR(VALUE(FIXED(VLOOKUP(VLOOKUP($F$4,Refcodes,2,FALSE) &amp;"regs"&amp;Regs_Total!$A64&amp;"AllEth"&amp;"AllSex",Datatable,6,FALSE))),"–")</f>
        <v>266</v>
      </c>
      <c r="G64" s="37">
        <f>IFERROR(VALUE(FIXED(VLOOKUP(VLOOKUP($F$4,Refcodes,2,FALSE) &amp;"regs"&amp;Regs_Total!$A64&amp;"AllEth"&amp;"AllSex",Datatable,7,FALSE))),"–")</f>
        <v>4.4000000000000004</v>
      </c>
      <c r="H64" s="36">
        <f>IFERROR(VALUE(FIXED(VLOOKUP(VLOOKUP($H$4,Refcodes,2,FALSE) &amp;"regs"&amp;Regs_Total!$A64&amp;"AllEth"&amp;"AllSex",Datatable,6,FALSE))),"–")</f>
        <v>366</v>
      </c>
      <c r="I64" s="38">
        <f>IFERROR(VALUE(FIXED(VLOOKUP(VLOOKUP($H$4,Refcodes,2,FALSE) &amp;"regs"&amp;Regs_Total!$A64&amp;"AllEth"&amp;"AllSex",Datatable,7,FALSE))),"–")</f>
        <v>6.3</v>
      </c>
      <c r="J64" s="17">
        <f>IFERROR(VALUE(FIXED(VLOOKUP(VLOOKUP($J$4,Refcodes,2,FALSE) &amp;"regs"&amp;Regs_Total!$A64&amp;"AllEth"&amp;"AllSex",Datatable,6,FALSE))),"–")</f>
        <v>2823</v>
      </c>
      <c r="K64" s="16">
        <f>IFERROR(VALUE(FIXED(VLOOKUP(VLOOKUP($J$4,Refcodes,2,FALSE) &amp;"regs"&amp;Regs_Total!$A64&amp;"AllEth"&amp;"AllSex",Datatable,7,FALSE))),"–")</f>
        <v>47.6</v>
      </c>
      <c r="L64" s="36">
        <f>IFERROR(VALUE(FIXED(VLOOKUP(VLOOKUP($L$4,Refcodes,2,FALSE) &amp;"regs"&amp;Regs_Total!$A64&amp;"AllEth"&amp;"AllSex",Datatable,6,FALSE))),"–")</f>
        <v>233</v>
      </c>
      <c r="M64" s="38">
        <f>IFERROR(VALUE(FIXED(VLOOKUP(VLOOKUP($L$4,Refcodes,2,FALSE) &amp;"regs"&amp;Regs_Total!$A64&amp;"AllEth"&amp;"AllSex",Datatable,7,FALSE))),"–")</f>
        <v>4.0999999999999996</v>
      </c>
      <c r="N64" s="36">
        <f>IFERROR(VALUE(FIXED(VLOOKUP(VLOOKUP($N$4,Refcodes,2,FALSE) &amp;"regs"&amp;Regs_Total!$A64&amp;"AllEth"&amp;"AllSex",Datatable,6,FALSE))),"–")</f>
        <v>396</v>
      </c>
      <c r="O64" s="38">
        <f>IFERROR(VALUE(FIXED(VLOOKUP(VLOOKUP($N$4,Refcodes,2,FALSE) &amp;"regs"&amp;Regs_Total!$A64&amp;"AllEth"&amp;"AllSex",Datatable,7,FALSE))),"–")</f>
        <v>6.4</v>
      </c>
      <c r="P64" s="36">
        <f>IFERROR(VALUE(FIXED(VLOOKUP(VLOOKUP($P$4,Refcodes,2,FALSE) &amp;"regs"&amp;Regs_Total!$A64&amp;"AllEth"&amp;"AllSex",Datatable,6,FALSE))),"–")</f>
        <v>1724</v>
      </c>
      <c r="Q64" s="38">
        <f>IFERROR(VALUE(FIXED(VLOOKUP(VLOOKUP($P$4,Refcodes,2,FALSE) &amp;"regs"&amp;Regs_Total!$A64&amp;"AllEth"&amp;"AllSex",Datatable,7,FALSE))),"–")</f>
        <v>29.6</v>
      </c>
      <c r="R64" s="36">
        <f>IFERROR(VALUE(FIXED(VLOOKUP(VLOOKUP($R$4,Refcodes,2,FALSE) &amp;"regs"&amp;Regs_Total!$A64&amp;"AllEth"&amp;"AllSex",Datatable,6,FALSE))),"–")</f>
        <v>2013</v>
      </c>
      <c r="S64" s="38">
        <f>IFERROR(VALUE(FIXED(VLOOKUP(VLOOKUP($R$4,Refcodes,2,FALSE) &amp;"regs"&amp;Regs_Total!$A64&amp;"AllEth"&amp;"AllSex",Datatable,7,FALSE))),"–")</f>
        <v>37.200000000000003</v>
      </c>
      <c r="T64" s="36">
        <f>IFERROR(VALUE(FIXED(VLOOKUP(VLOOKUP($T$4,Refcodes,2,FALSE) &amp;"regs"&amp;Regs_Total!$A64&amp;"AllEth"&amp;"AllSex",Datatable,6,FALSE))),"–")</f>
        <v>430</v>
      </c>
      <c r="U64" s="38">
        <f>IFERROR(VALUE(FIXED(VLOOKUP(VLOOKUP($T$4,Refcodes,2,FALSE) &amp;"regs"&amp;Regs_Total!$A64&amp;"AllEth"&amp;"AllSex",Datatable,7,FALSE))),"–")</f>
        <v>7.7</v>
      </c>
      <c r="V64" s="36">
        <f>IFERROR(VALUE(FIXED(VLOOKUP(VLOOKUP($V$4,Refcodes,2,FALSE) &amp;"regs"&amp;Regs_Total!$A64&amp;"AllEth"&amp;"AllSex",Datatable,6,FALSE))),"–")</f>
        <v>317</v>
      </c>
      <c r="W64" s="38">
        <f>IFERROR(VALUE(FIXED(VLOOKUP(VLOOKUP($V$4,Refcodes,2,FALSE) &amp;"regs"&amp;Regs_Total!$A64&amp;"AllEth"&amp;"AllSex",Datatable,7,FALSE))),"–")</f>
        <v>5.0999999999999996</v>
      </c>
      <c r="X64" s="36">
        <f>IFERROR(VALUE(FIXED(VLOOKUP(VLOOKUP($X$4,Refcodes,2,FALSE) &amp;"regs"&amp;Regs_Total!$A64&amp;"AllEth"&amp;"AllSex",Datatable,6,FALSE))),"–")</f>
        <v>262</v>
      </c>
      <c r="Y64" s="38">
        <f>IFERROR(VALUE(FIXED(VLOOKUP(VLOOKUP($X$4,Refcodes,2,FALSE) &amp;"regs"&amp;Regs_Total!$A64&amp;"AllEth"&amp;"AllSex",Datatable,7,FALSE))),"–")</f>
        <v>5.2</v>
      </c>
      <c r="Z64" s="27">
        <f>IFERROR(VALUE(FIXED(VLOOKUP(VLOOKUP($Z$4,Refcodes,2,FALSE) &amp;"regs"&amp;Regs_Total!$A64&amp;"AllEth"&amp;"AllSex",Datatable,6,FALSE))),"–")</f>
        <v>230</v>
      </c>
      <c r="AA64" s="37">
        <f>IFERROR(VALUE(FIXED(VLOOKUP(VLOOKUP($Z$4,Refcodes,2,FALSE) &amp;"regs"&amp;Regs_Total!$A64&amp;"AllEth"&amp;"AllSex",Datatable,7,FALSE))),"–")</f>
        <v>4.8</v>
      </c>
      <c r="AB64" s="36">
        <f>IFERROR(VALUE(FIXED(VLOOKUP(VLOOKUP($AB$4,Refcodes,2,FALSE) &amp;"regs"&amp;Regs_Total!$A64&amp;"AllEth"&amp;"AllSex",Datatable,6,FALSE))),"–")</f>
        <v>86</v>
      </c>
      <c r="AC64" s="38">
        <f>IFERROR(VALUE(FIXED(VLOOKUP(VLOOKUP($AB$4,Refcodes,2,FALSE) &amp;"regs"&amp;Regs_Total!$A64&amp;"AllEth"&amp;"AllSex",Datatable,7,FALSE))),"–")</f>
        <v>2</v>
      </c>
      <c r="AD64" s="36">
        <f>IFERROR(VALUE(FIXED(VLOOKUP(VLOOKUP($AD$4,Refcodes,2,FALSE) &amp;"regs"&amp;Regs_Total!$A64&amp;"AllEth"&amp;"AllSex",Datatable,6,FALSE))),"–")</f>
        <v>698</v>
      </c>
      <c r="AE64" s="38">
        <f>IFERROR(VALUE(FIXED(VLOOKUP(VLOOKUP($AD$4,Refcodes,2,FALSE) &amp;"regs"&amp;Regs_Total!$A64&amp;"AllEth"&amp;"AllSex",Datatable,7,FALSE))),"–")</f>
        <v>12.8</v>
      </c>
      <c r="AF64" s="36">
        <f>IFERROR(VALUE(FIXED(VLOOKUP(VLOOKUP($AF$4,Refcodes,2,FALSE) &amp;"regs"&amp;Regs_Total!$A64&amp;"AllEth"&amp;"AllSex",Datatable,6,FALSE))),"–")</f>
        <v>262</v>
      </c>
      <c r="AG64" s="38">
        <f>IFERROR(VALUE(FIXED(VLOOKUP(VLOOKUP($AF$4,Refcodes,2,FALSE) &amp;"regs"&amp;Regs_Total!$A64&amp;"AllEth"&amp;"AllSex",Datatable,7,FALSE))),"–")</f>
        <v>4.5</v>
      </c>
      <c r="AH64" s="36">
        <f>IFERROR(VALUE(FIXED(VLOOKUP(VLOOKUP($AH$4,Refcodes,2,FALSE) &amp;"regs"&amp;Regs_Total!$A64&amp;"AllEth"&amp;"AllSex",Datatable,6,FALSE))),"–")</f>
        <v>545</v>
      </c>
      <c r="AI64" s="38">
        <f>IFERROR(VALUE(FIXED(VLOOKUP(VLOOKUP($AH$4,Refcodes,2,FALSE) &amp;"regs"&amp;Regs_Total!$A64&amp;"AllEth"&amp;"AllSex",Datatable,7,FALSE))),"–")</f>
        <v>10.1</v>
      </c>
      <c r="AO64" s="76"/>
      <c r="AP64" s="76"/>
    </row>
    <row r="65" spans="1:42" ht="15" customHeight="1" x14ac:dyDescent="0.25">
      <c r="A65" s="22">
        <v>2007</v>
      </c>
      <c r="B65" s="17">
        <f>IFERROR(VALUE(FIXED(VLOOKUP(VLOOKUP($B$4,Refcodes,2,FALSE) &amp;"regs"&amp;Regs_Total!$A65&amp;"AllEth"&amp;"AllSex",Datatable,6,FALSE))),"–")</f>
        <v>19906</v>
      </c>
      <c r="C65" s="16">
        <f>IFERROR(VALUE(FIXED(VLOOKUP(VLOOKUP($B$4,Refcodes,2,FALSE) &amp;"regs"&amp;Regs_Total!$A65&amp;"AllEth"&amp;"AllSex",Datatable,7,FALSE))),"–")</f>
        <v>343.6</v>
      </c>
      <c r="D65" s="27">
        <f>IFERROR(VALUE(FIXED(VLOOKUP(VLOOKUP($D$4,Refcodes,2,FALSE) &amp;"regs"&amp;Regs_Total!$A65&amp;"AllEth"&amp;"AllSex",Datatable,6,FALSE))),"–")</f>
        <v>360</v>
      </c>
      <c r="E65" s="37">
        <f>IFERROR(VALUE(FIXED(VLOOKUP(VLOOKUP($D$4,Refcodes,2,FALSE) &amp;"regs"&amp;Regs_Total!$A65&amp;"AllEth"&amp;"AllSex",Datatable,7,FALSE))),"–")</f>
        <v>6.5</v>
      </c>
      <c r="F65" s="27">
        <f>IFERROR(VALUE(FIXED(VLOOKUP(VLOOKUP($F$4,Refcodes,2,FALSE) &amp;"regs"&amp;Regs_Total!$A65&amp;"AllEth"&amp;"AllSex",Datatable,6,FALSE))),"–")</f>
        <v>285</v>
      </c>
      <c r="G65" s="37">
        <f>IFERROR(VALUE(FIXED(VLOOKUP(VLOOKUP($F$4,Refcodes,2,FALSE) &amp;"regs"&amp;Regs_Total!$A65&amp;"AllEth"&amp;"AllSex",Datatable,7,FALSE))),"–")</f>
        <v>4.4000000000000004</v>
      </c>
      <c r="H65" s="36">
        <f>IFERROR(VALUE(FIXED(VLOOKUP(VLOOKUP($H$4,Refcodes,2,FALSE) &amp;"regs"&amp;Regs_Total!$A65&amp;"AllEth"&amp;"AllSex",Datatable,6,FALSE))),"–")</f>
        <v>378</v>
      </c>
      <c r="I65" s="38">
        <f>IFERROR(VALUE(FIXED(VLOOKUP(VLOOKUP($H$4,Refcodes,2,FALSE) &amp;"regs"&amp;Regs_Total!$A65&amp;"AllEth"&amp;"AllSex",Datatable,7,FALSE))),"–")</f>
        <v>6.4</v>
      </c>
      <c r="J65" s="17">
        <f>IFERROR(VALUE(FIXED(VLOOKUP(VLOOKUP($J$4,Refcodes,2,FALSE) &amp;"regs"&amp;Regs_Total!$A65&amp;"AllEth"&amp;"AllSex",Datatable,6,FALSE))),"–")</f>
        <v>2825</v>
      </c>
      <c r="K65" s="16">
        <f>IFERROR(VALUE(FIXED(VLOOKUP(VLOOKUP($J$4,Refcodes,2,FALSE) &amp;"regs"&amp;Regs_Total!$A65&amp;"AllEth"&amp;"AllSex",Datatable,7,FALSE))),"–")</f>
        <v>45.9</v>
      </c>
      <c r="L65" s="36">
        <f>IFERROR(VALUE(FIXED(VLOOKUP(VLOOKUP($L$4,Refcodes,2,FALSE) &amp;"regs"&amp;Regs_Total!$A65&amp;"AllEth"&amp;"AllSex",Datatable,6,FALSE))),"–")</f>
        <v>242</v>
      </c>
      <c r="M65" s="38">
        <f>IFERROR(VALUE(FIXED(VLOOKUP(VLOOKUP($L$4,Refcodes,2,FALSE) &amp;"regs"&amp;Regs_Total!$A65&amp;"AllEth"&amp;"AllSex",Datatable,7,FALSE))),"–")</f>
        <v>4.2</v>
      </c>
      <c r="N65" s="36">
        <f>IFERROR(VALUE(FIXED(VLOOKUP(VLOOKUP($N$4,Refcodes,2,FALSE) &amp;"regs"&amp;Regs_Total!$A65&amp;"AllEth"&amp;"AllSex",Datatable,6,FALSE))),"–")</f>
        <v>428</v>
      </c>
      <c r="O65" s="38">
        <f>IFERROR(VALUE(FIXED(VLOOKUP(VLOOKUP($N$4,Refcodes,2,FALSE) &amp;"regs"&amp;Regs_Total!$A65&amp;"AllEth"&amp;"AllSex",Datatable,7,FALSE))),"–")</f>
        <v>6.8</v>
      </c>
      <c r="P65" s="36">
        <f>IFERROR(VALUE(FIXED(VLOOKUP(VLOOKUP($P$4,Refcodes,2,FALSE) &amp;"regs"&amp;Regs_Total!$A65&amp;"AllEth"&amp;"AllSex",Datatable,6,FALSE))),"–")</f>
        <v>1842</v>
      </c>
      <c r="Q65" s="38">
        <f>IFERROR(VALUE(FIXED(VLOOKUP(VLOOKUP($P$4,Refcodes,2,FALSE) &amp;"regs"&amp;Regs_Total!$A65&amp;"AllEth"&amp;"AllSex",Datatable,7,FALSE))),"–")</f>
        <v>30.3</v>
      </c>
      <c r="R65" s="36">
        <f>IFERROR(VALUE(FIXED(VLOOKUP(VLOOKUP($R$4,Refcodes,2,FALSE) &amp;"regs"&amp;Regs_Total!$A65&amp;"AllEth"&amp;"AllSex",Datatable,6,FALSE))),"–")</f>
        <v>2181</v>
      </c>
      <c r="S65" s="38">
        <f>IFERROR(VALUE(FIXED(VLOOKUP(VLOOKUP($R$4,Refcodes,2,FALSE) &amp;"regs"&amp;Regs_Total!$A65&amp;"AllEth"&amp;"AllSex",Datatable,7,FALSE))),"–")</f>
        <v>39.200000000000003</v>
      </c>
      <c r="T65" s="36">
        <f>IFERROR(VALUE(FIXED(VLOOKUP(VLOOKUP($T$4,Refcodes,2,FALSE) &amp;"regs"&amp;Regs_Total!$A65&amp;"AllEth"&amp;"AllSex",Datatable,6,FALSE))),"–")</f>
        <v>514</v>
      </c>
      <c r="U65" s="38">
        <f>IFERROR(VALUE(FIXED(VLOOKUP(VLOOKUP($T$4,Refcodes,2,FALSE) &amp;"regs"&amp;Regs_Total!$A65&amp;"AllEth"&amp;"AllSex",Datatable,7,FALSE))),"–")</f>
        <v>8.9</v>
      </c>
      <c r="V65" s="36">
        <f>IFERROR(VALUE(FIXED(VLOOKUP(VLOOKUP($V$4,Refcodes,2,FALSE) &amp;"regs"&amp;Regs_Total!$A65&amp;"AllEth"&amp;"AllSex",Datatable,6,FALSE))),"–")</f>
        <v>372</v>
      </c>
      <c r="W65" s="38">
        <f>IFERROR(VALUE(FIXED(VLOOKUP(VLOOKUP($V$4,Refcodes,2,FALSE) &amp;"regs"&amp;Regs_Total!$A65&amp;"AllEth"&amp;"AllSex",Datatable,7,FALSE))),"–")</f>
        <v>5.7</v>
      </c>
      <c r="X65" s="36">
        <f>IFERROR(VALUE(FIXED(VLOOKUP(VLOOKUP($X$4,Refcodes,2,FALSE) &amp;"regs"&amp;Regs_Total!$A65&amp;"AllEth"&amp;"AllSex",Datatable,6,FALSE))),"–")</f>
        <v>267</v>
      </c>
      <c r="Y65" s="38">
        <f>IFERROR(VALUE(FIXED(VLOOKUP(VLOOKUP($X$4,Refcodes,2,FALSE) &amp;"regs"&amp;Regs_Total!$A65&amp;"AllEth"&amp;"AllSex",Datatable,7,FALSE))),"–")</f>
        <v>5.0999999999999996</v>
      </c>
      <c r="Z65" s="27">
        <f>IFERROR(VALUE(FIXED(VLOOKUP(VLOOKUP($Z$4,Refcodes,2,FALSE) &amp;"regs"&amp;Regs_Total!$A65&amp;"AllEth"&amp;"AllSex",Datatable,6,FALSE))),"–")</f>
        <v>253</v>
      </c>
      <c r="AA65" s="37">
        <f>IFERROR(VALUE(FIXED(VLOOKUP(VLOOKUP($Z$4,Refcodes,2,FALSE) &amp;"regs"&amp;Regs_Total!$A65&amp;"AllEth"&amp;"AllSex",Datatable,7,FALSE))),"–")</f>
        <v>5.2</v>
      </c>
      <c r="AB65" s="36">
        <f>IFERROR(VALUE(FIXED(VLOOKUP(VLOOKUP($AB$4,Refcodes,2,FALSE) &amp;"regs"&amp;Regs_Total!$A65&amp;"AllEth"&amp;"AllSex",Datatable,6,FALSE))),"–")</f>
        <v>88</v>
      </c>
      <c r="AC65" s="38">
        <f>IFERROR(VALUE(FIXED(VLOOKUP(VLOOKUP($AB$4,Refcodes,2,FALSE) &amp;"regs"&amp;Regs_Total!$A65&amp;"AllEth"&amp;"AllSex",Datatable,7,FALSE))),"–")</f>
        <v>1.9</v>
      </c>
      <c r="AD65" s="36">
        <f>IFERROR(VALUE(FIXED(VLOOKUP(VLOOKUP($AD$4,Refcodes,2,FALSE) &amp;"regs"&amp;Regs_Total!$A65&amp;"AllEth"&amp;"AllSex",Datatable,6,FALSE))),"–")</f>
        <v>707</v>
      </c>
      <c r="AE65" s="38">
        <f>IFERROR(VALUE(FIXED(VLOOKUP(VLOOKUP($AD$4,Refcodes,2,FALSE) &amp;"regs"&amp;Regs_Total!$A65&amp;"AllEth"&amp;"AllSex",Datatable,7,FALSE))),"–")</f>
        <v>12.4</v>
      </c>
      <c r="AF65" s="36">
        <f>IFERROR(VALUE(FIXED(VLOOKUP(VLOOKUP($AF$4,Refcodes,2,FALSE) &amp;"regs"&amp;Regs_Total!$A65&amp;"AllEth"&amp;"AllSex",Datatable,6,FALSE))),"–")</f>
        <v>265</v>
      </c>
      <c r="AG65" s="38">
        <f>IFERROR(VALUE(FIXED(VLOOKUP(VLOOKUP($AF$4,Refcodes,2,FALSE) &amp;"regs"&amp;Regs_Total!$A65&amp;"AllEth"&amp;"AllSex",Datatable,7,FALSE))),"–")</f>
        <v>4.5</v>
      </c>
      <c r="AH65" s="36">
        <f>IFERROR(VALUE(FIXED(VLOOKUP(VLOOKUP($AH$4,Refcodes,2,FALSE) &amp;"regs"&amp;Regs_Total!$A65&amp;"AllEth"&amp;"AllSex",Datatable,6,FALSE))),"–")</f>
        <v>573</v>
      </c>
      <c r="AI65" s="38">
        <f>IFERROR(VALUE(FIXED(VLOOKUP(VLOOKUP($AH$4,Refcodes,2,FALSE) &amp;"regs"&amp;Regs_Total!$A65&amp;"AllEth"&amp;"AllSex",Datatable,7,FALSE))),"–")</f>
        <v>10.3</v>
      </c>
      <c r="AO65" s="76"/>
      <c r="AP65" s="76"/>
    </row>
    <row r="66" spans="1:42" ht="15" customHeight="1" x14ac:dyDescent="0.25">
      <c r="A66" s="22">
        <v>2008</v>
      </c>
      <c r="B66" s="17">
        <f>IFERROR(VALUE(FIXED(VLOOKUP(VLOOKUP($B$4,Refcodes,2,FALSE) &amp;"regs"&amp;Regs_Total!$A66&amp;"AllEth"&amp;"AllSex",Datatable,6,FALSE))),"–")</f>
        <v>20480</v>
      </c>
      <c r="C66" s="16">
        <f>IFERROR(VALUE(FIXED(VLOOKUP(VLOOKUP($B$4,Refcodes,2,FALSE) &amp;"regs"&amp;Regs_Total!$A66&amp;"AllEth"&amp;"AllSex",Datatable,7,FALSE))),"–")</f>
        <v>347.1</v>
      </c>
      <c r="D66" s="27">
        <f>IFERROR(VALUE(FIXED(VLOOKUP(VLOOKUP($D$4,Refcodes,2,FALSE) &amp;"regs"&amp;Regs_Total!$A66&amp;"AllEth"&amp;"AllSex",Datatable,6,FALSE))),"–")</f>
        <v>353</v>
      </c>
      <c r="E66" s="37">
        <f>IFERROR(VALUE(FIXED(VLOOKUP(VLOOKUP($D$4,Refcodes,2,FALSE) &amp;"regs"&amp;Regs_Total!$A66&amp;"AllEth"&amp;"AllSex",Datatable,7,FALSE))),"–")</f>
        <v>6.2</v>
      </c>
      <c r="F66" s="27">
        <f>IFERROR(VALUE(FIXED(VLOOKUP(VLOOKUP($F$4,Refcodes,2,FALSE) &amp;"regs"&amp;Regs_Total!$A66&amp;"AllEth"&amp;"AllSex",Datatable,6,FALSE))),"–")</f>
        <v>284</v>
      </c>
      <c r="G66" s="37">
        <f>IFERROR(VALUE(FIXED(VLOOKUP(VLOOKUP($F$4,Refcodes,2,FALSE) &amp;"regs"&amp;Regs_Total!$A66&amp;"AllEth"&amp;"AllSex",Datatable,7,FALSE))),"–")</f>
        <v>4.4000000000000004</v>
      </c>
      <c r="H66" s="36">
        <f>IFERROR(VALUE(FIXED(VLOOKUP(VLOOKUP($H$4,Refcodes,2,FALSE) &amp;"regs"&amp;Regs_Total!$A66&amp;"AllEth"&amp;"AllSex",Datatable,6,FALSE))),"–")</f>
        <v>373</v>
      </c>
      <c r="I66" s="38">
        <f>IFERROR(VALUE(FIXED(VLOOKUP(VLOOKUP($H$4,Refcodes,2,FALSE) &amp;"regs"&amp;Regs_Total!$A66&amp;"AllEth"&amp;"AllSex",Datatable,7,FALSE))),"–")</f>
        <v>6.1</v>
      </c>
      <c r="J66" s="17">
        <f>IFERROR(VALUE(FIXED(VLOOKUP(VLOOKUP($J$4,Refcodes,2,FALSE) &amp;"regs"&amp;Regs_Total!$A66&amp;"AllEth"&amp;"AllSex",Datatable,6,FALSE))),"–")</f>
        <v>2821</v>
      </c>
      <c r="K66" s="16">
        <f>IFERROR(VALUE(FIXED(VLOOKUP(VLOOKUP($J$4,Refcodes,2,FALSE) &amp;"regs"&amp;Regs_Total!$A66&amp;"AllEth"&amp;"AllSex",Datatable,7,FALSE))),"–")</f>
        <v>44.8</v>
      </c>
      <c r="L66" s="36">
        <f>IFERROR(VALUE(FIXED(VLOOKUP(VLOOKUP($L$4,Refcodes,2,FALSE) &amp;"regs"&amp;Regs_Total!$A66&amp;"AllEth"&amp;"AllSex",Datatable,6,FALSE))),"–")</f>
        <v>240</v>
      </c>
      <c r="M66" s="38">
        <f>IFERROR(VALUE(FIXED(VLOOKUP(VLOOKUP($L$4,Refcodes,2,FALSE) &amp;"regs"&amp;Regs_Total!$A66&amp;"AllEth"&amp;"AllSex",Datatable,7,FALSE))),"–")</f>
        <v>4</v>
      </c>
      <c r="N66" s="36">
        <f>IFERROR(VALUE(FIXED(VLOOKUP(VLOOKUP($N$4,Refcodes,2,FALSE) &amp;"regs"&amp;Regs_Total!$A66&amp;"AllEth"&amp;"AllSex",Datatable,6,FALSE))),"–")</f>
        <v>436</v>
      </c>
      <c r="O66" s="38">
        <f>IFERROR(VALUE(FIXED(VLOOKUP(VLOOKUP($N$4,Refcodes,2,FALSE) &amp;"regs"&amp;Regs_Total!$A66&amp;"AllEth"&amp;"AllSex",Datatable,7,FALSE))),"–")</f>
        <v>6.9</v>
      </c>
      <c r="P66" s="36">
        <f>IFERROR(VALUE(FIXED(VLOOKUP(VLOOKUP($P$4,Refcodes,2,FALSE) &amp;"regs"&amp;Regs_Total!$A66&amp;"AllEth"&amp;"AllSex",Datatable,6,FALSE))),"–")</f>
        <v>1898</v>
      </c>
      <c r="Q66" s="38">
        <f>IFERROR(VALUE(FIXED(VLOOKUP(VLOOKUP($P$4,Refcodes,2,FALSE) &amp;"regs"&amp;Regs_Total!$A66&amp;"AllEth"&amp;"AllSex",Datatable,7,FALSE))),"–")</f>
        <v>30.6</v>
      </c>
      <c r="R66" s="36">
        <f>IFERROR(VALUE(FIXED(VLOOKUP(VLOOKUP($R$4,Refcodes,2,FALSE) &amp;"regs"&amp;Regs_Total!$A66&amp;"AllEth"&amp;"AllSex",Datatable,6,FALSE))),"–")</f>
        <v>2258</v>
      </c>
      <c r="S66" s="38">
        <f>IFERROR(VALUE(FIXED(VLOOKUP(VLOOKUP($R$4,Refcodes,2,FALSE) &amp;"regs"&amp;Regs_Total!$A66&amp;"AllEth"&amp;"AllSex",Datatable,7,FALSE))),"–")</f>
        <v>39.799999999999997</v>
      </c>
      <c r="T66" s="36">
        <f>IFERROR(VALUE(FIXED(VLOOKUP(VLOOKUP($T$4,Refcodes,2,FALSE) &amp;"regs"&amp;Regs_Total!$A66&amp;"AllEth"&amp;"AllSex",Datatable,6,FALSE))),"–")</f>
        <v>557</v>
      </c>
      <c r="U66" s="38">
        <f>IFERROR(VALUE(FIXED(VLOOKUP(VLOOKUP($T$4,Refcodes,2,FALSE) &amp;"regs"&amp;Regs_Total!$A66&amp;"AllEth"&amp;"AllSex",Datatable,7,FALSE))),"–")</f>
        <v>9.5</v>
      </c>
      <c r="V66" s="36">
        <f>IFERROR(VALUE(FIXED(VLOOKUP(VLOOKUP($V$4,Refcodes,2,FALSE) &amp;"regs"&amp;Regs_Total!$A66&amp;"AllEth"&amp;"AllSex",Datatable,6,FALSE))),"–")</f>
        <v>357</v>
      </c>
      <c r="W66" s="38">
        <f>IFERROR(VALUE(FIXED(VLOOKUP(VLOOKUP($V$4,Refcodes,2,FALSE) &amp;"regs"&amp;Regs_Total!$A66&amp;"AllEth"&amp;"AllSex",Datatable,7,FALSE))),"–")</f>
        <v>5.4</v>
      </c>
      <c r="X66" s="36">
        <f>IFERROR(VALUE(FIXED(VLOOKUP(VLOOKUP($X$4,Refcodes,2,FALSE) &amp;"regs"&amp;Regs_Total!$A66&amp;"AllEth"&amp;"AllSex",Datatable,6,FALSE))),"–")</f>
        <v>245</v>
      </c>
      <c r="Y66" s="38">
        <f>IFERROR(VALUE(FIXED(VLOOKUP(VLOOKUP($X$4,Refcodes,2,FALSE) &amp;"regs"&amp;Regs_Total!$A66&amp;"AllEth"&amp;"AllSex",Datatable,7,FALSE))),"–")</f>
        <v>4.7</v>
      </c>
      <c r="Z66" s="27">
        <f>IFERROR(VALUE(FIXED(VLOOKUP(VLOOKUP($Z$4,Refcodes,2,FALSE) &amp;"regs"&amp;Regs_Total!$A66&amp;"AllEth"&amp;"AllSex",Datatable,6,FALSE))),"–")</f>
        <v>235</v>
      </c>
      <c r="AA66" s="37">
        <f>IFERROR(VALUE(FIXED(VLOOKUP(VLOOKUP($Z$4,Refcodes,2,FALSE) &amp;"regs"&amp;Regs_Total!$A66&amp;"AllEth"&amp;"AllSex",Datatable,7,FALSE))),"–")</f>
        <v>4.9000000000000004</v>
      </c>
      <c r="AB66" s="36">
        <f>IFERROR(VALUE(FIXED(VLOOKUP(VLOOKUP($AB$4,Refcodes,2,FALSE) &amp;"regs"&amp;Regs_Total!$A66&amp;"AllEth"&amp;"AllSex",Datatable,6,FALSE))),"–")</f>
        <v>109</v>
      </c>
      <c r="AC66" s="38">
        <f>IFERROR(VALUE(FIXED(VLOOKUP(VLOOKUP($AB$4,Refcodes,2,FALSE) &amp;"regs"&amp;Regs_Total!$A66&amp;"AllEth"&amp;"AllSex",Datatable,7,FALSE))),"–")</f>
        <v>2.5</v>
      </c>
      <c r="AD66" s="36">
        <f>IFERROR(VALUE(FIXED(VLOOKUP(VLOOKUP($AD$4,Refcodes,2,FALSE) &amp;"regs"&amp;Regs_Total!$A66&amp;"AllEth"&amp;"AllSex",Datatable,6,FALSE))),"–")</f>
        <v>773</v>
      </c>
      <c r="AE66" s="38">
        <f>IFERROR(VALUE(FIXED(VLOOKUP(VLOOKUP($AD$4,Refcodes,2,FALSE) &amp;"regs"&amp;Regs_Total!$A66&amp;"AllEth"&amp;"AllSex",Datatable,7,FALSE))),"–")</f>
        <v>13.3</v>
      </c>
      <c r="AF66" s="36">
        <f>IFERROR(VALUE(FIXED(VLOOKUP(VLOOKUP($AF$4,Refcodes,2,FALSE) &amp;"regs"&amp;Regs_Total!$A66&amp;"AllEth"&amp;"AllSex",Datatable,6,FALSE))),"–")</f>
        <v>265</v>
      </c>
      <c r="AG66" s="38">
        <f>IFERROR(VALUE(FIXED(VLOOKUP(VLOOKUP($AF$4,Refcodes,2,FALSE) &amp;"regs"&amp;Regs_Total!$A66&amp;"AllEth"&amp;"AllSex",Datatable,7,FALSE))),"–")</f>
        <v>4.3</v>
      </c>
      <c r="AH66" s="36">
        <f>IFERROR(VALUE(FIXED(VLOOKUP(VLOOKUP($AH$4,Refcodes,2,FALSE) &amp;"regs"&amp;Regs_Total!$A66&amp;"AllEth"&amp;"AllSex",Datatable,6,FALSE))),"–")</f>
        <v>606</v>
      </c>
      <c r="AI66" s="38">
        <f>IFERROR(VALUE(FIXED(VLOOKUP(VLOOKUP($AH$4,Refcodes,2,FALSE) &amp;"regs"&amp;Regs_Total!$A66&amp;"AllEth"&amp;"AllSex",Datatable,7,FALSE))),"–")</f>
        <v>10.9</v>
      </c>
      <c r="AO66" s="76"/>
      <c r="AP66" s="76"/>
    </row>
    <row r="67" spans="1:42" ht="15" customHeight="1" x14ac:dyDescent="0.25">
      <c r="A67" s="22">
        <v>2009</v>
      </c>
      <c r="B67" s="17">
        <f>IFERROR(VALUE(FIXED(VLOOKUP(VLOOKUP($B$4,Refcodes,2,FALSE) &amp;"regs"&amp;Regs_Total!$A67&amp;"AllEth"&amp;"AllSex",Datatable,6,FALSE))),"–")</f>
        <v>21061</v>
      </c>
      <c r="C67" s="16">
        <f>IFERROR(VALUE(FIXED(VLOOKUP(VLOOKUP($B$4,Refcodes,2,FALSE) &amp;"regs"&amp;Regs_Total!$A67&amp;"AllEth"&amp;"AllSex",Datatable,7,FALSE))),"–")</f>
        <v>348</v>
      </c>
      <c r="D67" s="27">
        <f>IFERROR(VALUE(FIXED(VLOOKUP(VLOOKUP($D$4,Refcodes,2,FALSE) &amp;"regs"&amp;Regs_Total!$A67&amp;"AllEth"&amp;"AllSex",Datatable,6,FALSE))),"–")</f>
        <v>349</v>
      </c>
      <c r="E67" s="37">
        <f>IFERROR(VALUE(FIXED(VLOOKUP(VLOOKUP($D$4,Refcodes,2,FALSE) &amp;"regs"&amp;Regs_Total!$A67&amp;"AllEth"&amp;"AllSex",Datatable,7,FALSE))),"–")</f>
        <v>6</v>
      </c>
      <c r="F67" s="27">
        <f>IFERROR(VALUE(FIXED(VLOOKUP(VLOOKUP($F$4,Refcodes,2,FALSE) &amp;"regs"&amp;Regs_Total!$A67&amp;"AllEth"&amp;"AllSex",Datatable,6,FALSE))),"–")</f>
        <v>260</v>
      </c>
      <c r="G67" s="37">
        <f>IFERROR(VALUE(FIXED(VLOOKUP(VLOOKUP($F$4,Refcodes,2,FALSE) &amp;"regs"&amp;Regs_Total!$A67&amp;"AllEth"&amp;"AllSex",Datatable,7,FALSE))),"–")</f>
        <v>4</v>
      </c>
      <c r="H67" s="36">
        <f>IFERROR(VALUE(FIXED(VLOOKUP(VLOOKUP($H$4,Refcodes,2,FALSE) &amp;"regs"&amp;Regs_Total!$A67&amp;"AllEth"&amp;"AllSex",Datatable,6,FALSE))),"–")</f>
        <v>371</v>
      </c>
      <c r="I67" s="38">
        <f>IFERROR(VALUE(FIXED(VLOOKUP(VLOOKUP($H$4,Refcodes,2,FALSE) &amp;"regs"&amp;Regs_Total!$A67&amp;"AllEth"&amp;"AllSex",Datatable,7,FALSE))),"–")</f>
        <v>5.9</v>
      </c>
      <c r="J67" s="17">
        <f>IFERROR(VALUE(FIXED(VLOOKUP(VLOOKUP($J$4,Refcodes,2,FALSE) &amp;"regs"&amp;Regs_Total!$A67&amp;"AllEth"&amp;"AllSex",Datatable,6,FALSE))),"–")</f>
        <v>2850</v>
      </c>
      <c r="K67" s="16">
        <f>IFERROR(VALUE(FIXED(VLOOKUP(VLOOKUP($J$4,Refcodes,2,FALSE) &amp;"regs"&amp;Regs_Total!$A67&amp;"AllEth"&amp;"AllSex",Datatable,7,FALSE))),"–")</f>
        <v>44.7</v>
      </c>
      <c r="L67" s="36">
        <f>IFERROR(VALUE(FIXED(VLOOKUP(VLOOKUP($L$4,Refcodes,2,FALSE) &amp;"regs"&amp;Regs_Total!$A67&amp;"AllEth"&amp;"AllSex",Datatable,6,FALSE))),"–")</f>
        <v>262</v>
      </c>
      <c r="M67" s="38">
        <f>IFERROR(VALUE(FIXED(VLOOKUP(VLOOKUP($L$4,Refcodes,2,FALSE) &amp;"regs"&amp;Regs_Total!$A67&amp;"AllEth"&amp;"AllSex",Datatable,7,FALSE))),"–")</f>
        <v>4.2</v>
      </c>
      <c r="N67" s="36">
        <f>IFERROR(VALUE(FIXED(VLOOKUP(VLOOKUP($N$4,Refcodes,2,FALSE) &amp;"regs"&amp;Regs_Total!$A67&amp;"AllEth"&amp;"AllSex",Datatable,6,FALSE))),"–")</f>
        <v>476</v>
      </c>
      <c r="O67" s="38">
        <f>IFERROR(VALUE(FIXED(VLOOKUP(VLOOKUP($N$4,Refcodes,2,FALSE) &amp;"regs"&amp;Regs_Total!$A67&amp;"AllEth"&amp;"AllSex",Datatable,7,FALSE))),"–")</f>
        <v>7.2</v>
      </c>
      <c r="P67" s="36">
        <f>IFERROR(VALUE(FIXED(VLOOKUP(VLOOKUP($P$4,Refcodes,2,FALSE) &amp;"regs"&amp;Regs_Total!$A67&amp;"AllEth"&amp;"AllSex",Datatable,6,FALSE))),"–")</f>
        <v>2032</v>
      </c>
      <c r="Q67" s="38">
        <f>IFERROR(VALUE(FIXED(VLOOKUP(VLOOKUP($P$4,Refcodes,2,FALSE) &amp;"regs"&amp;Regs_Total!$A67&amp;"AllEth"&amp;"AllSex",Datatable,7,FALSE))),"–")</f>
        <v>31.7</v>
      </c>
      <c r="R67" s="36">
        <f>IFERROR(VALUE(FIXED(VLOOKUP(VLOOKUP($R$4,Refcodes,2,FALSE) &amp;"regs"&amp;Regs_Total!$A67&amp;"AllEth"&amp;"AllSex",Datatable,6,FALSE))),"–")</f>
        <v>2213</v>
      </c>
      <c r="S67" s="38">
        <f>IFERROR(VALUE(FIXED(VLOOKUP(VLOOKUP($R$4,Refcodes,2,FALSE) &amp;"regs"&amp;Regs_Total!$A67&amp;"AllEth"&amp;"AllSex",Datatable,7,FALSE))),"–")</f>
        <v>37.9</v>
      </c>
      <c r="T67" s="36">
        <f>IFERROR(VALUE(FIXED(VLOOKUP(VLOOKUP($T$4,Refcodes,2,FALSE) &amp;"regs"&amp;Regs_Total!$A67&amp;"AllEth"&amp;"AllSex",Datatable,6,FALSE))),"–")</f>
        <v>527</v>
      </c>
      <c r="U67" s="38">
        <f>IFERROR(VALUE(FIXED(VLOOKUP(VLOOKUP($T$4,Refcodes,2,FALSE) &amp;"regs"&amp;Regs_Total!$A67&amp;"AllEth"&amp;"AllSex",Datatable,7,FALSE))),"–")</f>
        <v>8.8000000000000007</v>
      </c>
      <c r="V67" s="36">
        <f>IFERROR(VALUE(FIXED(VLOOKUP(VLOOKUP($V$4,Refcodes,2,FALSE) &amp;"regs"&amp;Regs_Total!$A67&amp;"AllEth"&amp;"AllSex",Datatable,6,FALSE))),"–")</f>
        <v>364</v>
      </c>
      <c r="W67" s="38">
        <f>IFERROR(VALUE(FIXED(VLOOKUP(VLOOKUP($V$4,Refcodes,2,FALSE) &amp;"regs"&amp;Regs_Total!$A67&amp;"AllEth"&amp;"AllSex",Datatable,7,FALSE))),"–")</f>
        <v>5.3</v>
      </c>
      <c r="X67" s="36">
        <f>IFERROR(VALUE(FIXED(VLOOKUP(VLOOKUP($X$4,Refcodes,2,FALSE) &amp;"regs"&amp;Regs_Total!$A67&amp;"AllEth"&amp;"AllSex",Datatable,6,FALSE))),"–")</f>
        <v>278</v>
      </c>
      <c r="Y67" s="38">
        <f>IFERROR(VALUE(FIXED(VLOOKUP(VLOOKUP($X$4,Refcodes,2,FALSE) &amp;"regs"&amp;Regs_Total!$A67&amp;"AllEth"&amp;"AllSex",Datatable,7,FALSE))),"–")</f>
        <v>5.2</v>
      </c>
      <c r="Z67" s="27">
        <f>IFERROR(VALUE(FIXED(VLOOKUP(VLOOKUP($Z$4,Refcodes,2,FALSE) &amp;"regs"&amp;Regs_Total!$A67&amp;"AllEth"&amp;"AllSex",Datatable,6,FALSE))),"–")</f>
        <v>225</v>
      </c>
      <c r="AA67" s="37">
        <f>IFERROR(VALUE(FIXED(VLOOKUP(VLOOKUP($Z$4,Refcodes,2,FALSE) &amp;"regs"&amp;Regs_Total!$A67&amp;"AllEth"&amp;"AllSex",Datatable,7,FALSE))),"–")</f>
        <v>4.4000000000000004</v>
      </c>
      <c r="AB67" s="36">
        <f>IFERROR(VALUE(FIXED(VLOOKUP(VLOOKUP($AB$4,Refcodes,2,FALSE) &amp;"regs"&amp;Regs_Total!$A67&amp;"AllEth"&amp;"AllSex",Datatable,6,FALSE))),"–")</f>
        <v>103</v>
      </c>
      <c r="AC67" s="38">
        <f>IFERROR(VALUE(FIXED(VLOOKUP(VLOOKUP($AB$4,Refcodes,2,FALSE) &amp;"regs"&amp;Regs_Total!$A67&amp;"AllEth"&amp;"AllSex",Datatable,7,FALSE))),"–")</f>
        <v>2.2999999999999998</v>
      </c>
      <c r="AD67" s="36">
        <f>IFERROR(VALUE(FIXED(VLOOKUP(VLOOKUP($AD$4,Refcodes,2,FALSE) &amp;"regs"&amp;Regs_Total!$A67&amp;"AllEth"&amp;"AllSex",Datatable,6,FALSE))),"–")</f>
        <v>764</v>
      </c>
      <c r="AE67" s="38">
        <f>IFERROR(VALUE(FIXED(VLOOKUP(VLOOKUP($AD$4,Refcodes,2,FALSE) &amp;"regs"&amp;Regs_Total!$A67&amp;"AllEth"&amp;"AllSex",Datatable,7,FALSE))),"–")</f>
        <v>12.9</v>
      </c>
      <c r="AF67" s="36">
        <f>IFERROR(VALUE(FIXED(VLOOKUP(VLOOKUP($AF$4,Refcodes,2,FALSE) &amp;"regs"&amp;Regs_Total!$A67&amp;"AllEth"&amp;"AllSex",Datatable,6,FALSE))),"–")</f>
        <v>293</v>
      </c>
      <c r="AG67" s="38">
        <f>IFERROR(VALUE(FIXED(VLOOKUP(VLOOKUP($AF$4,Refcodes,2,FALSE) &amp;"regs"&amp;Regs_Total!$A67&amp;"AllEth"&amp;"AllSex",Datatable,7,FALSE))),"–")</f>
        <v>4.5999999999999996</v>
      </c>
      <c r="AH67" s="36">
        <f>IFERROR(VALUE(FIXED(VLOOKUP(VLOOKUP($AH$4,Refcodes,2,FALSE) &amp;"regs"&amp;Regs_Total!$A67&amp;"AllEth"&amp;"AllSex",Datatable,6,FALSE))),"–")</f>
        <v>595</v>
      </c>
      <c r="AI67" s="38">
        <f>IFERROR(VALUE(FIXED(VLOOKUP(VLOOKUP($AH$4,Refcodes,2,FALSE) &amp;"regs"&amp;Regs_Total!$A67&amp;"AllEth"&amp;"AllSex",Datatable,7,FALSE))),"–")</f>
        <v>10.4</v>
      </c>
      <c r="AO67" s="76"/>
      <c r="AP67" s="76"/>
    </row>
    <row r="68" spans="1:42" ht="15" customHeight="1" x14ac:dyDescent="0.25">
      <c r="A68" s="22">
        <v>2010</v>
      </c>
      <c r="B68" s="17">
        <f>IFERROR(VALUE(FIXED(VLOOKUP(VLOOKUP($B$4,Refcodes,2,FALSE) &amp;"regs"&amp;Regs_Total!$A68&amp;"AllEth"&amp;"AllSex",Datatable,6,FALSE))),"–")</f>
        <v>21485</v>
      </c>
      <c r="C68" s="16">
        <f>IFERROR(VALUE(FIXED(VLOOKUP(VLOOKUP($B$4,Refcodes,2,FALSE) &amp;"regs"&amp;Regs_Total!$A68&amp;"AllEth"&amp;"AllSex",Datatable,7,FALSE))),"–")</f>
        <v>347.5</v>
      </c>
      <c r="D68" s="27">
        <f>IFERROR(VALUE(FIXED(VLOOKUP(VLOOKUP($D$4,Refcodes,2,FALSE) &amp;"regs"&amp;Regs_Total!$A68&amp;"AllEth"&amp;"AllSex",Datatable,6,FALSE))),"–")</f>
        <v>426</v>
      </c>
      <c r="E68" s="37">
        <f>IFERROR(VALUE(FIXED(VLOOKUP(VLOOKUP($D$4,Refcodes,2,FALSE) &amp;"regs"&amp;Regs_Total!$A68&amp;"AllEth"&amp;"AllSex",Datatable,7,FALSE))),"–")</f>
        <v>7.2</v>
      </c>
      <c r="F68" s="27">
        <f>IFERROR(VALUE(FIXED(VLOOKUP(VLOOKUP($F$4,Refcodes,2,FALSE) &amp;"regs"&amp;Regs_Total!$A68&amp;"AllEth"&amp;"AllSex",Datatable,6,FALSE))),"–")</f>
        <v>300</v>
      </c>
      <c r="G68" s="37">
        <f>IFERROR(VALUE(FIXED(VLOOKUP(VLOOKUP($F$4,Refcodes,2,FALSE) &amp;"regs"&amp;Regs_Total!$A68&amp;"AllEth"&amp;"AllSex",Datatable,7,FALSE))),"–")</f>
        <v>4.5</v>
      </c>
      <c r="H68" s="36">
        <f>IFERROR(VALUE(FIXED(VLOOKUP(VLOOKUP($H$4,Refcodes,2,FALSE) &amp;"regs"&amp;Regs_Total!$A68&amp;"AllEth"&amp;"AllSex",Datatable,6,FALSE))),"–")</f>
        <v>370</v>
      </c>
      <c r="I68" s="38">
        <f>IFERROR(VALUE(FIXED(VLOOKUP(VLOOKUP($H$4,Refcodes,2,FALSE) &amp;"regs"&amp;Regs_Total!$A68&amp;"AllEth"&amp;"AllSex",Datatable,7,FALSE))),"–")</f>
        <v>5.9</v>
      </c>
      <c r="J68" s="17">
        <f>IFERROR(VALUE(FIXED(VLOOKUP(VLOOKUP($J$4,Refcodes,2,FALSE) &amp;"regs"&amp;Regs_Total!$A68&amp;"AllEth"&amp;"AllSex",Datatable,6,FALSE))),"–")</f>
        <v>3002</v>
      </c>
      <c r="K68" s="16">
        <f>IFERROR(VALUE(FIXED(VLOOKUP(VLOOKUP($J$4,Refcodes,2,FALSE) &amp;"regs"&amp;Regs_Total!$A68&amp;"AllEth"&amp;"AllSex",Datatable,7,FALSE))),"–")</f>
        <v>45.5</v>
      </c>
      <c r="L68" s="36">
        <f>IFERROR(VALUE(FIXED(VLOOKUP(VLOOKUP($L$4,Refcodes,2,FALSE) &amp;"regs"&amp;Regs_Total!$A68&amp;"AllEth"&amp;"AllSex",Datatable,6,FALSE))),"–")</f>
        <v>266</v>
      </c>
      <c r="M68" s="38">
        <f>IFERROR(VALUE(FIXED(VLOOKUP(VLOOKUP($L$4,Refcodes,2,FALSE) &amp;"regs"&amp;Regs_Total!$A68&amp;"AllEth"&amp;"AllSex",Datatable,7,FALSE))),"–")</f>
        <v>4.3</v>
      </c>
      <c r="N68" s="36">
        <f>IFERROR(VALUE(FIXED(VLOOKUP(VLOOKUP($N$4,Refcodes,2,FALSE) &amp;"regs"&amp;Regs_Total!$A68&amp;"AllEth"&amp;"AllSex",Datatable,6,FALSE))),"–")</f>
        <v>506</v>
      </c>
      <c r="O68" s="38">
        <f>IFERROR(VALUE(FIXED(VLOOKUP(VLOOKUP($N$4,Refcodes,2,FALSE) &amp;"regs"&amp;Regs_Total!$A68&amp;"AllEth"&amp;"AllSex",Datatable,7,FALSE))),"–")</f>
        <v>7.5</v>
      </c>
      <c r="P68" s="36">
        <f>IFERROR(VALUE(FIXED(VLOOKUP(VLOOKUP($P$4,Refcodes,2,FALSE) &amp;"regs"&amp;Regs_Total!$A68&amp;"AllEth"&amp;"AllSex",Datatable,6,FALSE))),"–")</f>
        <v>1964</v>
      </c>
      <c r="Q68" s="38">
        <f>IFERROR(VALUE(FIXED(VLOOKUP(VLOOKUP($P$4,Refcodes,2,FALSE) &amp;"regs"&amp;Regs_Total!$A68&amp;"AllEth"&amp;"AllSex",Datatable,7,FALSE))),"–")</f>
        <v>29.9</v>
      </c>
      <c r="R68" s="36">
        <f>IFERROR(VALUE(FIXED(VLOOKUP(VLOOKUP($R$4,Refcodes,2,FALSE) &amp;"regs"&amp;Regs_Total!$A68&amp;"AllEth"&amp;"AllSex",Datatable,6,FALSE))),"–")</f>
        <v>2348</v>
      </c>
      <c r="S68" s="38">
        <f>IFERROR(VALUE(FIXED(VLOOKUP(VLOOKUP($R$4,Refcodes,2,FALSE) &amp;"regs"&amp;Regs_Total!$A68&amp;"AllEth"&amp;"AllSex",Datatable,7,FALSE))),"–")</f>
        <v>39.6</v>
      </c>
      <c r="T68" s="36">
        <f>IFERROR(VALUE(FIXED(VLOOKUP(VLOOKUP($T$4,Refcodes,2,FALSE) &amp;"regs"&amp;Regs_Total!$A68&amp;"AllEth"&amp;"AllSex",Datatable,6,FALSE))),"–")</f>
        <v>601</v>
      </c>
      <c r="U68" s="38">
        <f>IFERROR(VALUE(FIXED(VLOOKUP(VLOOKUP($T$4,Refcodes,2,FALSE) &amp;"regs"&amp;Regs_Total!$A68&amp;"AllEth"&amp;"AllSex",Datatable,7,FALSE))),"–")</f>
        <v>9.6999999999999993</v>
      </c>
      <c r="V68" s="36">
        <f>IFERROR(VALUE(FIXED(VLOOKUP(VLOOKUP($V$4,Refcodes,2,FALSE) &amp;"regs"&amp;Regs_Total!$A68&amp;"AllEth"&amp;"AllSex",Datatable,6,FALSE))),"–")</f>
        <v>388</v>
      </c>
      <c r="W68" s="38">
        <f>IFERROR(VALUE(FIXED(VLOOKUP(VLOOKUP($V$4,Refcodes,2,FALSE) &amp;"regs"&amp;Regs_Total!$A68&amp;"AllEth"&amp;"AllSex",Datatable,7,FALSE))),"–")</f>
        <v>5.4</v>
      </c>
      <c r="X68" s="36">
        <f>IFERROR(VALUE(FIXED(VLOOKUP(VLOOKUP($X$4,Refcodes,2,FALSE) &amp;"regs"&amp;Regs_Total!$A68&amp;"AllEth"&amp;"AllSex",Datatable,6,FALSE))),"–")</f>
        <v>321</v>
      </c>
      <c r="Y68" s="38">
        <f>IFERROR(VALUE(FIXED(VLOOKUP(VLOOKUP($X$4,Refcodes,2,FALSE) &amp;"regs"&amp;Regs_Total!$A68&amp;"AllEth"&amp;"AllSex",Datatable,7,FALSE))),"–")</f>
        <v>5.8</v>
      </c>
      <c r="Z68" s="27">
        <f>IFERROR(VALUE(FIXED(VLOOKUP(VLOOKUP($Z$4,Refcodes,2,FALSE) &amp;"regs"&amp;Regs_Total!$A68&amp;"AllEth"&amp;"AllSex",Datatable,6,FALSE))),"–")</f>
        <v>259</v>
      </c>
      <c r="AA68" s="37">
        <f>IFERROR(VALUE(FIXED(VLOOKUP(VLOOKUP($Z$4,Refcodes,2,FALSE) &amp;"regs"&amp;Regs_Total!$A68&amp;"AllEth"&amp;"AllSex",Datatable,7,FALSE))),"–")</f>
        <v>5.2</v>
      </c>
      <c r="AB68" s="36">
        <f>IFERROR(VALUE(FIXED(VLOOKUP(VLOOKUP($AB$4,Refcodes,2,FALSE) &amp;"regs"&amp;Regs_Total!$A68&amp;"AllEth"&amp;"AllSex",Datatable,6,FALSE))),"–")</f>
        <v>100</v>
      </c>
      <c r="AC68" s="38">
        <f>IFERROR(VALUE(FIXED(VLOOKUP(VLOOKUP($AB$4,Refcodes,2,FALSE) &amp;"regs"&amp;Regs_Total!$A68&amp;"AllEth"&amp;"AllSex",Datatable,7,FALSE))),"–")</f>
        <v>2.2000000000000002</v>
      </c>
      <c r="AD68" s="36">
        <f>IFERROR(VALUE(FIXED(VLOOKUP(VLOOKUP($AD$4,Refcodes,2,FALSE) &amp;"regs"&amp;Regs_Total!$A68&amp;"AllEth"&amp;"AllSex",Datatable,6,FALSE))),"–")</f>
        <v>790</v>
      </c>
      <c r="AE68" s="38">
        <f>IFERROR(VALUE(FIXED(VLOOKUP(VLOOKUP($AD$4,Refcodes,2,FALSE) &amp;"regs"&amp;Regs_Total!$A68&amp;"AllEth"&amp;"AllSex",Datatable,7,FALSE))),"–")</f>
        <v>13</v>
      </c>
      <c r="AF68" s="36">
        <f>IFERROR(VALUE(FIXED(VLOOKUP(VLOOKUP($AF$4,Refcodes,2,FALSE) &amp;"regs"&amp;Regs_Total!$A68&amp;"AllEth"&amp;"AllSex",Datatable,6,FALSE))),"–")</f>
        <v>316</v>
      </c>
      <c r="AG68" s="38">
        <f>IFERROR(VALUE(FIXED(VLOOKUP(VLOOKUP($AF$4,Refcodes,2,FALSE) &amp;"regs"&amp;Regs_Total!$A68&amp;"AllEth"&amp;"AllSex",Datatable,7,FALSE))),"–")</f>
        <v>4.8</v>
      </c>
      <c r="AH68" s="36">
        <f>IFERROR(VALUE(FIXED(VLOOKUP(VLOOKUP($AH$4,Refcodes,2,FALSE) &amp;"regs"&amp;Regs_Total!$A68&amp;"AllEth"&amp;"AllSex",Datatable,6,FALSE))),"–")</f>
        <v>614</v>
      </c>
      <c r="AI68" s="38">
        <f>IFERROR(VALUE(FIXED(VLOOKUP(VLOOKUP($AH$4,Refcodes,2,FALSE) &amp;"regs"&amp;Regs_Total!$A68&amp;"AllEth"&amp;"AllSex",Datatable,7,FALSE))),"–")</f>
        <v>10.5</v>
      </c>
      <c r="AO68" s="76"/>
      <c r="AP68" s="76"/>
    </row>
    <row r="69" spans="1:42" ht="15" customHeight="1" x14ac:dyDescent="0.25">
      <c r="A69" s="22">
        <v>2011</v>
      </c>
      <c r="B69" s="17">
        <f>IFERROR(VALUE(FIXED(VLOOKUP(VLOOKUP($B$4,Refcodes,2,FALSE) &amp;"regs"&amp;Regs_Total!$A69&amp;"AllEth"&amp;"AllSex",Datatable,6,FALSE))),"–")</f>
        <v>21290</v>
      </c>
      <c r="C69" s="16">
        <f>IFERROR(VALUE(FIXED(VLOOKUP(VLOOKUP($B$4,Refcodes,2,FALSE) &amp;"regs"&amp;Regs_Total!$A69&amp;"AllEth"&amp;"AllSex",Datatable,7,FALSE))),"–")</f>
        <v>335.7</v>
      </c>
      <c r="D69" s="27">
        <f>IFERROR(VALUE(FIXED(VLOOKUP(VLOOKUP($D$4,Refcodes,2,FALSE) &amp;"regs"&amp;Regs_Total!$A69&amp;"AllEth"&amp;"AllSex",Datatable,6,FALSE))),"–")</f>
        <v>384</v>
      </c>
      <c r="E69" s="37">
        <f>IFERROR(VALUE(FIXED(VLOOKUP(VLOOKUP($D$4,Refcodes,2,FALSE) &amp;"regs"&amp;Regs_Total!$A69&amp;"AllEth"&amp;"AllSex",Datatable,7,FALSE))),"–")</f>
        <v>6.3</v>
      </c>
      <c r="F69" s="27">
        <f>IFERROR(VALUE(FIXED(VLOOKUP(VLOOKUP($F$4,Refcodes,2,FALSE) &amp;"regs"&amp;Regs_Total!$A69&amp;"AllEth"&amp;"AllSex",Datatable,6,FALSE))),"–")</f>
        <v>268</v>
      </c>
      <c r="G69" s="37">
        <f>IFERROR(VALUE(FIXED(VLOOKUP(VLOOKUP($F$4,Refcodes,2,FALSE) &amp;"regs"&amp;Regs_Total!$A69&amp;"AllEth"&amp;"AllSex",Datatable,7,FALSE))),"–")</f>
        <v>3.9</v>
      </c>
      <c r="H69" s="36">
        <f>IFERROR(VALUE(FIXED(VLOOKUP(VLOOKUP($H$4,Refcodes,2,FALSE) &amp;"regs"&amp;Regs_Total!$A69&amp;"AllEth"&amp;"AllSex",Datatable,6,FALSE))),"–")</f>
        <v>395</v>
      </c>
      <c r="I69" s="38">
        <f>IFERROR(VALUE(FIXED(VLOOKUP(VLOOKUP($H$4,Refcodes,2,FALSE) &amp;"regs"&amp;Regs_Total!$A69&amp;"AllEth"&amp;"AllSex",Datatable,7,FALSE))),"–")</f>
        <v>6.1</v>
      </c>
      <c r="J69" s="17">
        <f>IFERROR(VALUE(FIXED(VLOOKUP(VLOOKUP($J$4,Refcodes,2,FALSE) &amp;"regs"&amp;Regs_Total!$A69&amp;"AllEth"&amp;"AllSex",Datatable,6,FALSE))),"–")</f>
        <v>3049</v>
      </c>
      <c r="K69" s="16">
        <f>IFERROR(VALUE(FIXED(VLOOKUP(VLOOKUP($J$4,Refcodes,2,FALSE) &amp;"regs"&amp;Regs_Total!$A69&amp;"AllEth"&amp;"AllSex",Datatable,7,FALSE))),"–")</f>
        <v>44.8</v>
      </c>
      <c r="L69" s="36">
        <f>IFERROR(VALUE(FIXED(VLOOKUP(VLOOKUP($L$4,Refcodes,2,FALSE) &amp;"regs"&amp;Regs_Total!$A69&amp;"AllEth"&amp;"AllSex",Datatable,6,FALSE))),"–")</f>
        <v>331</v>
      </c>
      <c r="M69" s="38">
        <f>IFERROR(VALUE(FIXED(VLOOKUP(VLOOKUP($L$4,Refcodes,2,FALSE) &amp;"regs"&amp;Regs_Total!$A69&amp;"AllEth"&amp;"AllSex",Datatable,7,FALSE))),"–")</f>
        <v>5.2</v>
      </c>
      <c r="N69" s="36">
        <f>IFERROR(VALUE(FIXED(VLOOKUP(VLOOKUP($N$4,Refcodes,2,FALSE) &amp;"regs"&amp;Regs_Total!$A69&amp;"AllEth"&amp;"AllSex",Datatable,6,FALSE))),"–")</f>
        <v>458</v>
      </c>
      <c r="O69" s="38">
        <f>IFERROR(VALUE(FIXED(VLOOKUP(VLOOKUP($N$4,Refcodes,2,FALSE) &amp;"regs"&amp;Regs_Total!$A69&amp;"AllEth"&amp;"AllSex",Datatable,7,FALSE))),"–")</f>
        <v>6.6</v>
      </c>
      <c r="P69" s="36">
        <f>IFERROR(VALUE(FIXED(VLOOKUP(VLOOKUP($P$4,Refcodes,2,FALSE) &amp;"regs"&amp;Regs_Total!$A69&amp;"AllEth"&amp;"AllSex",Datatable,6,FALSE))),"–")</f>
        <v>2047</v>
      </c>
      <c r="Q69" s="38">
        <f>IFERROR(VALUE(FIXED(VLOOKUP(VLOOKUP($P$4,Refcodes,2,FALSE) &amp;"regs"&amp;Regs_Total!$A69&amp;"AllEth"&amp;"AllSex",Datatable,7,FALSE))),"–")</f>
        <v>30.4</v>
      </c>
      <c r="R69" s="36">
        <f>IFERROR(VALUE(FIXED(VLOOKUP(VLOOKUP($R$4,Refcodes,2,FALSE) &amp;"regs"&amp;Regs_Total!$A69&amp;"AllEth"&amp;"AllSex",Datatable,6,FALSE))),"–")</f>
        <v>2211</v>
      </c>
      <c r="S69" s="38">
        <f>IFERROR(VALUE(FIXED(VLOOKUP(VLOOKUP($R$4,Refcodes,2,FALSE) &amp;"regs"&amp;Regs_Total!$A69&amp;"AllEth"&amp;"AllSex",Datatable,7,FALSE))),"–")</f>
        <v>36.4</v>
      </c>
      <c r="T69" s="36">
        <f>IFERROR(VALUE(FIXED(VLOOKUP(VLOOKUP($T$4,Refcodes,2,FALSE) &amp;"regs"&amp;Regs_Total!$A69&amp;"AllEth"&amp;"AllSex",Datatable,6,FALSE))),"–")</f>
        <v>575</v>
      </c>
      <c r="U69" s="38">
        <f>IFERROR(VALUE(FIXED(VLOOKUP(VLOOKUP($T$4,Refcodes,2,FALSE) &amp;"regs"&amp;Regs_Total!$A69&amp;"AllEth"&amp;"AllSex",Datatable,7,FALSE))),"–")</f>
        <v>9.1999999999999993</v>
      </c>
      <c r="V69" s="36">
        <f>IFERROR(VALUE(FIXED(VLOOKUP(VLOOKUP($V$4,Refcodes,2,FALSE) &amp;"regs"&amp;Regs_Total!$A69&amp;"AllEth"&amp;"AllSex",Datatable,6,FALSE))),"–")</f>
        <v>326</v>
      </c>
      <c r="W69" s="38">
        <f>IFERROR(VALUE(FIXED(VLOOKUP(VLOOKUP($V$4,Refcodes,2,FALSE) &amp;"regs"&amp;Regs_Total!$A69&amp;"AllEth"&amp;"AllSex",Datatable,7,FALSE))),"–")</f>
        <v>4.5999999999999996</v>
      </c>
      <c r="X69" s="36">
        <f>IFERROR(VALUE(FIXED(VLOOKUP(VLOOKUP($X$4,Refcodes,2,FALSE) &amp;"regs"&amp;Regs_Total!$A69&amp;"AllEth"&amp;"AllSex",Datatable,6,FALSE))),"–")</f>
        <v>298</v>
      </c>
      <c r="Y69" s="38">
        <f>IFERROR(VALUE(FIXED(VLOOKUP(VLOOKUP($X$4,Refcodes,2,FALSE) &amp;"regs"&amp;Regs_Total!$A69&amp;"AllEth"&amp;"AllSex",Datatable,7,FALSE))),"–")</f>
        <v>5.3</v>
      </c>
      <c r="Z69" s="27">
        <f>IFERROR(VALUE(FIXED(VLOOKUP(VLOOKUP($Z$4,Refcodes,2,FALSE) &amp;"regs"&amp;Regs_Total!$A69&amp;"AllEth"&amp;"AllSex",Datatable,6,FALSE))),"–")</f>
        <v>263</v>
      </c>
      <c r="AA69" s="37">
        <f>IFERROR(VALUE(FIXED(VLOOKUP(VLOOKUP($Z$4,Refcodes,2,FALSE) &amp;"regs"&amp;Regs_Total!$A69&amp;"AllEth"&amp;"AllSex",Datatable,7,FALSE))),"–")</f>
        <v>5.0999999999999996</v>
      </c>
      <c r="AB69" s="36">
        <f>IFERROR(VALUE(FIXED(VLOOKUP(VLOOKUP($AB$4,Refcodes,2,FALSE) &amp;"regs"&amp;Regs_Total!$A69&amp;"AllEth"&amp;"AllSex",Datatable,6,FALSE))),"–")</f>
        <v>100</v>
      </c>
      <c r="AC69" s="38">
        <f>IFERROR(VALUE(FIXED(VLOOKUP(VLOOKUP($AB$4,Refcodes,2,FALSE) &amp;"regs"&amp;Regs_Total!$A69&amp;"AllEth"&amp;"AllSex",Datatable,7,FALSE))),"–")</f>
        <v>2.2000000000000002</v>
      </c>
      <c r="AD69" s="36">
        <f>IFERROR(VALUE(FIXED(VLOOKUP(VLOOKUP($AD$4,Refcodes,2,FALSE) &amp;"regs"&amp;Regs_Total!$A69&amp;"AllEth"&amp;"AllSex",Datatable,6,FALSE))),"–")</f>
        <v>729</v>
      </c>
      <c r="AE69" s="38">
        <f>IFERROR(VALUE(FIXED(VLOOKUP(VLOOKUP($AD$4,Refcodes,2,FALSE) &amp;"regs"&amp;Regs_Total!$A69&amp;"AllEth"&amp;"AllSex",Datatable,7,FALSE))),"–")</f>
        <v>11.6</v>
      </c>
      <c r="AF69" s="36">
        <f>IFERROR(VALUE(FIXED(VLOOKUP(VLOOKUP($AF$4,Refcodes,2,FALSE) &amp;"regs"&amp;Regs_Total!$A69&amp;"AllEth"&amp;"AllSex",Datatable,6,FALSE))),"–")</f>
        <v>297</v>
      </c>
      <c r="AG69" s="38">
        <f>IFERROR(VALUE(FIXED(VLOOKUP(VLOOKUP($AF$4,Refcodes,2,FALSE) &amp;"regs"&amp;Regs_Total!$A69&amp;"AllEth"&amp;"AllSex",Datatable,7,FALSE))),"–")</f>
        <v>4.4000000000000004</v>
      </c>
      <c r="AH69" s="36">
        <f>IFERROR(VALUE(FIXED(VLOOKUP(VLOOKUP($AH$4,Refcodes,2,FALSE) &amp;"regs"&amp;Regs_Total!$A69&amp;"AllEth"&amp;"AllSex",Datatable,6,FALSE))),"–")</f>
        <v>594</v>
      </c>
      <c r="AI69" s="38">
        <f>IFERROR(VALUE(FIXED(VLOOKUP(VLOOKUP($AH$4,Refcodes,2,FALSE) &amp;"regs"&amp;Regs_Total!$A69&amp;"AllEth"&amp;"AllSex",Datatable,7,FALSE))),"–")</f>
        <v>10</v>
      </c>
      <c r="AO69" s="76"/>
      <c r="AP69" s="76"/>
    </row>
    <row r="70" spans="1:42" s="36" customFormat="1" ht="15" customHeight="1" x14ac:dyDescent="0.25">
      <c r="A70" s="22">
        <v>2012</v>
      </c>
      <c r="B70" s="17">
        <f>IFERROR(VALUE(FIXED(VLOOKUP(VLOOKUP($B$4,Refcodes,2,FALSE) &amp;"regs"&amp;Regs_Total!$A70&amp;"AllEth"&amp;"AllSex",Datatable,6,FALSE))),"–")</f>
        <v>22088</v>
      </c>
      <c r="C70" s="16">
        <f>IFERROR(VALUE(FIXED(VLOOKUP(VLOOKUP($B$4,Refcodes,2,FALSE) &amp;"regs"&amp;Regs_Total!$A70&amp;"AllEth"&amp;"AllSex",Datatable,7,FALSE))),"–")</f>
        <v>341.1</v>
      </c>
      <c r="D70" s="27">
        <f>IFERROR(VALUE(FIXED(VLOOKUP(VLOOKUP($D$4,Refcodes,2,FALSE) &amp;"regs"&amp;Regs_Total!$A70&amp;"AllEth"&amp;"AllSex",Datatable,6,FALSE))),"–")</f>
        <v>422</v>
      </c>
      <c r="E70" s="37">
        <f>IFERROR(VALUE(FIXED(VLOOKUP(VLOOKUP($D$4,Refcodes,2,FALSE) &amp;"regs"&amp;Regs_Total!$A70&amp;"AllEth"&amp;"AllSex",Datatable,7,FALSE))),"–")</f>
        <v>6.8</v>
      </c>
      <c r="F70" s="27">
        <f>IFERROR(VALUE(FIXED(VLOOKUP(VLOOKUP($F$4,Refcodes,2,FALSE) &amp;"regs"&amp;Regs_Total!$A70&amp;"AllEth"&amp;"AllSex",Datatable,6,FALSE))),"–")</f>
        <v>308</v>
      </c>
      <c r="G70" s="37">
        <f>IFERROR(VALUE(FIXED(VLOOKUP(VLOOKUP($F$4,Refcodes,2,FALSE) &amp;"regs"&amp;Regs_Total!$A70&amp;"AllEth"&amp;"AllSex",Datatable,7,FALSE))),"–")</f>
        <v>4.4000000000000004</v>
      </c>
      <c r="H70" s="36">
        <f>IFERROR(VALUE(FIXED(VLOOKUP(VLOOKUP($H$4,Refcodes,2,FALSE) &amp;"regs"&amp;Regs_Total!$A70&amp;"AllEth"&amp;"AllSex",Datatable,6,FALSE))),"–")</f>
        <v>381</v>
      </c>
      <c r="I70" s="38">
        <f>IFERROR(VALUE(FIXED(VLOOKUP(VLOOKUP($H$4,Refcodes,2,FALSE) &amp;"regs"&amp;Regs_Total!$A70&amp;"AllEth"&amp;"AllSex",Datatable,7,FALSE))),"–")</f>
        <v>5.6</v>
      </c>
      <c r="J70" s="17">
        <f>IFERROR(VALUE(FIXED(VLOOKUP(VLOOKUP($J$4,Refcodes,2,FALSE) &amp;"regs"&amp;Regs_Total!$A70&amp;"AllEth"&amp;"AllSex",Datatable,6,FALSE))),"–")</f>
        <v>3027</v>
      </c>
      <c r="K70" s="16">
        <f>IFERROR(VALUE(FIXED(VLOOKUP(VLOOKUP($J$4,Refcodes,2,FALSE) &amp;"regs"&amp;Regs_Total!$A70&amp;"AllEth"&amp;"AllSex",Datatable,7,FALSE))),"–")</f>
        <v>43.7</v>
      </c>
      <c r="L70" s="36">
        <f>IFERROR(VALUE(FIXED(VLOOKUP(VLOOKUP($L$4,Refcodes,2,FALSE) &amp;"regs"&amp;Regs_Total!$A70&amp;"AllEth"&amp;"AllSex",Datatable,6,FALSE))),"–")</f>
        <v>314</v>
      </c>
      <c r="M70" s="38">
        <f>IFERROR(VALUE(FIXED(VLOOKUP(VLOOKUP($L$4,Refcodes,2,FALSE) &amp;"regs"&amp;Regs_Total!$A70&amp;"AllEth"&amp;"AllSex",Datatable,7,FALSE))),"–")</f>
        <v>4.9000000000000004</v>
      </c>
      <c r="N70" s="36">
        <f>IFERROR(VALUE(FIXED(VLOOKUP(VLOOKUP($N$4,Refcodes,2,FALSE) &amp;"regs"&amp;Regs_Total!$A70&amp;"AllEth"&amp;"AllSex",Datatable,6,FALSE))),"–")</f>
        <v>553</v>
      </c>
      <c r="O70" s="38">
        <f>IFERROR(VALUE(FIXED(VLOOKUP(VLOOKUP($N$4,Refcodes,2,FALSE) &amp;"regs"&amp;Regs_Total!$A70&amp;"AllEth"&amp;"AllSex",Datatable,7,FALSE))),"–")</f>
        <v>7.7</v>
      </c>
      <c r="P70" s="36">
        <f>IFERROR(VALUE(FIXED(VLOOKUP(VLOOKUP($P$4,Refcodes,2,FALSE) &amp;"regs"&amp;Regs_Total!$A70&amp;"AllEth"&amp;"AllSex",Datatable,6,FALSE))),"–")</f>
        <v>2071</v>
      </c>
      <c r="Q70" s="38">
        <f>IFERROR(VALUE(FIXED(VLOOKUP(VLOOKUP($P$4,Refcodes,2,FALSE) &amp;"regs"&amp;Regs_Total!$A70&amp;"AllEth"&amp;"AllSex",Datatable,7,FALSE))),"–")</f>
        <v>30</v>
      </c>
      <c r="R70" s="36">
        <f>IFERROR(VALUE(FIXED(VLOOKUP(VLOOKUP($R$4,Refcodes,2,FALSE) &amp;"regs"&amp;Regs_Total!$A70&amp;"AllEth"&amp;"AllSex",Datatable,6,FALSE))),"–")</f>
        <v>2333</v>
      </c>
      <c r="S70" s="38">
        <f>IFERROR(VALUE(FIXED(VLOOKUP(VLOOKUP($R$4,Refcodes,2,FALSE) &amp;"regs"&amp;Regs_Total!$A70&amp;"AllEth"&amp;"AllSex",Datatable,7,FALSE))),"–")</f>
        <v>37</v>
      </c>
      <c r="T70" s="36">
        <f>IFERROR(VALUE(FIXED(VLOOKUP(VLOOKUP($T$4,Refcodes,2,FALSE) &amp;"regs"&amp;Regs_Total!$A70&amp;"AllEth"&amp;"AllSex",Datatable,6,FALSE))),"–")</f>
        <v>588</v>
      </c>
      <c r="U70" s="38">
        <f>IFERROR(VALUE(FIXED(VLOOKUP(VLOOKUP($T$4,Refcodes,2,FALSE) &amp;"regs"&amp;Regs_Total!$A70&amp;"AllEth"&amp;"AllSex",Datatable,7,FALSE))),"–")</f>
        <v>9.1</v>
      </c>
      <c r="V70" s="36">
        <f>IFERROR(VALUE(FIXED(VLOOKUP(VLOOKUP($V$4,Refcodes,2,FALSE) &amp;"regs"&amp;Regs_Total!$A70&amp;"AllEth"&amp;"AllSex",Datatable,6,FALSE))),"–")</f>
        <v>327</v>
      </c>
      <c r="W70" s="38">
        <f>IFERROR(VALUE(FIXED(VLOOKUP(VLOOKUP($V$4,Refcodes,2,FALSE) &amp;"regs"&amp;Regs_Total!$A70&amp;"AllEth"&amp;"AllSex",Datatable,7,FALSE))),"–")</f>
        <v>4.4000000000000004</v>
      </c>
      <c r="X70" s="36">
        <f>IFERROR(VALUE(FIXED(VLOOKUP(VLOOKUP($X$4,Refcodes,2,FALSE) &amp;"regs"&amp;Regs_Total!$A70&amp;"AllEth"&amp;"AllSex",Datatable,6,FALSE))),"–")</f>
        <v>309</v>
      </c>
      <c r="Y70" s="38">
        <f>IFERROR(VALUE(FIXED(VLOOKUP(VLOOKUP($X$4,Refcodes,2,FALSE) &amp;"regs"&amp;Regs_Total!$A70&amp;"AllEth"&amp;"AllSex",Datatable,7,FALSE))),"–")</f>
        <v>5.5</v>
      </c>
      <c r="Z70" s="27">
        <f>IFERROR(VALUE(FIXED(VLOOKUP(VLOOKUP($Z$4,Refcodes,2,FALSE) &amp;"regs"&amp;Regs_Total!$A70&amp;"AllEth"&amp;"AllSex",Datatable,6,FALSE))),"–")</f>
        <v>277</v>
      </c>
      <c r="AA70" s="37">
        <f>IFERROR(VALUE(FIXED(VLOOKUP(VLOOKUP($Z$4,Refcodes,2,FALSE) &amp;"regs"&amp;Regs_Total!$A70&amp;"AllEth"&amp;"AllSex",Datatable,7,FALSE))),"–")</f>
        <v>5.4</v>
      </c>
      <c r="AB70" s="36">
        <f>IFERROR(VALUE(FIXED(VLOOKUP(VLOOKUP($AB$4,Refcodes,2,FALSE) &amp;"regs"&amp;Regs_Total!$A70&amp;"AllEth"&amp;"AllSex",Datatable,6,FALSE))),"–")</f>
        <v>90</v>
      </c>
      <c r="AC70" s="38">
        <f>IFERROR(VALUE(FIXED(VLOOKUP(VLOOKUP($AB$4,Refcodes,2,FALSE) &amp;"regs"&amp;Regs_Total!$A70&amp;"AllEth"&amp;"AllSex",Datatable,7,FALSE))),"–")</f>
        <v>1.8</v>
      </c>
      <c r="AD70" s="36">
        <f>IFERROR(VALUE(FIXED(VLOOKUP(VLOOKUP($AD$4,Refcodes,2,FALSE) &amp;"regs"&amp;Regs_Total!$A70&amp;"AllEth"&amp;"AllSex",Datatable,6,FALSE))),"–")</f>
        <v>756</v>
      </c>
      <c r="AE70" s="38">
        <f>IFERROR(VALUE(FIXED(VLOOKUP(VLOOKUP($AD$4,Refcodes,2,FALSE) &amp;"regs"&amp;Regs_Total!$A70&amp;"AllEth"&amp;"AllSex",Datatable,7,FALSE))),"–")</f>
        <v>11.7</v>
      </c>
      <c r="AF70" s="36">
        <f>IFERROR(VALUE(FIXED(VLOOKUP(VLOOKUP($AF$4,Refcodes,2,FALSE) &amp;"regs"&amp;Regs_Total!$A70&amp;"AllEth"&amp;"AllSex",Datatable,6,FALSE))),"–")</f>
        <v>365</v>
      </c>
      <c r="AG70" s="38">
        <f>IFERROR(VALUE(FIXED(VLOOKUP(VLOOKUP($AF$4,Refcodes,2,FALSE) &amp;"regs"&amp;Regs_Total!$A70&amp;"AllEth"&amp;"AllSex",Datatable,7,FALSE))),"–")</f>
        <v>5.4</v>
      </c>
      <c r="AH70" s="36">
        <f>IFERROR(VALUE(FIXED(VLOOKUP(VLOOKUP($AH$4,Refcodes,2,FALSE) &amp;"regs"&amp;Regs_Total!$A70&amp;"AllEth"&amp;"AllSex",Datatable,6,FALSE))),"–")</f>
        <v>617</v>
      </c>
      <c r="AI70" s="38">
        <f>IFERROR(VALUE(FIXED(VLOOKUP(VLOOKUP($AH$4,Refcodes,2,FALSE) &amp;"regs"&amp;Regs_Total!$A70&amp;"AllEth"&amp;"AllSex",Datatable,7,FALSE))),"–")</f>
        <v>10.1</v>
      </c>
      <c r="AO70" s="76"/>
      <c r="AP70" s="76"/>
    </row>
    <row r="71" spans="1:42" s="36" customFormat="1" ht="15" customHeight="1" x14ac:dyDescent="0.25">
      <c r="A71" s="22">
        <v>2013</v>
      </c>
      <c r="B71" s="17">
        <f>IFERROR(VALUE(FIXED(VLOOKUP(VLOOKUP($B$4,Refcodes,2,FALSE) &amp;"regs"&amp;Regs_Total!$A71&amp;"AllEth"&amp;"AllSex",Datatable,6,FALSE))),"–")</f>
        <v>22440</v>
      </c>
      <c r="C71" s="16">
        <f>IFERROR(VALUE(FIXED(VLOOKUP(VLOOKUP($B$4,Refcodes,2,FALSE) &amp;"regs"&amp;Regs_Total!$A71&amp;"AllEth"&amp;"AllSex",Datatable,7,FALSE))),"–")</f>
        <v>338.8</v>
      </c>
      <c r="D71" s="27">
        <f>IFERROR(VALUE(FIXED(VLOOKUP(VLOOKUP($D$4,Refcodes,2,FALSE) &amp;"regs"&amp;Regs_Total!$A71&amp;"AllEth"&amp;"AllSex",Datatable,6,FALSE))),"–")</f>
        <v>439</v>
      </c>
      <c r="E71" s="37">
        <f>IFERROR(VALUE(FIXED(VLOOKUP(VLOOKUP($D$4,Refcodes,2,FALSE) &amp;"regs"&amp;Regs_Total!$A71&amp;"AllEth"&amp;"AllSex",Datatable,7,FALSE))),"–")</f>
        <v>6.8</v>
      </c>
      <c r="F71" s="27">
        <f>IFERROR(VALUE(FIXED(VLOOKUP(VLOOKUP($F$4,Refcodes,2,FALSE) &amp;"regs"&amp;Regs_Total!$A71&amp;"AllEth"&amp;"AllSex",Datatable,6,FALSE))),"–")</f>
        <v>314</v>
      </c>
      <c r="G71" s="37">
        <f>IFERROR(VALUE(FIXED(VLOOKUP(VLOOKUP($F$4,Refcodes,2,FALSE) &amp;"regs"&amp;Regs_Total!$A71&amp;"AllEth"&amp;"AllSex",Datatable,7,FALSE))),"–")</f>
        <v>4.3</v>
      </c>
      <c r="H71" s="36">
        <f>IFERROR(VALUE(FIXED(VLOOKUP(VLOOKUP($H$4,Refcodes,2,FALSE) &amp;"regs"&amp;Regs_Total!$A71&amp;"AllEth"&amp;"AllSex",Datatable,6,FALSE))),"–")</f>
        <v>374</v>
      </c>
      <c r="I71" s="38">
        <f>IFERROR(VALUE(FIXED(VLOOKUP(VLOOKUP($H$4,Refcodes,2,FALSE) &amp;"regs"&amp;Regs_Total!$A71&amp;"AllEth"&amp;"AllSex",Datatable,7,FALSE))),"–")</f>
        <v>5.5</v>
      </c>
      <c r="J71" s="17">
        <f>IFERROR(VALUE(FIXED(VLOOKUP(VLOOKUP($J$4,Refcodes,2,FALSE) &amp;"regs"&amp;Regs_Total!$A71&amp;"AllEth"&amp;"AllSex",Datatable,6,FALSE))),"–")</f>
        <v>3093</v>
      </c>
      <c r="K71" s="16">
        <f>IFERROR(VALUE(FIXED(VLOOKUP(VLOOKUP($J$4,Refcodes,2,FALSE) &amp;"regs"&amp;Regs_Total!$A71&amp;"AllEth"&amp;"AllSex",Datatable,7,FALSE))),"–")</f>
        <v>43.3</v>
      </c>
      <c r="L71" s="36">
        <f>IFERROR(VALUE(FIXED(VLOOKUP(VLOOKUP($L$4,Refcodes,2,FALSE) &amp;"regs"&amp;Regs_Total!$A71&amp;"AllEth"&amp;"AllSex",Datatable,6,FALSE))),"–")</f>
        <v>291</v>
      </c>
      <c r="M71" s="38">
        <f>IFERROR(VALUE(FIXED(VLOOKUP(VLOOKUP($L$4,Refcodes,2,FALSE) &amp;"regs"&amp;Regs_Total!$A71&amp;"AllEth"&amp;"AllSex",Datatable,7,FALSE))),"–")</f>
        <v>4.4000000000000004</v>
      </c>
      <c r="N71" s="36">
        <f>IFERROR(VALUE(FIXED(VLOOKUP(VLOOKUP($N$4,Refcodes,2,FALSE) &amp;"regs"&amp;Regs_Total!$A71&amp;"AllEth"&amp;"AllSex",Datatable,6,FALSE))),"–")</f>
        <v>514</v>
      </c>
      <c r="O71" s="38">
        <f>IFERROR(VALUE(FIXED(VLOOKUP(VLOOKUP($N$4,Refcodes,2,FALSE) &amp;"regs"&amp;Regs_Total!$A71&amp;"AllEth"&amp;"AllSex",Datatable,7,FALSE))),"–")</f>
        <v>7.1</v>
      </c>
      <c r="P71" s="36">
        <f>IFERROR(VALUE(FIXED(VLOOKUP(VLOOKUP($P$4,Refcodes,2,FALSE) &amp;"regs"&amp;Regs_Total!$A71&amp;"AllEth"&amp;"AllSex",Datatable,6,FALSE))),"–")</f>
        <v>2083</v>
      </c>
      <c r="Q71" s="38">
        <f>IFERROR(VALUE(FIXED(VLOOKUP(VLOOKUP($P$4,Refcodes,2,FALSE) &amp;"regs"&amp;Regs_Total!$A71&amp;"AllEth"&amp;"AllSex",Datatable,7,FALSE))),"–")</f>
        <v>29.1</v>
      </c>
      <c r="R71" s="36">
        <f>IFERROR(VALUE(FIXED(VLOOKUP(VLOOKUP($R$4,Refcodes,2,FALSE) &amp;"regs"&amp;Regs_Total!$A71&amp;"AllEth"&amp;"AllSex",Datatable,6,FALSE))),"–")</f>
        <v>2368</v>
      </c>
      <c r="S71" s="38">
        <f>IFERROR(VALUE(FIXED(VLOOKUP(VLOOKUP($R$4,Refcodes,2,FALSE) &amp;"regs"&amp;Regs_Total!$A71&amp;"AllEth"&amp;"AllSex",Datatable,7,FALSE))),"–")</f>
        <v>37.299999999999997</v>
      </c>
      <c r="T71" s="36">
        <f>IFERROR(VALUE(FIXED(VLOOKUP(VLOOKUP($T$4,Refcodes,2,FALSE) &amp;"regs"&amp;Regs_Total!$A71&amp;"AllEth"&amp;"AllSex",Datatable,6,FALSE))),"–")</f>
        <v>623</v>
      </c>
      <c r="U71" s="38">
        <f>IFERROR(VALUE(FIXED(VLOOKUP(VLOOKUP($T$4,Refcodes,2,FALSE) &amp;"regs"&amp;Regs_Total!$A71&amp;"AllEth"&amp;"AllSex",Datatable,7,FALSE))),"–")</f>
        <v>9.4</v>
      </c>
      <c r="V71" s="36">
        <f>IFERROR(VALUE(FIXED(VLOOKUP(VLOOKUP($V$4,Refcodes,2,FALSE) &amp;"regs"&amp;Regs_Total!$A71&amp;"AllEth"&amp;"AllSex",Datatable,6,FALSE))),"–")</f>
        <v>373</v>
      </c>
      <c r="W71" s="38">
        <f>IFERROR(VALUE(FIXED(VLOOKUP(VLOOKUP($V$4,Refcodes,2,FALSE) &amp;"regs"&amp;Regs_Total!$A71&amp;"AllEth"&amp;"AllSex",Datatable,7,FALSE))),"–")</f>
        <v>4.9000000000000004</v>
      </c>
      <c r="X71" s="36">
        <f>IFERROR(VALUE(FIXED(VLOOKUP(VLOOKUP($X$4,Refcodes,2,FALSE) &amp;"regs"&amp;Regs_Total!$A71&amp;"AllEth"&amp;"AllSex",Datatable,6,FALSE))),"–")</f>
        <v>325</v>
      </c>
      <c r="Y71" s="38">
        <f>IFERROR(VALUE(FIXED(VLOOKUP(VLOOKUP($X$4,Refcodes,2,FALSE) &amp;"regs"&amp;Regs_Total!$A71&amp;"AllEth"&amp;"AllSex",Datatable,7,FALSE))),"–")</f>
        <v>5.7</v>
      </c>
      <c r="Z71" s="27">
        <f>IFERROR(VALUE(FIXED(VLOOKUP(VLOOKUP($Z$4,Refcodes,2,FALSE) &amp;"regs"&amp;Regs_Total!$A71&amp;"AllEth"&amp;"AllSex",Datatable,6,FALSE))),"–")</f>
        <v>298</v>
      </c>
      <c r="AA71" s="37">
        <f>IFERROR(VALUE(FIXED(VLOOKUP(VLOOKUP($Z$4,Refcodes,2,FALSE) &amp;"regs"&amp;Regs_Total!$A71&amp;"AllEth"&amp;"AllSex",Datatable,7,FALSE))),"–")</f>
        <v>5.8</v>
      </c>
      <c r="AB71" s="36">
        <f>IFERROR(VALUE(FIXED(VLOOKUP(VLOOKUP($AB$4,Refcodes,2,FALSE) &amp;"regs"&amp;Regs_Total!$A71&amp;"AllEth"&amp;"AllSex",Datatable,6,FALSE))),"–")</f>
        <v>117</v>
      </c>
      <c r="AC71" s="38">
        <f>IFERROR(VALUE(FIXED(VLOOKUP(VLOOKUP($AB$4,Refcodes,2,FALSE) &amp;"regs"&amp;Regs_Total!$A71&amp;"AllEth"&amp;"AllSex",Datatable,7,FALSE))),"–")</f>
        <v>2.6</v>
      </c>
      <c r="AD71" s="36">
        <f>IFERROR(VALUE(FIXED(VLOOKUP(VLOOKUP($AD$4,Refcodes,2,FALSE) &amp;"regs"&amp;Regs_Total!$A71&amp;"AllEth"&amp;"AllSex",Datatable,6,FALSE))),"–")</f>
        <v>788</v>
      </c>
      <c r="AE71" s="38">
        <f>IFERROR(VALUE(FIXED(VLOOKUP(VLOOKUP($AD$4,Refcodes,2,FALSE) &amp;"regs"&amp;Regs_Total!$A71&amp;"AllEth"&amp;"AllSex",Datatable,7,FALSE))),"–")</f>
        <v>11.7</v>
      </c>
      <c r="AF71" s="36">
        <f>IFERROR(VALUE(FIXED(VLOOKUP(VLOOKUP($AF$4,Refcodes,2,FALSE) &amp;"regs"&amp;Regs_Total!$A71&amp;"AllEth"&amp;"AllSex",Datatable,6,FALSE))),"–")</f>
        <v>367</v>
      </c>
      <c r="AG71" s="38">
        <f>IFERROR(VALUE(FIXED(VLOOKUP(VLOOKUP($AF$4,Refcodes,2,FALSE) &amp;"regs"&amp;Regs_Total!$A71&amp;"AllEth"&amp;"AllSex",Datatable,7,FALSE))),"–")</f>
        <v>5.2</v>
      </c>
      <c r="AH71" s="36">
        <f>IFERROR(VALUE(FIXED(VLOOKUP(VLOOKUP($AH$4,Refcodes,2,FALSE) &amp;"regs"&amp;Regs_Total!$A71&amp;"AllEth"&amp;"AllSex",Datatable,6,FALSE))),"–")</f>
        <v>673</v>
      </c>
      <c r="AI71" s="38">
        <f>IFERROR(VALUE(FIXED(VLOOKUP(VLOOKUP($AH$4,Refcodes,2,FALSE) &amp;"regs"&amp;Regs_Total!$A71&amp;"AllEth"&amp;"AllSex",Datatable,7,FALSE))),"–")</f>
        <v>10.8</v>
      </c>
      <c r="AO71" s="76"/>
      <c r="AP71" s="76"/>
    </row>
    <row r="72" spans="1:42" s="36" customFormat="1" ht="13.5" customHeight="1" x14ac:dyDescent="0.25">
      <c r="A72" s="22">
        <v>2014</v>
      </c>
      <c r="B72" s="17">
        <f>IFERROR(VALUE(FIXED(VLOOKUP(VLOOKUP($B$4,Refcodes,2,FALSE) &amp;"regs"&amp;Regs_Total!$A72&amp;"AllEth"&amp;"AllSex",Datatable,6,FALSE))),"–")</f>
        <v>23290</v>
      </c>
      <c r="C72" s="16">
        <f>IFERROR(VALUE(FIXED(VLOOKUP(VLOOKUP($B$4,Refcodes,2,FALSE) &amp;"regs"&amp;Regs_Total!$A72&amp;"AllEth"&amp;"AllSex",Datatable,7,FALSE))),"–")</f>
        <v>342.1</v>
      </c>
      <c r="D72" s="27">
        <f>IFERROR(VALUE(FIXED(VLOOKUP(VLOOKUP($D$4,Refcodes,2,FALSE) &amp;"regs"&amp;Regs_Total!$A72&amp;"AllEth"&amp;"AllSex",Datatable,6,FALSE))),"–")</f>
        <v>441</v>
      </c>
      <c r="E72" s="37">
        <f>IFERROR(VALUE(FIXED(VLOOKUP(VLOOKUP($D$4,Refcodes,2,FALSE) &amp;"regs"&amp;Regs_Total!$A72&amp;"AllEth"&amp;"AllSex",Datatable,7,FALSE))),"–")</f>
        <v>6.8</v>
      </c>
      <c r="F72" s="27">
        <f>IFERROR(VALUE(FIXED(VLOOKUP(VLOOKUP($F$4,Refcodes,2,FALSE) &amp;"regs"&amp;Regs_Total!$A72&amp;"AllEth"&amp;"AllSex",Datatable,6,FALSE))),"–")</f>
        <v>276</v>
      </c>
      <c r="G72" s="37">
        <f>IFERROR(VALUE(FIXED(VLOOKUP(VLOOKUP($F$4,Refcodes,2,FALSE) &amp;"regs"&amp;Regs_Total!$A72&amp;"AllEth"&amp;"AllSex",Datatable,7,FALSE))),"–")</f>
        <v>3.6</v>
      </c>
      <c r="H72" s="36">
        <f>IFERROR(VALUE(FIXED(VLOOKUP(VLOOKUP($H$4,Refcodes,2,FALSE) &amp;"regs"&amp;Regs_Total!$A72&amp;"AllEth"&amp;"AllSex",Datatable,6,FALSE))),"–")</f>
        <v>396</v>
      </c>
      <c r="I72" s="38">
        <f>IFERROR(VALUE(FIXED(VLOOKUP(VLOOKUP($H$4,Refcodes,2,FALSE) &amp;"regs"&amp;Regs_Total!$A72&amp;"AllEth"&amp;"AllSex",Datatable,7,FALSE))),"–")</f>
        <v>5.6</v>
      </c>
      <c r="J72" s="17">
        <f>IFERROR(VALUE(FIXED(VLOOKUP(VLOOKUP($J$4,Refcodes,2,FALSE) &amp;"regs"&amp;Regs_Total!$A72&amp;"AllEth"&amp;"AllSex",Datatable,6,FALSE))),"–")</f>
        <v>3300</v>
      </c>
      <c r="K72" s="16">
        <f>IFERROR(VALUE(FIXED(VLOOKUP(VLOOKUP($J$4,Refcodes,2,FALSE) &amp;"regs"&amp;Regs_Total!$A72&amp;"AllEth"&amp;"AllSex",Datatable,7,FALSE))),"–")</f>
        <v>45.8</v>
      </c>
      <c r="L72" s="36">
        <f>IFERROR(VALUE(FIXED(VLOOKUP(VLOOKUP($L$4,Refcodes,2,FALSE) &amp;"regs"&amp;Regs_Total!$A72&amp;"AllEth"&amp;"AllSex",Datatable,6,FALSE))),"–")</f>
        <v>355</v>
      </c>
      <c r="M72" s="38">
        <f>IFERROR(VALUE(FIXED(VLOOKUP(VLOOKUP($L$4,Refcodes,2,FALSE) &amp;"regs"&amp;Regs_Total!$A72&amp;"AllEth"&amp;"AllSex",Datatable,7,FALSE))),"–")</f>
        <v>5.0999999999999996</v>
      </c>
      <c r="N72" s="36">
        <f>IFERROR(VALUE(FIXED(VLOOKUP(VLOOKUP($N$4,Refcodes,2,FALSE) &amp;"regs"&amp;Regs_Total!$A72&amp;"AllEth"&amp;"AllSex",Datatable,6,FALSE))),"–")</f>
        <v>576</v>
      </c>
      <c r="O72" s="38">
        <f>IFERROR(VALUE(FIXED(VLOOKUP(VLOOKUP($N$4,Refcodes,2,FALSE) &amp;"regs"&amp;Regs_Total!$A72&amp;"AllEth"&amp;"AllSex",Datatable,7,FALSE))),"–")</f>
        <v>7.7</v>
      </c>
      <c r="P72" s="36">
        <f>IFERROR(VALUE(FIXED(VLOOKUP(VLOOKUP($P$4,Refcodes,2,FALSE) &amp;"regs"&amp;Regs_Total!$A72&amp;"AllEth"&amp;"AllSex",Datatable,6,FALSE))),"–")</f>
        <v>2282</v>
      </c>
      <c r="Q72" s="38">
        <f>IFERROR(VALUE(FIXED(VLOOKUP(VLOOKUP($P$4,Refcodes,2,FALSE) &amp;"regs"&amp;Regs_Total!$A72&amp;"AllEth"&amp;"AllSex",Datatable,7,FALSE))),"–")</f>
        <v>31.1</v>
      </c>
      <c r="R72" s="36">
        <f>IFERROR(VALUE(FIXED(VLOOKUP(VLOOKUP($R$4,Refcodes,2,FALSE) &amp;"regs"&amp;Regs_Total!$A72&amp;"AllEth"&amp;"AllSex",Datatable,6,FALSE))),"–")</f>
        <v>2299</v>
      </c>
      <c r="S72" s="38">
        <f>IFERROR(VALUE(FIXED(VLOOKUP(VLOOKUP($R$4,Refcodes,2,FALSE) &amp;"regs"&amp;Regs_Total!$A72&amp;"AllEth"&amp;"AllSex",Datatable,7,FALSE))),"–")</f>
        <v>34.9</v>
      </c>
      <c r="T72" s="36">
        <f>IFERROR(VALUE(FIXED(VLOOKUP(VLOOKUP($T$4,Refcodes,2,FALSE) &amp;"regs"&amp;Regs_Total!$A72&amp;"AllEth"&amp;"AllSex",Datatable,6,FALSE))),"–")</f>
        <v>690</v>
      </c>
      <c r="U72" s="38">
        <f>IFERROR(VALUE(FIXED(VLOOKUP(VLOOKUP($T$4,Refcodes,2,FALSE) &amp;"regs"&amp;Regs_Total!$A72&amp;"AllEth"&amp;"AllSex",Datatable,7,FALSE))),"–")</f>
        <v>10.1</v>
      </c>
      <c r="V72" s="36">
        <f>IFERROR(VALUE(FIXED(VLOOKUP(VLOOKUP($V$4,Refcodes,2,FALSE) &amp;"regs"&amp;Regs_Total!$A72&amp;"AllEth"&amp;"AllSex",Datatable,6,FALSE))),"–")</f>
        <v>438</v>
      </c>
      <c r="W72" s="38">
        <f>IFERROR(VALUE(FIXED(VLOOKUP(VLOOKUP($V$4,Refcodes,2,FALSE) &amp;"regs"&amp;Regs_Total!$A72&amp;"AllEth"&amp;"AllSex",Datatable,7,FALSE))),"–")</f>
        <v>5.6</v>
      </c>
      <c r="X72" s="36">
        <f>IFERROR(VALUE(FIXED(VLOOKUP(VLOOKUP($X$4,Refcodes,2,FALSE) &amp;"regs"&amp;Regs_Total!$A72&amp;"AllEth"&amp;"AllSex",Datatable,6,FALSE))),"–")</f>
        <v>300</v>
      </c>
      <c r="Y72" s="38">
        <f>IFERROR(VALUE(FIXED(VLOOKUP(VLOOKUP($X$4,Refcodes,2,FALSE) &amp;"regs"&amp;Regs_Total!$A72&amp;"AllEth"&amp;"AllSex",Datatable,7,FALSE))),"–")</f>
        <v>5</v>
      </c>
      <c r="Z72" s="27">
        <f>IFERROR(VALUE(FIXED(VLOOKUP(VLOOKUP($Z$4,Refcodes,2,FALSE) &amp;"regs"&amp;Regs_Total!$A72&amp;"AllEth"&amp;"AllSex",Datatable,6,FALSE))),"–")</f>
        <v>303</v>
      </c>
      <c r="AA72" s="37">
        <f>IFERROR(VALUE(FIXED(VLOOKUP(VLOOKUP($Z$4,Refcodes,2,FALSE) &amp;"regs"&amp;Regs_Total!$A72&amp;"AllEth"&amp;"AllSex",Datatable,7,FALSE))),"–")</f>
        <v>5.7</v>
      </c>
      <c r="AB72" s="36">
        <f>IFERROR(VALUE(FIXED(VLOOKUP(VLOOKUP($AB$4,Refcodes,2,FALSE) &amp;"regs"&amp;Regs_Total!$A72&amp;"AllEth"&amp;"AllSex",Datatable,6,FALSE))),"–")</f>
        <v>105</v>
      </c>
      <c r="AC72" s="38">
        <f>IFERROR(VALUE(FIXED(VLOOKUP(VLOOKUP($AB$4,Refcodes,2,FALSE) &amp;"regs"&amp;Regs_Total!$A72&amp;"AllEth"&amp;"AllSex",Datatable,7,FALSE))),"–")</f>
        <v>2.1</v>
      </c>
      <c r="AD72" s="36">
        <f>IFERROR(VALUE(FIXED(VLOOKUP(VLOOKUP($AD$4,Refcodes,2,FALSE) &amp;"regs"&amp;Regs_Total!$A72&amp;"AllEth"&amp;"AllSex",Datatable,6,FALSE))),"–")</f>
        <v>779</v>
      </c>
      <c r="AE72" s="38">
        <f>IFERROR(VALUE(FIXED(VLOOKUP(VLOOKUP($AD$4,Refcodes,2,FALSE) &amp;"regs"&amp;Regs_Total!$A72&amp;"AllEth"&amp;"AllSex",Datatable,7,FALSE))),"–")</f>
        <v>11.7</v>
      </c>
      <c r="AF72" s="36">
        <f>IFERROR(VALUE(FIXED(VLOOKUP(VLOOKUP($AF$4,Refcodes,2,FALSE) &amp;"regs"&amp;Regs_Total!$A72&amp;"AllEth"&amp;"AllSex",Datatable,6,FALSE))),"–")</f>
        <v>385</v>
      </c>
      <c r="AG72" s="38">
        <f>IFERROR(VALUE(FIXED(VLOOKUP(VLOOKUP($AF$4,Refcodes,2,FALSE) &amp;"regs"&amp;Regs_Total!$A72&amp;"AllEth"&amp;"AllSex",Datatable,7,FALSE))),"–")</f>
        <v>5.4</v>
      </c>
      <c r="AH72" s="36">
        <f>IFERROR(VALUE(FIXED(VLOOKUP(VLOOKUP($AH$4,Refcodes,2,FALSE) &amp;"regs"&amp;Regs_Total!$A72&amp;"AllEth"&amp;"AllSex",Datatable,6,FALSE))),"–")</f>
        <v>664</v>
      </c>
      <c r="AI72" s="38">
        <f>IFERROR(VALUE(FIXED(VLOOKUP(VLOOKUP($AH$4,Refcodes,2,FALSE) &amp;"regs"&amp;Regs_Total!$A72&amp;"AllEth"&amp;"AllSex",Datatable,7,FALSE))),"–")</f>
        <v>10.4</v>
      </c>
      <c r="AO72" s="76"/>
      <c r="AP72" s="76"/>
    </row>
    <row r="73" spans="1:42" s="36" customFormat="1" ht="15" customHeight="1" x14ac:dyDescent="0.25">
      <c r="A73" s="22">
        <v>2015</v>
      </c>
      <c r="B73" s="17">
        <f>IFERROR(VALUE(FIXED(VLOOKUP(VLOOKUP($B$4,Refcodes,2,FALSE) &amp;"regs"&amp;Regs_Total!$A73&amp;"AllEth"&amp;"AllSex",Datatable,6,FALSE))),"–")</f>
        <v>23464</v>
      </c>
      <c r="C73" s="16">
        <f>IFERROR(VALUE(FIXED(VLOOKUP(VLOOKUP($B$4,Refcodes,2,FALSE) &amp;"regs"&amp;Regs_Total!$A73&amp;"AllEth"&amp;"AllSex",Datatable,7,FALSE))),"–")</f>
        <v>335.7</v>
      </c>
      <c r="D73" s="27">
        <f>IFERROR(VALUE(FIXED(VLOOKUP(VLOOKUP($D$4,Refcodes,2,FALSE) &amp;"regs"&amp;Regs_Total!$A73&amp;"AllEth"&amp;"AllSex",Datatable,6,FALSE))),"–")</f>
        <v>514</v>
      </c>
      <c r="E73" s="37">
        <f>IFERROR(VALUE(FIXED(VLOOKUP(VLOOKUP($D$4,Refcodes,2,FALSE) &amp;"regs"&amp;Regs_Total!$A73&amp;"AllEth"&amp;"AllSex",Datatable,7,FALSE))),"–")</f>
        <v>7.8</v>
      </c>
      <c r="F73" s="27">
        <f>IFERROR(VALUE(FIXED(VLOOKUP(VLOOKUP($F$4,Refcodes,2,FALSE) &amp;"regs"&amp;Regs_Total!$A73&amp;"AllEth"&amp;"AllSex",Datatable,6,FALSE))),"–")</f>
        <v>310</v>
      </c>
      <c r="G73" s="37">
        <f>IFERROR(VALUE(FIXED(VLOOKUP(VLOOKUP($F$4,Refcodes,2,FALSE) &amp;"regs"&amp;Regs_Total!$A73&amp;"AllEth"&amp;"AllSex",Datatable,7,FALSE))),"–")</f>
        <v>4</v>
      </c>
      <c r="H73" s="36">
        <f>IFERROR(VALUE(FIXED(VLOOKUP(VLOOKUP($H$4,Refcodes,2,FALSE) &amp;"regs"&amp;Regs_Total!$A73&amp;"AllEth"&amp;"AllSex",Datatable,6,FALSE))),"–")</f>
        <v>386</v>
      </c>
      <c r="I73" s="38">
        <f>IFERROR(VALUE(FIXED(VLOOKUP(VLOOKUP($H$4,Refcodes,2,FALSE) &amp;"regs"&amp;Regs_Total!$A73&amp;"AllEth"&amp;"AllSex",Datatable,7,FALSE))),"–")</f>
        <v>5.3</v>
      </c>
      <c r="J73" s="17">
        <f>IFERROR(VALUE(FIXED(VLOOKUP(VLOOKUP($J$4,Refcodes,2,FALSE) &amp;"regs"&amp;Regs_Total!$A73&amp;"AllEth"&amp;"AllSex",Datatable,6,FALSE))),"–")</f>
        <v>3163</v>
      </c>
      <c r="K73" s="16">
        <f>IFERROR(VALUE(FIXED(VLOOKUP(VLOOKUP($J$4,Refcodes,2,FALSE) &amp;"regs"&amp;Regs_Total!$A73&amp;"AllEth"&amp;"AllSex",Datatable,7,FALSE))),"–")</f>
        <v>42.3</v>
      </c>
      <c r="L73" s="36">
        <f>IFERROR(VALUE(FIXED(VLOOKUP(VLOOKUP($L$4,Refcodes,2,FALSE) &amp;"regs"&amp;Regs_Total!$A73&amp;"AllEth"&amp;"AllSex",Datatable,6,FALSE))),"–")</f>
        <v>366</v>
      </c>
      <c r="M73" s="38">
        <f>IFERROR(VALUE(FIXED(VLOOKUP(VLOOKUP($L$4,Refcodes,2,FALSE) &amp;"regs"&amp;Regs_Total!$A73&amp;"AllEth"&amp;"AllSex",Datatable,7,FALSE))),"–")</f>
        <v>5.2</v>
      </c>
      <c r="N73" s="36">
        <f>IFERROR(VALUE(FIXED(VLOOKUP(VLOOKUP($N$4,Refcodes,2,FALSE) &amp;"regs"&amp;Regs_Total!$A73&amp;"AllEth"&amp;"AllSex",Datatable,6,FALSE))),"–")</f>
        <v>595</v>
      </c>
      <c r="O73" s="38">
        <f>IFERROR(VALUE(FIXED(VLOOKUP(VLOOKUP($N$4,Refcodes,2,FALSE) &amp;"regs"&amp;Regs_Total!$A73&amp;"AllEth"&amp;"AllSex",Datatable,7,FALSE))),"–")</f>
        <v>7.8</v>
      </c>
      <c r="P73" s="36">
        <f>IFERROR(VALUE(FIXED(VLOOKUP(VLOOKUP($P$4,Refcodes,2,FALSE) &amp;"regs"&amp;Regs_Total!$A73&amp;"AllEth"&amp;"AllSex",Datatable,6,FALSE))),"–")</f>
        <v>2266</v>
      </c>
      <c r="Q73" s="38">
        <f>IFERROR(VALUE(FIXED(VLOOKUP(VLOOKUP($P$4,Refcodes,2,FALSE) &amp;"regs"&amp;Regs_Total!$A73&amp;"AllEth"&amp;"AllSex",Datatable,7,FALSE))),"–")</f>
        <v>30.1</v>
      </c>
      <c r="R73" s="36">
        <f>IFERROR(VALUE(FIXED(VLOOKUP(VLOOKUP($R$4,Refcodes,2,FALSE) &amp;"regs"&amp;Regs_Total!$A73&amp;"AllEth"&amp;"AllSex",Datatable,6,FALSE))),"–")</f>
        <v>2427</v>
      </c>
      <c r="S73" s="38">
        <f>IFERROR(VALUE(FIXED(VLOOKUP(VLOOKUP($R$4,Refcodes,2,FALSE) &amp;"regs"&amp;Regs_Total!$A73&amp;"AllEth"&amp;"AllSex",Datatable,7,FALSE))),"–")</f>
        <v>35.4</v>
      </c>
      <c r="T73" s="36">
        <f>IFERROR(VALUE(FIXED(VLOOKUP(VLOOKUP($T$4,Refcodes,2,FALSE) &amp;"regs"&amp;Regs_Total!$A73&amp;"AllEth"&amp;"AllSex",Datatable,6,FALSE))),"–")</f>
        <v>659</v>
      </c>
      <c r="U73" s="38">
        <f>IFERROR(VALUE(FIXED(VLOOKUP(VLOOKUP($T$4,Refcodes,2,FALSE) &amp;"regs"&amp;Regs_Total!$A73&amp;"AllEth"&amp;"AllSex",Datatable,7,FALSE))),"–")</f>
        <v>9.6</v>
      </c>
      <c r="V73" s="36">
        <f>IFERROR(VALUE(FIXED(VLOOKUP(VLOOKUP($V$4,Refcodes,2,FALSE) &amp;"regs"&amp;Regs_Total!$A73&amp;"AllEth"&amp;"AllSex",Datatable,6,FALSE))),"–")</f>
        <v>424</v>
      </c>
      <c r="W73" s="38">
        <f>IFERROR(VALUE(FIXED(VLOOKUP(VLOOKUP($V$4,Refcodes,2,FALSE) &amp;"regs"&amp;Regs_Total!$A73&amp;"AllEth"&amp;"AllSex",Datatable,7,FALSE))),"–")</f>
        <v>5.0999999999999996</v>
      </c>
      <c r="X73" s="36">
        <f>IFERROR(VALUE(FIXED(VLOOKUP(VLOOKUP($X$4,Refcodes,2,FALSE) &amp;"regs"&amp;Regs_Total!$A73&amp;"AllEth"&amp;"AllSex",Datatable,6,FALSE))),"–")</f>
        <v>318</v>
      </c>
      <c r="Y73" s="38">
        <f>IFERROR(VALUE(FIXED(VLOOKUP(VLOOKUP($X$4,Refcodes,2,FALSE) &amp;"regs"&amp;Regs_Total!$A73&amp;"AllEth"&amp;"AllSex",Datatable,7,FALSE))),"–")</f>
        <v>5.2</v>
      </c>
      <c r="Z73" s="27">
        <f>IFERROR(VALUE(FIXED(VLOOKUP(VLOOKUP($Z$4,Refcodes,2,FALSE) &amp;"regs"&amp;Regs_Total!$A73&amp;"AllEth"&amp;"AllSex",Datatable,6,FALSE))),"–")</f>
        <v>315</v>
      </c>
      <c r="AA73" s="37">
        <f>IFERROR(VALUE(FIXED(VLOOKUP(VLOOKUP($Z$4,Refcodes,2,FALSE) &amp;"regs"&amp;Regs_Total!$A73&amp;"AllEth"&amp;"AllSex",Datatable,7,FALSE))),"–")</f>
        <v>5.8</v>
      </c>
      <c r="AB73" s="36">
        <f>IFERROR(VALUE(FIXED(VLOOKUP(VLOOKUP($AB$4,Refcodes,2,FALSE) &amp;"regs"&amp;Regs_Total!$A73&amp;"AllEth"&amp;"AllSex",Datatable,6,FALSE))),"–")</f>
        <v>102</v>
      </c>
      <c r="AC73" s="38">
        <f>IFERROR(VALUE(FIXED(VLOOKUP(VLOOKUP($AB$4,Refcodes,2,FALSE) &amp;"regs"&amp;Regs_Total!$A73&amp;"AllEth"&amp;"AllSex",Datatable,7,FALSE))),"–")</f>
        <v>2.2000000000000002</v>
      </c>
      <c r="AD73" s="36">
        <f>IFERROR(VALUE(FIXED(VLOOKUP(VLOOKUP($AD$4,Refcodes,2,FALSE) &amp;"regs"&amp;Regs_Total!$A73&amp;"AllEth"&amp;"AllSex",Datatable,6,FALSE))),"–")</f>
        <v>850</v>
      </c>
      <c r="AE73" s="38">
        <f>IFERROR(VALUE(FIXED(VLOOKUP(VLOOKUP($AD$4,Refcodes,2,FALSE) &amp;"regs"&amp;Regs_Total!$A73&amp;"AllEth"&amp;"AllSex",Datatable,7,FALSE))),"–")</f>
        <v>12.1</v>
      </c>
      <c r="AF73" s="36">
        <f>IFERROR(VALUE(FIXED(VLOOKUP(VLOOKUP($AF$4,Refcodes,2,FALSE) &amp;"regs"&amp;Regs_Total!$A73&amp;"AllEth"&amp;"AllSex",Datatable,6,FALSE))),"–")</f>
        <v>394</v>
      </c>
      <c r="AG73" s="38">
        <f>IFERROR(VALUE(FIXED(VLOOKUP(VLOOKUP($AF$4,Refcodes,2,FALSE) &amp;"regs"&amp;Regs_Total!$A73&amp;"AllEth"&amp;"AllSex",Datatable,7,FALSE))),"–")</f>
        <v>5.3</v>
      </c>
      <c r="AH73" s="36">
        <f>IFERROR(VALUE(FIXED(VLOOKUP(VLOOKUP($AH$4,Refcodes,2,FALSE) &amp;"regs"&amp;Regs_Total!$A73&amp;"AllEth"&amp;"AllSex",Datatable,6,FALSE))),"–")</f>
        <v>717</v>
      </c>
      <c r="AI73" s="38">
        <f>IFERROR(VALUE(FIXED(VLOOKUP(VLOOKUP($AH$4,Refcodes,2,FALSE) &amp;"regs"&amp;Regs_Total!$A73&amp;"AllEth"&amp;"AllSex",Datatable,7,FALSE))),"–")</f>
        <v>11</v>
      </c>
      <c r="AO73" s="76"/>
      <c r="AP73" s="76"/>
    </row>
    <row r="74" spans="1:42" s="36" customFormat="1" ht="15" customHeight="1" x14ac:dyDescent="0.25">
      <c r="A74" s="22">
        <v>2016</v>
      </c>
      <c r="B74" s="17">
        <f>IFERROR(VALUE(FIXED(VLOOKUP(VLOOKUP($B$4,Refcodes,2,FALSE) &amp;"regs"&amp;Regs_Total!$A74&amp;"AllEth"&amp;"AllSex",Datatable,6,FALSE))),"–")</f>
        <v>24346</v>
      </c>
      <c r="C74" s="16">
        <f>IFERROR(VALUE(FIXED(VLOOKUP(VLOOKUP($B$4,Refcodes,2,FALSE) &amp;"regs"&amp;Regs_Total!$A74&amp;"AllEth"&amp;"AllSex",Datatable,7,FALSE))),"–")</f>
        <v>338.1</v>
      </c>
      <c r="D74" s="27">
        <f>IFERROR(VALUE(FIXED(VLOOKUP(VLOOKUP($D$4,Refcodes,2,FALSE) &amp;"regs"&amp;Regs_Total!$A74&amp;"AllEth"&amp;"AllSex",Datatable,6,FALSE))),"–")</f>
        <v>528</v>
      </c>
      <c r="E74" s="37">
        <f>IFERROR(VALUE(FIXED(VLOOKUP(VLOOKUP($D$4,Refcodes,2,FALSE) &amp;"regs"&amp;Regs_Total!$A74&amp;"AllEth"&amp;"AllSex",Datatable,7,FALSE))),"–")</f>
        <v>7.7</v>
      </c>
      <c r="F74" s="27">
        <f>IFERROR(VALUE(FIXED(VLOOKUP(VLOOKUP($F$4,Refcodes,2,FALSE) &amp;"regs"&amp;Regs_Total!$A74&amp;"AllEth"&amp;"AllSex",Datatable,6,FALSE))),"–")</f>
        <v>260</v>
      </c>
      <c r="G74" s="37">
        <f>IFERROR(VALUE(FIXED(VLOOKUP(VLOOKUP($F$4,Refcodes,2,FALSE) &amp;"regs"&amp;Regs_Total!$A74&amp;"AllEth"&amp;"AllSex",Datatable,7,FALSE))),"–")</f>
        <v>3.3</v>
      </c>
      <c r="H74" s="36">
        <f>IFERROR(VALUE(FIXED(VLOOKUP(VLOOKUP($H$4,Refcodes,2,FALSE) &amp;"regs"&amp;Regs_Total!$A74&amp;"AllEth"&amp;"AllSex",Datatable,6,FALSE))),"–")</f>
        <v>412</v>
      </c>
      <c r="I74" s="38">
        <f>IFERROR(VALUE(FIXED(VLOOKUP(VLOOKUP($H$4,Refcodes,2,FALSE) &amp;"regs"&amp;Regs_Total!$A74&amp;"AllEth"&amp;"AllSex",Datatable,7,FALSE))),"–")</f>
        <v>5.6</v>
      </c>
      <c r="J74" s="17">
        <f>IFERROR(VALUE(FIXED(VLOOKUP(VLOOKUP($J$4,Refcodes,2,FALSE) &amp;"regs"&amp;Regs_Total!$A74&amp;"AllEth"&amp;"AllSex",Datatable,6,FALSE))),"–")</f>
        <v>3227</v>
      </c>
      <c r="K74" s="16">
        <f>IFERROR(VALUE(FIXED(VLOOKUP(VLOOKUP($J$4,Refcodes,2,FALSE) &amp;"regs"&amp;Regs_Total!$A74&amp;"AllEth"&amp;"AllSex",Datatable,7,FALSE))),"–")</f>
        <v>42</v>
      </c>
      <c r="L74" s="36">
        <f>IFERROR(VALUE(FIXED(VLOOKUP(VLOOKUP($L$4,Refcodes,2,FALSE) &amp;"regs"&amp;Regs_Total!$A74&amp;"AllEth"&amp;"AllSex",Datatable,6,FALSE))),"–")</f>
        <v>352</v>
      </c>
      <c r="M74" s="38">
        <f>IFERROR(VALUE(FIXED(VLOOKUP(VLOOKUP($L$4,Refcodes,2,FALSE) &amp;"regs"&amp;Regs_Total!$A74&amp;"AllEth"&amp;"AllSex",Datatable,7,FALSE))),"–")</f>
        <v>4.8</v>
      </c>
      <c r="N74" s="36">
        <f>IFERROR(VALUE(FIXED(VLOOKUP(VLOOKUP($N$4,Refcodes,2,FALSE) &amp;"regs"&amp;Regs_Total!$A74&amp;"AllEth"&amp;"AllSex",Datatable,6,FALSE))),"–")</f>
        <v>595</v>
      </c>
      <c r="O74" s="38">
        <f>IFERROR(VALUE(FIXED(VLOOKUP(VLOOKUP($N$4,Refcodes,2,FALSE) &amp;"regs"&amp;Regs_Total!$A74&amp;"AllEth"&amp;"AllSex",Datatable,7,FALSE))),"–")</f>
        <v>7.7</v>
      </c>
      <c r="P74" s="36">
        <f>IFERROR(VALUE(FIXED(VLOOKUP(VLOOKUP($P$4,Refcodes,2,FALSE) &amp;"regs"&amp;Regs_Total!$A74&amp;"AllEth"&amp;"AllSex",Datatable,6,FALSE))),"–")</f>
        <v>2304</v>
      </c>
      <c r="Q74" s="38">
        <f>IFERROR(VALUE(FIXED(VLOOKUP(VLOOKUP($P$4,Refcodes,2,FALSE) &amp;"regs"&amp;Regs_Total!$A74&amp;"AllEth"&amp;"AllSex",Datatable,7,FALSE))),"–")</f>
        <v>29.5</v>
      </c>
      <c r="R74" s="36">
        <f>IFERROR(VALUE(FIXED(VLOOKUP(VLOOKUP($R$4,Refcodes,2,FALSE) &amp;"regs"&amp;Regs_Total!$A74&amp;"AllEth"&amp;"AllSex",Datatable,6,FALSE))),"–")</f>
        <v>2573</v>
      </c>
      <c r="S74" s="38">
        <f>IFERROR(VALUE(FIXED(VLOOKUP(VLOOKUP($R$4,Refcodes,2,FALSE) &amp;"regs"&amp;Regs_Total!$A74&amp;"AllEth"&amp;"AllSex",Datatable,7,FALSE))),"–")</f>
        <v>36.299999999999997</v>
      </c>
      <c r="T74" s="36">
        <f>IFERROR(VALUE(FIXED(VLOOKUP(VLOOKUP($T$4,Refcodes,2,FALSE) &amp;"regs"&amp;Regs_Total!$A74&amp;"AllEth"&amp;"AllSex",Datatable,6,FALSE))),"–")</f>
        <v>656</v>
      </c>
      <c r="U74" s="38">
        <f>IFERROR(VALUE(FIXED(VLOOKUP(VLOOKUP($T$4,Refcodes,2,FALSE) &amp;"regs"&amp;Regs_Total!$A74&amp;"AllEth"&amp;"AllSex",Datatable,7,FALSE))),"–")</f>
        <v>9.1999999999999993</v>
      </c>
      <c r="V74" s="36">
        <f>IFERROR(VALUE(FIXED(VLOOKUP(VLOOKUP($V$4,Refcodes,2,FALSE) &amp;"regs"&amp;Regs_Total!$A74&amp;"AllEth"&amp;"AllSex",Datatable,6,FALSE))),"–")</f>
        <v>424</v>
      </c>
      <c r="W74" s="38">
        <f>IFERROR(VALUE(FIXED(VLOOKUP(VLOOKUP($V$4,Refcodes,2,FALSE) &amp;"regs"&amp;Regs_Total!$A74&amp;"AllEth"&amp;"AllSex",Datatable,7,FALSE))),"–")</f>
        <v>5</v>
      </c>
      <c r="X74" s="36">
        <f>IFERROR(VALUE(FIXED(VLOOKUP(VLOOKUP($X$4,Refcodes,2,FALSE) &amp;"regs"&amp;Regs_Total!$A74&amp;"AllEth"&amp;"AllSex",Datatable,6,FALSE))),"–")</f>
        <v>336</v>
      </c>
      <c r="Y74" s="38">
        <f>IFERROR(VALUE(FIXED(VLOOKUP(VLOOKUP($X$4,Refcodes,2,FALSE) &amp;"regs"&amp;Regs_Total!$A74&amp;"AllEth"&amp;"AllSex",Datatable,7,FALSE))),"–")</f>
        <v>5.5</v>
      </c>
      <c r="Z74" s="27">
        <f>IFERROR(VALUE(FIXED(VLOOKUP(VLOOKUP($Z$4,Refcodes,2,FALSE) &amp;"regs"&amp;Regs_Total!$A74&amp;"AllEth"&amp;"AllSex",Datatable,6,FALSE))),"–")</f>
        <v>358</v>
      </c>
      <c r="AA74" s="37">
        <f>IFERROR(VALUE(FIXED(VLOOKUP(VLOOKUP($Z$4,Refcodes,2,FALSE) &amp;"regs"&amp;Regs_Total!$A74&amp;"AllEth"&amp;"AllSex",Datatable,7,FALSE))),"–")</f>
        <v>6.4</v>
      </c>
      <c r="AB74" s="36">
        <f>IFERROR(VALUE(FIXED(VLOOKUP(VLOOKUP($AB$4,Refcodes,2,FALSE) &amp;"regs"&amp;Regs_Total!$A74&amp;"AllEth"&amp;"AllSex",Datatable,6,FALSE))),"–")</f>
        <v>96</v>
      </c>
      <c r="AC74" s="38">
        <f>IFERROR(VALUE(FIXED(VLOOKUP(VLOOKUP($AB$4,Refcodes,2,FALSE) &amp;"regs"&amp;Regs_Total!$A74&amp;"AllEth"&amp;"AllSex",Datatable,7,FALSE))),"–")</f>
        <v>1.9</v>
      </c>
      <c r="AD74" s="36">
        <f>IFERROR(VALUE(FIXED(VLOOKUP(VLOOKUP($AD$4,Refcodes,2,FALSE) &amp;"regs"&amp;Regs_Total!$A74&amp;"AllEth"&amp;"AllSex",Datatable,6,FALSE))),"–")</f>
        <v>932</v>
      </c>
      <c r="AE74" s="38">
        <f>IFERROR(VALUE(FIXED(VLOOKUP(VLOOKUP($AD$4,Refcodes,2,FALSE) &amp;"regs"&amp;Regs_Total!$A74&amp;"AllEth"&amp;"AllSex",Datatable,7,FALSE))),"–")</f>
        <v>13.3</v>
      </c>
      <c r="AF74" s="36">
        <f>IFERROR(VALUE(FIXED(VLOOKUP(VLOOKUP($AF$4,Refcodes,2,FALSE) &amp;"regs"&amp;Regs_Total!$A74&amp;"AllEth"&amp;"AllSex",Datatable,6,FALSE))),"–")</f>
        <v>410</v>
      </c>
      <c r="AG74" s="38">
        <f>IFERROR(VALUE(FIXED(VLOOKUP(VLOOKUP($AF$4,Refcodes,2,FALSE) &amp;"regs"&amp;Regs_Total!$A74&amp;"AllEth"&amp;"AllSex",Datatable,7,FALSE))),"–")</f>
        <v>5.3</v>
      </c>
      <c r="AH74" s="36">
        <f>IFERROR(VALUE(FIXED(VLOOKUP(VLOOKUP($AH$4,Refcodes,2,FALSE) &amp;"regs"&amp;Regs_Total!$A74&amp;"AllEth"&amp;"AllSex",Datatable,6,FALSE))),"–")</f>
        <v>699</v>
      </c>
      <c r="AI74" s="38">
        <f>IFERROR(VALUE(FIXED(VLOOKUP(VLOOKUP($AH$4,Refcodes,2,FALSE) &amp;"regs"&amp;Regs_Total!$A74&amp;"AllEth"&amp;"AllSex",Datatable,7,FALSE))),"–")</f>
        <v>10.4</v>
      </c>
      <c r="AO74" s="76"/>
      <c r="AP74" s="76"/>
    </row>
    <row r="75" spans="1:42" ht="15" customHeight="1" x14ac:dyDescent="0.25">
      <c r="A75" s="22">
        <v>2017</v>
      </c>
      <c r="B75" s="17">
        <f>IFERROR(VALUE(FIXED(VLOOKUP(VLOOKUP($B$4,Refcodes,2,FALSE) &amp;"regs"&amp;Regs_Total!$A75&amp;"AllEth"&amp;"AllSex",Datatable,6,FALSE))),"–")</f>
        <v>24674</v>
      </c>
      <c r="C75" s="16">
        <f>IFERROR(VALUE(FIXED(VLOOKUP(VLOOKUP($B$4,Refcodes,2,FALSE) &amp;"regs"&amp;Regs_Total!$A75&amp;"AllEth"&amp;"AllSex",Datatable,7,FALSE))),"–")</f>
        <v>333.8</v>
      </c>
      <c r="D75" s="27">
        <f>IFERROR(VALUE(FIXED(VLOOKUP(VLOOKUP($D$4,Refcodes,2,FALSE) &amp;"regs"&amp;Regs_Total!$A75&amp;"AllEth"&amp;"AllSex",Datatable,6,FALSE))),"–")</f>
        <v>558</v>
      </c>
      <c r="E75" s="37">
        <f>IFERROR(VALUE(FIXED(VLOOKUP(VLOOKUP($D$4,Refcodes,2,FALSE) &amp;"regs"&amp;Regs_Total!$A75&amp;"AllEth"&amp;"AllSex",Datatable,7,FALSE))),"–")</f>
        <v>8</v>
      </c>
      <c r="F75" s="27">
        <f>IFERROR(VALUE(FIXED(VLOOKUP(VLOOKUP($F$4,Refcodes,2,FALSE) &amp;"regs"&amp;Regs_Total!$A75&amp;"AllEth"&amp;"AllSex",Datatable,6,FALSE))),"–")</f>
        <v>299</v>
      </c>
      <c r="G75" s="37">
        <f>IFERROR(VALUE(FIXED(VLOOKUP(VLOOKUP($F$4,Refcodes,2,FALSE) &amp;"regs"&amp;Regs_Total!$A75&amp;"AllEth"&amp;"AllSex",Datatable,7,FALSE))),"–")</f>
        <v>3.8</v>
      </c>
      <c r="H75" s="36">
        <f>IFERROR(VALUE(FIXED(VLOOKUP(VLOOKUP($H$4,Refcodes,2,FALSE) &amp;"regs"&amp;Regs_Total!$A75&amp;"AllEth"&amp;"AllSex",Datatable,6,FALSE))),"–")</f>
        <v>409</v>
      </c>
      <c r="I75" s="38">
        <f>IFERROR(VALUE(FIXED(VLOOKUP(VLOOKUP($H$4,Refcodes,2,FALSE) &amp;"regs"&amp;Regs_Total!$A75&amp;"AllEth"&amp;"AllSex",Datatable,7,FALSE))),"–")</f>
        <v>5.4</v>
      </c>
      <c r="J75" s="17">
        <f>IFERROR(VALUE(FIXED(VLOOKUP(VLOOKUP($J$4,Refcodes,2,FALSE) &amp;"regs"&amp;Regs_Total!$A75&amp;"AllEth"&amp;"AllSex",Datatable,6,FALSE))),"–")</f>
        <v>3090</v>
      </c>
      <c r="K75" s="16">
        <f>IFERROR(VALUE(FIXED(VLOOKUP(VLOOKUP($J$4,Refcodes,2,FALSE) &amp;"regs"&amp;Regs_Total!$A75&amp;"AllEth"&amp;"AllSex",Datatable,7,FALSE))),"–")</f>
        <v>40</v>
      </c>
      <c r="L75" s="36">
        <f>IFERROR(VALUE(FIXED(VLOOKUP(VLOOKUP($L$4,Refcodes,2,FALSE) &amp;"regs"&amp;Regs_Total!$A75&amp;"AllEth"&amp;"AllSex",Datatable,6,FALSE))),"–")</f>
        <v>372</v>
      </c>
      <c r="M75" s="38">
        <f>IFERROR(VALUE(FIXED(VLOOKUP(VLOOKUP($L$4,Refcodes,2,FALSE) &amp;"regs"&amp;Regs_Total!$A75&amp;"AllEth"&amp;"AllSex",Datatable,7,FALSE))),"–")</f>
        <v>4.9000000000000004</v>
      </c>
      <c r="N75" s="36">
        <f>IFERROR(VALUE(FIXED(VLOOKUP(VLOOKUP($N$4,Refcodes,2,FALSE) &amp;"regs"&amp;Regs_Total!$A75&amp;"AllEth"&amp;"AllSex",Datatable,6,FALSE))),"–")</f>
        <v>570</v>
      </c>
      <c r="O75" s="38">
        <f>IFERROR(VALUE(FIXED(VLOOKUP(VLOOKUP($N$4,Refcodes,2,FALSE) &amp;"regs"&amp;Regs_Total!$A75&amp;"AllEth"&amp;"AllSex",Datatable,7,FALSE))),"–")</f>
        <v>7.1</v>
      </c>
      <c r="P75" s="36">
        <f>IFERROR(VALUE(FIXED(VLOOKUP(VLOOKUP($P$4,Refcodes,2,FALSE) &amp;"regs"&amp;Regs_Total!$A75&amp;"AllEth"&amp;"AllSex",Datatable,6,FALSE))),"–")</f>
        <v>2275</v>
      </c>
      <c r="Q75" s="38">
        <f>IFERROR(VALUE(FIXED(VLOOKUP(VLOOKUP($P$4,Refcodes,2,FALSE) &amp;"regs"&amp;Regs_Total!$A75&amp;"AllEth"&amp;"AllSex",Datatable,7,FALSE))),"–")</f>
        <v>28.4</v>
      </c>
      <c r="R75" s="36">
        <f>IFERROR(VALUE(FIXED(VLOOKUP(VLOOKUP($R$4,Refcodes,2,FALSE) &amp;"regs"&amp;Regs_Total!$A75&amp;"AllEth"&amp;"AllSex",Datatable,6,FALSE))),"–")</f>
        <v>2558</v>
      </c>
      <c r="S75" s="38">
        <f>IFERROR(VALUE(FIXED(VLOOKUP(VLOOKUP($R$4,Refcodes,2,FALSE) &amp;"regs"&amp;Regs_Total!$A75&amp;"AllEth"&amp;"AllSex",Datatable,7,FALSE))),"–")</f>
        <v>35.1</v>
      </c>
      <c r="T75" s="36">
        <f>IFERROR(VALUE(FIXED(VLOOKUP(VLOOKUP($T$4,Refcodes,2,FALSE) &amp;"regs"&amp;Regs_Total!$A75&amp;"AllEth"&amp;"AllSex",Datatable,6,FALSE))),"–")</f>
        <v>673</v>
      </c>
      <c r="U75" s="38">
        <f>IFERROR(VALUE(FIXED(VLOOKUP(VLOOKUP($T$4,Refcodes,2,FALSE) &amp;"regs"&amp;Regs_Total!$A75&amp;"AllEth"&amp;"AllSex",Datatable,7,FALSE))),"–")</f>
        <v>9.1999999999999993</v>
      </c>
      <c r="V75" s="36">
        <f>IFERROR(VALUE(FIXED(VLOOKUP(VLOOKUP($V$4,Refcodes,2,FALSE) &amp;"regs"&amp;Regs_Total!$A75&amp;"AllEth"&amp;"AllSex",Datatable,6,FALSE))),"–")</f>
        <v>423</v>
      </c>
      <c r="W75" s="38">
        <f>IFERROR(VALUE(FIXED(VLOOKUP(VLOOKUP($V$4,Refcodes,2,FALSE) &amp;"regs"&amp;Regs_Total!$A75&amp;"AllEth"&amp;"AllSex",Datatable,7,FALSE))),"–")</f>
        <v>5</v>
      </c>
      <c r="X75" s="36">
        <f>IFERROR(VALUE(FIXED(VLOOKUP(VLOOKUP($X$4,Refcodes,2,FALSE) &amp;"regs"&amp;Regs_Total!$A75&amp;"AllEth"&amp;"AllSex",Datatable,6,FALSE))),"–")</f>
        <v>337</v>
      </c>
      <c r="Y75" s="38">
        <f>IFERROR(VALUE(FIXED(VLOOKUP(VLOOKUP($X$4,Refcodes,2,FALSE) &amp;"regs"&amp;Regs_Total!$A75&amp;"AllEth"&amp;"AllSex",Datatable,7,FALSE))),"–")</f>
        <v>5.4</v>
      </c>
      <c r="Z75" s="27">
        <f>IFERROR(VALUE(FIXED(VLOOKUP(VLOOKUP($Z$4,Refcodes,2,FALSE) &amp;"regs"&amp;Regs_Total!$A75&amp;"AllEth"&amp;"AllSex",Datatable,6,FALSE))),"–")</f>
        <v>326</v>
      </c>
      <c r="AA75" s="37">
        <f>IFERROR(VALUE(FIXED(VLOOKUP(VLOOKUP($Z$4,Refcodes,2,FALSE) &amp;"regs"&amp;Regs_Total!$A75&amp;"AllEth"&amp;"AllSex",Datatable,7,FALSE))),"–")</f>
        <v>5.7</v>
      </c>
      <c r="AB75" s="36">
        <f>IFERROR(VALUE(FIXED(VLOOKUP(VLOOKUP($AB$4,Refcodes,2,FALSE) &amp;"regs"&amp;Regs_Total!$A75&amp;"AllEth"&amp;"AllSex",Datatable,6,FALSE))),"–")</f>
        <v>113</v>
      </c>
      <c r="AC75" s="38">
        <f>IFERROR(VALUE(FIXED(VLOOKUP(VLOOKUP($AB$4,Refcodes,2,FALSE) &amp;"regs"&amp;Regs_Total!$A75&amp;"AllEth"&amp;"AllSex",Datatable,7,FALSE))),"–")</f>
        <v>2.2000000000000002</v>
      </c>
      <c r="AD75" s="36">
        <f>IFERROR(VALUE(FIXED(VLOOKUP(VLOOKUP($AD$4,Refcodes,2,FALSE) &amp;"regs"&amp;Regs_Total!$A75&amp;"AllEth"&amp;"AllSex",Datatable,6,FALSE))),"–")</f>
        <v>914</v>
      </c>
      <c r="AE75" s="38">
        <f>IFERROR(VALUE(FIXED(VLOOKUP(VLOOKUP($AD$4,Refcodes,2,FALSE) &amp;"regs"&amp;Regs_Total!$A75&amp;"AllEth"&amp;"AllSex",Datatable,7,FALSE))),"–")</f>
        <v>12.3</v>
      </c>
      <c r="AF75" s="36">
        <f>IFERROR(VALUE(FIXED(VLOOKUP(VLOOKUP($AF$4,Refcodes,2,FALSE) &amp;"regs"&amp;Regs_Total!$A75&amp;"AllEth"&amp;"AllSex",Datatable,6,FALSE))),"–")</f>
        <v>414</v>
      </c>
      <c r="AG75" s="38">
        <f>IFERROR(VALUE(FIXED(VLOOKUP(VLOOKUP($AF$4,Refcodes,2,FALSE) &amp;"regs"&amp;Regs_Total!$A75&amp;"AllEth"&amp;"AllSex",Datatable,7,FALSE))),"–")</f>
        <v>5.2</v>
      </c>
      <c r="AH75" s="36">
        <f>IFERROR(VALUE(FIXED(VLOOKUP(VLOOKUP($AH$4,Refcodes,2,FALSE) &amp;"regs"&amp;Regs_Total!$A75&amp;"AllEth"&amp;"AllSex",Datatable,6,FALSE))),"–")</f>
        <v>738</v>
      </c>
      <c r="AI75" s="38">
        <f>IFERROR(VALUE(FIXED(VLOOKUP(VLOOKUP($AH$4,Refcodes,2,FALSE) &amp;"regs"&amp;Regs_Total!$A75&amp;"AllEth"&amp;"AllSex",Datatable,7,FALSE))),"–")</f>
        <v>10.3</v>
      </c>
      <c r="AO75" s="76"/>
      <c r="AP75" s="76"/>
    </row>
    <row r="76" spans="1:42" ht="15" customHeight="1" x14ac:dyDescent="0.25">
      <c r="A76" s="22">
        <v>2018</v>
      </c>
      <c r="B76" s="17">
        <f>IFERROR(VALUE(FIXED(VLOOKUP(VLOOKUP($B$4,Refcodes,2,FALSE) &amp;"regs"&amp;Regs_Total!$A76&amp;"AllEth"&amp;"AllSex",Datatable,6,FALSE))),"–")</f>
        <v>26276</v>
      </c>
      <c r="C76" s="16">
        <f>IFERROR(VALUE(FIXED(VLOOKUP(VLOOKUP($B$4,Refcodes,2,FALSE) &amp;"regs"&amp;Regs_Total!$A76&amp;"AllEth"&amp;"AllSex",Datatable,7,FALSE))),"–")</f>
        <v>347.3</v>
      </c>
      <c r="D76" s="27">
        <f>IFERROR(VALUE(FIXED(VLOOKUP(VLOOKUP($D$4,Refcodes,2,FALSE) &amp;"regs"&amp;Regs_Total!$A76&amp;"AllEth"&amp;"AllSex",Datatable,6,FALSE))),"–")</f>
        <v>583</v>
      </c>
      <c r="E76" s="37">
        <f>IFERROR(VALUE(FIXED(VLOOKUP(VLOOKUP($D$4,Refcodes,2,FALSE) &amp;"regs"&amp;Regs_Total!$A76&amp;"AllEth"&amp;"AllSex",Datatable,7,FALSE))),"–")</f>
        <v>8.1</v>
      </c>
      <c r="F76" s="27">
        <f>IFERROR(VALUE(FIXED(VLOOKUP(VLOOKUP($F$4,Refcodes,2,FALSE) &amp;"regs"&amp;Regs_Total!$A76&amp;"AllEth"&amp;"AllSex",Datatable,6,FALSE))),"–")</f>
        <v>289</v>
      </c>
      <c r="G76" s="37">
        <f>IFERROR(VALUE(FIXED(VLOOKUP(VLOOKUP($F$4,Refcodes,2,FALSE) &amp;"regs"&amp;Regs_Total!$A76&amp;"AllEth"&amp;"AllSex",Datatable,7,FALSE))),"–")</f>
        <v>3.4</v>
      </c>
      <c r="H76" s="36">
        <f>IFERROR(VALUE(FIXED(VLOOKUP(VLOOKUP($H$4,Refcodes,2,FALSE) &amp;"regs"&amp;Regs_Total!$A76&amp;"AllEth"&amp;"AllSex",Datatable,6,FALSE))),"–")</f>
        <v>409</v>
      </c>
      <c r="I76" s="38">
        <f>IFERROR(VALUE(FIXED(VLOOKUP(VLOOKUP($H$4,Refcodes,2,FALSE) &amp;"regs"&amp;Regs_Total!$A76&amp;"AllEth"&amp;"AllSex",Datatable,7,FALSE))),"–")</f>
        <v>5.3</v>
      </c>
      <c r="J76" s="17">
        <f>IFERROR(VALUE(FIXED(VLOOKUP(VLOOKUP($J$4,Refcodes,2,FALSE) &amp;"regs"&amp;Regs_Total!$A76&amp;"AllEth"&amp;"AllSex",Datatable,6,FALSE))),"–")</f>
        <v>3269</v>
      </c>
      <c r="K76" s="16">
        <f>IFERROR(VALUE(FIXED(VLOOKUP(VLOOKUP($J$4,Refcodes,2,FALSE) &amp;"regs"&amp;Regs_Total!$A76&amp;"AllEth"&amp;"AllSex",Datatable,7,FALSE))),"–")</f>
        <v>41.3</v>
      </c>
      <c r="L76" s="36">
        <f>IFERROR(VALUE(FIXED(VLOOKUP(VLOOKUP($L$4,Refcodes,2,FALSE) &amp;"regs"&amp;Regs_Total!$A76&amp;"AllEth"&amp;"AllSex",Datatable,6,FALSE))),"–")</f>
        <v>379</v>
      </c>
      <c r="M76" s="38">
        <f>IFERROR(VALUE(FIXED(VLOOKUP(VLOOKUP($L$4,Refcodes,2,FALSE) &amp;"regs"&amp;Regs_Total!$A76&amp;"AllEth"&amp;"AllSex",Datatable,7,FALSE))),"–")</f>
        <v>4.9000000000000004</v>
      </c>
      <c r="N76" s="36">
        <f>IFERROR(VALUE(FIXED(VLOOKUP(VLOOKUP($N$4,Refcodes,2,FALSE) &amp;"regs"&amp;Regs_Total!$A76&amp;"AllEth"&amp;"AllSex",Datatable,6,FALSE))),"–")</f>
        <v>635</v>
      </c>
      <c r="O76" s="38">
        <f>IFERROR(VALUE(FIXED(VLOOKUP(VLOOKUP($N$4,Refcodes,2,FALSE) &amp;"regs"&amp;Regs_Total!$A76&amp;"AllEth"&amp;"AllSex",Datatable,7,FALSE))),"–")</f>
        <v>7.6</v>
      </c>
      <c r="P76" s="36">
        <f>IFERROR(VALUE(FIXED(VLOOKUP(VLOOKUP($P$4,Refcodes,2,FALSE) &amp;"regs"&amp;Regs_Total!$A76&amp;"AllEth"&amp;"AllSex",Datatable,6,FALSE))),"–")</f>
        <v>2400</v>
      </c>
      <c r="Q76" s="38">
        <f>IFERROR(VALUE(FIXED(VLOOKUP(VLOOKUP($P$4,Refcodes,2,FALSE) &amp;"regs"&amp;Regs_Total!$A76&amp;"AllEth"&amp;"AllSex",Datatable,7,FALSE))),"–")</f>
        <v>29</v>
      </c>
      <c r="R76" s="36">
        <f>IFERROR(VALUE(FIXED(VLOOKUP(VLOOKUP($R$4,Refcodes,2,FALSE) &amp;"regs"&amp;Regs_Total!$A76&amp;"AllEth"&amp;"AllSex",Datatable,6,FALSE))),"–")</f>
        <v>2740</v>
      </c>
      <c r="S76" s="38">
        <f>IFERROR(VALUE(FIXED(VLOOKUP(VLOOKUP($R$4,Refcodes,2,FALSE) &amp;"regs"&amp;Regs_Total!$A76&amp;"AllEth"&amp;"AllSex",Datatable,7,FALSE))),"–")</f>
        <v>36.5</v>
      </c>
      <c r="T76" s="36">
        <f>IFERROR(VALUE(FIXED(VLOOKUP(VLOOKUP($T$4,Refcodes,2,FALSE) &amp;"regs"&amp;Regs_Total!$A76&amp;"AllEth"&amp;"AllSex",Datatable,6,FALSE))),"–")</f>
        <v>692</v>
      </c>
      <c r="U76" s="38">
        <f>IFERROR(VALUE(FIXED(VLOOKUP(VLOOKUP($T$4,Refcodes,2,FALSE) &amp;"regs"&amp;Regs_Total!$A76&amp;"AllEth"&amp;"AllSex",Datatable,7,FALSE))),"–")</f>
        <v>9.1</v>
      </c>
      <c r="V76" s="36">
        <f>IFERROR(VALUE(FIXED(VLOOKUP(VLOOKUP($V$4,Refcodes,2,FALSE) &amp;"regs"&amp;Regs_Total!$A76&amp;"AllEth"&amp;"AllSex",Datatable,6,FALSE))),"–")</f>
        <v>464</v>
      </c>
      <c r="W76" s="38">
        <f>IFERROR(VALUE(FIXED(VLOOKUP(VLOOKUP($V$4,Refcodes,2,FALSE) &amp;"regs"&amp;Regs_Total!$A76&amp;"AllEth"&amp;"AllSex",Datatable,7,FALSE))),"–")</f>
        <v>5.2</v>
      </c>
      <c r="X76" s="36">
        <f>IFERROR(VALUE(FIXED(VLOOKUP(VLOOKUP($X$4,Refcodes,2,FALSE) &amp;"regs"&amp;Regs_Total!$A76&amp;"AllEth"&amp;"AllSex",Datatable,6,FALSE))),"–")</f>
        <v>345</v>
      </c>
      <c r="Y76" s="38">
        <f>IFERROR(VALUE(FIXED(VLOOKUP(VLOOKUP($X$4,Refcodes,2,FALSE) &amp;"regs"&amp;Regs_Total!$A76&amp;"AllEth"&amp;"AllSex",Datatable,7,FALSE))),"–")</f>
        <v>5.0999999999999996</v>
      </c>
      <c r="Z76" s="27">
        <f>IFERROR(VALUE(FIXED(VLOOKUP(VLOOKUP($Z$4,Refcodes,2,FALSE) &amp;"regs"&amp;Regs_Total!$A76&amp;"AllEth"&amp;"AllSex",Datatable,6,FALSE))),"–")</f>
        <v>306</v>
      </c>
      <c r="AA76" s="37">
        <f>IFERROR(VALUE(FIXED(VLOOKUP(VLOOKUP($Z$4,Refcodes,2,FALSE) &amp;"regs"&amp;Regs_Total!$A76&amp;"AllEth"&amp;"AllSex",Datatable,7,FALSE))),"–")</f>
        <v>5.0999999999999996</v>
      </c>
      <c r="AB76" s="36">
        <f>IFERROR(VALUE(FIXED(VLOOKUP(VLOOKUP($AB$4,Refcodes,2,FALSE) &amp;"regs"&amp;Regs_Total!$A76&amp;"AllEth"&amp;"AllSex",Datatable,6,FALSE))),"–")</f>
        <v>140</v>
      </c>
      <c r="AC76" s="38">
        <f>IFERROR(VALUE(FIXED(VLOOKUP(VLOOKUP($AB$4,Refcodes,2,FALSE) &amp;"regs"&amp;Regs_Total!$A76&amp;"AllEth"&amp;"AllSex",Datatable,7,FALSE))),"–")</f>
        <v>2.6</v>
      </c>
      <c r="AD76" s="36">
        <f>IFERROR(VALUE(FIXED(VLOOKUP(VLOOKUP($AD$4,Refcodes,2,FALSE) &amp;"regs"&amp;Regs_Total!$A76&amp;"AllEth"&amp;"AllSex",Datatable,6,FALSE))),"–")</f>
        <v>977</v>
      </c>
      <c r="AE76" s="38">
        <f>IFERROR(VALUE(FIXED(VLOOKUP(VLOOKUP($AD$4,Refcodes,2,FALSE) &amp;"regs"&amp;Regs_Total!$A76&amp;"AllEth"&amp;"AllSex",Datatable,7,FALSE))),"–")</f>
        <v>13</v>
      </c>
      <c r="AF76" s="36">
        <f>IFERROR(VALUE(FIXED(VLOOKUP(VLOOKUP($AF$4,Refcodes,2,FALSE) &amp;"regs"&amp;Regs_Total!$A76&amp;"AllEth"&amp;"AllSex",Datatable,6,FALSE))),"–")</f>
        <v>416</v>
      </c>
      <c r="AG76" s="38">
        <f>IFERROR(VALUE(FIXED(VLOOKUP(VLOOKUP($AF$4,Refcodes,2,FALSE) &amp;"regs"&amp;Regs_Total!$A76&amp;"AllEth"&amp;"AllSex",Datatable,7,FALSE))),"–")</f>
        <v>5.0999999999999996</v>
      </c>
      <c r="AH76" s="36">
        <f>IFERROR(VALUE(FIXED(VLOOKUP(VLOOKUP($AH$4,Refcodes,2,FALSE) &amp;"regs"&amp;Regs_Total!$A76&amp;"AllEth"&amp;"AllSex",Datatable,6,FALSE))),"–")</f>
        <v>773</v>
      </c>
      <c r="AI76" s="38">
        <f>IFERROR(VALUE(FIXED(VLOOKUP(VLOOKUP($AH$4,Refcodes,2,FALSE) &amp;"regs"&amp;Regs_Total!$A76&amp;"AllEth"&amp;"AllSex",Datatable,7,FALSE))),"–")</f>
        <v>10.6</v>
      </c>
      <c r="AO76" s="76"/>
      <c r="AP76" s="76"/>
    </row>
    <row r="77" spans="1:42" s="108" customFormat="1" ht="15" customHeight="1" x14ac:dyDescent="0.25">
      <c r="A77" s="101"/>
      <c r="B77" s="102"/>
      <c r="C77" s="103"/>
      <c r="D77" s="104"/>
      <c r="E77" s="105"/>
      <c r="F77" s="104"/>
      <c r="G77" s="105"/>
      <c r="H77" s="106"/>
      <c r="I77" s="107"/>
      <c r="J77" s="102"/>
      <c r="K77" s="103"/>
      <c r="L77" s="106"/>
      <c r="M77" s="107"/>
      <c r="N77" s="106"/>
      <c r="O77" s="107"/>
      <c r="P77" s="106"/>
      <c r="Q77" s="107"/>
      <c r="R77" s="106"/>
      <c r="S77" s="107"/>
      <c r="T77" s="106"/>
      <c r="U77" s="107"/>
      <c r="V77" s="106"/>
      <c r="W77" s="107"/>
      <c r="X77" s="106"/>
      <c r="Y77" s="107"/>
      <c r="Z77" s="104"/>
      <c r="AA77" s="105"/>
      <c r="AB77" s="106"/>
      <c r="AC77" s="107"/>
      <c r="AD77" s="106"/>
      <c r="AE77" s="107"/>
      <c r="AF77" s="106"/>
      <c r="AG77" s="107"/>
      <c r="AH77" s="106"/>
      <c r="AI77" s="107"/>
      <c r="AO77" s="109"/>
      <c r="AP77" s="109"/>
    </row>
    <row r="78" spans="1:42" ht="15" customHeight="1" x14ac:dyDescent="0.25">
      <c r="A78" s="128" t="s">
        <v>161</v>
      </c>
      <c r="B78" s="128"/>
      <c r="C78" s="128"/>
      <c r="D78" s="128"/>
      <c r="E78" s="128"/>
      <c r="F78" s="128"/>
      <c r="G78" s="128"/>
      <c r="H78" s="128"/>
      <c r="I78" s="128"/>
      <c r="J78" s="128"/>
      <c r="K78" s="128"/>
      <c r="L78" s="128"/>
      <c r="M78" s="128"/>
      <c r="N78" s="128"/>
      <c r="O78" s="128"/>
      <c r="P78" s="31"/>
      <c r="Q78" s="31"/>
      <c r="R78" s="31"/>
      <c r="S78" s="31"/>
      <c r="T78" s="30"/>
      <c r="U78" s="30"/>
      <c r="V78" s="30"/>
      <c r="W78" s="30"/>
      <c r="X78" s="30"/>
      <c r="Y78" s="30"/>
      <c r="AF78" s="30"/>
      <c r="AO78" s="76"/>
      <c r="AP78" s="76"/>
    </row>
    <row r="79" spans="1:42" ht="15" customHeight="1" x14ac:dyDescent="0.25">
      <c r="A79" s="128" t="s">
        <v>158</v>
      </c>
      <c r="B79" s="128"/>
      <c r="C79" s="128"/>
      <c r="D79" s="128"/>
      <c r="E79" s="128"/>
      <c r="F79" s="128"/>
      <c r="G79" s="128"/>
      <c r="H79" s="128"/>
      <c r="I79" s="128"/>
      <c r="J79" s="128"/>
      <c r="K79" s="128"/>
      <c r="L79" s="128"/>
      <c r="M79" s="128"/>
      <c r="N79" s="128"/>
      <c r="O79" s="128"/>
      <c r="P79" s="31"/>
      <c r="Q79" s="31"/>
      <c r="R79" s="31"/>
      <c r="S79" s="31"/>
      <c r="AO79" s="76"/>
      <c r="AP79" s="76"/>
    </row>
    <row r="80" spans="1:42" ht="15" customHeight="1" x14ac:dyDescent="0.25">
      <c r="A80" s="128" t="s">
        <v>160</v>
      </c>
      <c r="B80" s="128"/>
      <c r="C80" s="128"/>
      <c r="D80" s="128"/>
      <c r="E80" s="128"/>
      <c r="F80" s="128"/>
      <c r="G80" s="128"/>
      <c r="H80" s="128"/>
      <c r="I80" s="128"/>
      <c r="J80" s="128"/>
      <c r="K80" s="128"/>
      <c r="L80" s="128"/>
      <c r="M80" s="128"/>
      <c r="N80" s="128"/>
      <c r="O80" s="128"/>
      <c r="P80" s="31"/>
      <c r="Q80" s="31"/>
      <c r="R80" s="31"/>
      <c r="S80" s="31"/>
    </row>
    <row r="81" spans="1:19" ht="28.5" customHeight="1" x14ac:dyDescent="0.25">
      <c r="A81" s="127" t="s">
        <v>199</v>
      </c>
      <c r="B81" s="127"/>
      <c r="C81" s="127"/>
      <c r="D81" s="127"/>
      <c r="E81" s="127"/>
      <c r="F81" s="127"/>
      <c r="G81" s="127"/>
      <c r="H81" s="127"/>
      <c r="I81" s="127"/>
      <c r="J81" s="127"/>
      <c r="K81" s="127"/>
      <c r="L81" s="127"/>
      <c r="M81" s="127"/>
      <c r="N81" s="127"/>
      <c r="O81" s="127"/>
      <c r="P81" s="70"/>
      <c r="Q81" s="70"/>
      <c r="R81" s="70"/>
      <c r="S81" s="70"/>
    </row>
    <row r="82" spans="1:19" ht="15" customHeight="1" x14ac:dyDescent="0.25">
      <c r="A82" s="128" t="s">
        <v>159</v>
      </c>
      <c r="B82" s="128"/>
      <c r="C82" s="128"/>
      <c r="D82" s="128"/>
      <c r="E82" s="128"/>
      <c r="F82" s="128"/>
      <c r="G82" s="128"/>
      <c r="H82" s="128"/>
      <c r="I82" s="128"/>
      <c r="J82" s="128"/>
      <c r="K82" s="128"/>
      <c r="L82" s="128"/>
      <c r="M82" s="128"/>
      <c r="N82" s="128"/>
      <c r="O82" s="128"/>
      <c r="P82" s="31"/>
      <c r="Q82" s="31"/>
      <c r="R82" s="31"/>
      <c r="S82" s="31"/>
    </row>
  </sheetData>
  <mergeCells count="24">
    <mergeCell ref="A1:Q1"/>
    <mergeCell ref="A2:Q2"/>
    <mergeCell ref="A78:O78"/>
    <mergeCell ref="A79:O79"/>
    <mergeCell ref="A80:O80"/>
    <mergeCell ref="N4:O4"/>
    <mergeCell ref="L4:M4"/>
    <mergeCell ref="D4:E4"/>
    <mergeCell ref="A81:O81"/>
    <mergeCell ref="A82:O82"/>
    <mergeCell ref="AH4:AI4"/>
    <mergeCell ref="X4:Y4"/>
    <mergeCell ref="R4:S4"/>
    <mergeCell ref="V4:W4"/>
    <mergeCell ref="Z4:AA4"/>
    <mergeCell ref="AF4:AG4"/>
    <mergeCell ref="AD4:AE4"/>
    <mergeCell ref="AB4:AC4"/>
    <mergeCell ref="T4:U4"/>
    <mergeCell ref="B4:C4"/>
    <mergeCell ref="J4:K4"/>
    <mergeCell ref="P4:Q4"/>
    <mergeCell ref="H4:I4"/>
    <mergeCell ref="F4:G4"/>
  </mergeCells>
  <hyperlinks>
    <hyperlink ref="AJ1" location="Contents!A1" display="Back to Contents" xr:uid="{00000000-0004-0000-0200-000000000000}"/>
  </hyperlinks>
  <pageMargins left="0.70866141732283472" right="0.70866141732283472" top="0.74803149606299213" bottom="0.74803149606299213" header="0.31496062992125984" footer="0.31496062992125984"/>
  <pageSetup paperSize="9" scale="39" orientation="landscape" r:id="rId1"/>
  <headerFooter>
    <oddHeader>&amp;L&amp;"Arial,Bold"&amp;12Cancer registrations&amp;"Arial,Regular"&amp;10
Number of new cases and age-standardised registration rates for selected cancers, New Zealand, 1948–2016</oddHeader>
  </headerFooter>
  <rowBreaks count="1" manualBreakCount="1">
    <brk id="74"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82"/>
  <sheetViews>
    <sheetView zoomScaleNormal="100" workbookViewId="0">
      <pane xSplit="1" ySplit="5" topLeftCell="B59" activePane="bottomRight" state="frozen"/>
      <selection pane="topRight" activeCell="B1" sqref="B1"/>
      <selection pane="bottomLeft" activeCell="A6" sqref="A6"/>
      <selection pane="bottomRight" activeCell="AL78" sqref="AL78"/>
    </sheetView>
  </sheetViews>
  <sheetFormatPr defaultColWidth="8.26953125" defaultRowHeight="15" customHeight="1" x14ac:dyDescent="0.25"/>
  <cols>
    <col min="1" max="1" width="9.54296875" style="32" customWidth="1"/>
    <col min="2" max="39" width="8.26953125" style="24"/>
    <col min="40" max="40" width="14" style="24" customWidth="1"/>
    <col min="41" max="16384" width="8.26953125" style="24"/>
  </cols>
  <sheetData>
    <row r="1" spans="1:40" ht="22" customHeight="1" x14ac:dyDescent="0.25">
      <c r="A1" s="130" t="s">
        <v>98</v>
      </c>
      <c r="B1" s="130"/>
      <c r="C1" s="130"/>
      <c r="D1" s="130"/>
      <c r="E1" s="130"/>
      <c r="F1" s="130"/>
      <c r="G1" s="130"/>
      <c r="H1" s="130"/>
      <c r="I1" s="130"/>
      <c r="J1" s="130"/>
      <c r="K1" s="130"/>
      <c r="L1" s="130"/>
      <c r="M1" s="130"/>
      <c r="N1" s="130"/>
      <c r="O1" s="130"/>
      <c r="P1" s="130"/>
      <c r="Q1" s="130"/>
      <c r="R1" s="26"/>
      <c r="S1" s="27"/>
      <c r="T1" s="27"/>
      <c r="U1" s="27"/>
      <c r="Z1" s="25"/>
      <c r="AA1" s="25"/>
      <c r="AB1" s="25"/>
      <c r="AC1" s="25"/>
      <c r="AD1" s="27"/>
      <c r="AE1" s="27"/>
      <c r="AF1" s="27"/>
      <c r="AG1" s="27"/>
      <c r="AH1" s="27"/>
      <c r="AI1" s="27"/>
      <c r="AN1" s="26" t="s">
        <v>195</v>
      </c>
    </row>
    <row r="2" spans="1:40" ht="21" customHeight="1" x14ac:dyDescent="0.25">
      <c r="A2" s="131" t="str">
        <f>Contents!A5</f>
        <v>Number of new cases and age-standardised registration rates for males for selected cancers, New Zealand, 1948–2018</v>
      </c>
      <c r="B2" s="131"/>
      <c r="C2" s="131"/>
      <c r="D2" s="131"/>
      <c r="E2" s="131"/>
      <c r="F2" s="131"/>
      <c r="G2" s="131"/>
      <c r="H2" s="131"/>
      <c r="I2" s="131"/>
      <c r="J2" s="131"/>
      <c r="K2" s="131"/>
      <c r="L2" s="131"/>
      <c r="M2" s="131"/>
      <c r="N2" s="131"/>
      <c r="O2" s="131"/>
      <c r="P2" s="131"/>
      <c r="Q2" s="131"/>
      <c r="R2" s="132"/>
      <c r="S2" s="27"/>
      <c r="T2" s="27"/>
      <c r="U2" s="27"/>
      <c r="V2" s="27"/>
      <c r="W2" s="27"/>
      <c r="X2" s="25"/>
      <c r="Y2" s="25"/>
      <c r="Z2" s="25"/>
      <c r="AA2" s="25"/>
      <c r="AB2" s="25"/>
      <c r="AC2" s="25"/>
      <c r="AD2" s="27"/>
      <c r="AE2" s="27"/>
      <c r="AF2" s="27"/>
      <c r="AG2" s="27"/>
      <c r="AH2" s="27"/>
      <c r="AI2" s="27"/>
    </row>
    <row r="3" spans="1:40" ht="21" customHeight="1" x14ac:dyDescent="0.25">
      <c r="A3" s="28"/>
      <c r="B3" s="25"/>
      <c r="C3" s="25"/>
      <c r="D3" s="25"/>
      <c r="E3" s="25"/>
      <c r="F3" s="25"/>
      <c r="G3" s="25"/>
      <c r="H3" s="25"/>
      <c r="I3" s="25"/>
      <c r="J3" s="25"/>
      <c r="K3" s="25"/>
      <c r="L3" s="25"/>
      <c r="M3" s="25"/>
      <c r="N3" s="25"/>
      <c r="O3" s="25"/>
      <c r="P3" s="27"/>
      <c r="Q3" s="27"/>
      <c r="R3" s="27"/>
      <c r="S3" s="27"/>
      <c r="T3" s="27"/>
      <c r="U3" s="27"/>
      <c r="V3" s="27"/>
      <c r="W3" s="27"/>
      <c r="X3" s="25"/>
      <c r="Y3" s="25"/>
      <c r="Z3" s="25"/>
      <c r="AA3" s="25"/>
      <c r="AB3" s="25"/>
      <c r="AC3" s="25"/>
      <c r="AD3" s="27"/>
      <c r="AE3" s="27"/>
      <c r="AF3" s="27"/>
      <c r="AG3" s="27"/>
      <c r="AH3" s="27"/>
      <c r="AI3" s="27"/>
    </row>
    <row r="4" spans="1:40" s="34" customFormat="1" ht="39"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78</v>
      </c>
      <c r="U4" s="129"/>
      <c r="V4" s="129" t="s">
        <v>157</v>
      </c>
      <c r="W4" s="129"/>
      <c r="X4" s="129" t="s">
        <v>205</v>
      </c>
      <c r="Y4" s="129"/>
      <c r="Z4" s="129" t="s">
        <v>156</v>
      </c>
      <c r="AA4" s="129"/>
      <c r="AB4" s="129" t="s">
        <v>74</v>
      </c>
      <c r="AC4" s="129"/>
      <c r="AD4" s="129" t="s">
        <v>75</v>
      </c>
      <c r="AE4" s="129"/>
      <c r="AF4" s="129" t="s">
        <v>190</v>
      </c>
      <c r="AG4" s="129"/>
      <c r="AH4" s="129" t="s">
        <v>194</v>
      </c>
      <c r="AI4" s="129"/>
      <c r="AJ4" s="129" t="s">
        <v>76</v>
      </c>
      <c r="AK4" s="129"/>
      <c r="AL4" s="129" t="s">
        <v>77</v>
      </c>
      <c r="AM4" s="129"/>
    </row>
    <row r="5" spans="1:40"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19"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c r="AJ5" s="19" t="s">
        <v>163</v>
      </c>
      <c r="AK5" s="20" t="s">
        <v>164</v>
      </c>
      <c r="AL5" s="19" t="s">
        <v>163</v>
      </c>
      <c r="AM5" s="20" t="s">
        <v>164</v>
      </c>
    </row>
    <row r="6" spans="1:40" ht="15" customHeight="1" x14ac:dyDescent="0.25">
      <c r="A6" s="22">
        <v>1948</v>
      </c>
      <c r="B6" s="15">
        <v>2038</v>
      </c>
      <c r="C6" s="16">
        <v>223.09785869403476</v>
      </c>
      <c r="D6" s="15">
        <v>201</v>
      </c>
      <c r="E6" s="16">
        <v>22.347657386992378</v>
      </c>
      <c r="F6" s="15">
        <v>44</v>
      </c>
      <c r="G6" s="16">
        <v>4.6937182717900008</v>
      </c>
      <c r="H6" s="15">
        <v>228</v>
      </c>
      <c r="I6" s="16">
        <v>24.686317006722991</v>
      </c>
      <c r="J6" s="15">
        <v>245</v>
      </c>
      <c r="K6" s="16">
        <v>26.670903838487668</v>
      </c>
      <c r="L6" s="15">
        <v>19</v>
      </c>
      <c r="M6" s="16">
        <v>1.8305544169215315</v>
      </c>
      <c r="N6" s="15">
        <v>52</v>
      </c>
      <c r="O6" s="16">
        <v>5.6677755457449281</v>
      </c>
      <c r="P6" s="15">
        <v>136</v>
      </c>
      <c r="Q6" s="16">
        <v>14.403591713678447</v>
      </c>
      <c r="R6" s="15">
        <v>20</v>
      </c>
      <c r="S6" s="16">
        <v>2.3905329627096314</v>
      </c>
      <c r="T6" s="15">
        <v>159</v>
      </c>
      <c r="U6" s="16">
        <v>17.892746683261933</v>
      </c>
      <c r="V6" s="15">
        <v>17</v>
      </c>
      <c r="W6" s="16">
        <v>1.9428337794708439</v>
      </c>
      <c r="X6" s="15">
        <v>27</v>
      </c>
      <c r="Y6" s="16">
        <v>2.8615430136642748</v>
      </c>
      <c r="Z6" s="15">
        <v>59</v>
      </c>
      <c r="AA6" s="16">
        <v>6.3510092373141047</v>
      </c>
      <c r="AB6" s="15">
        <v>29</v>
      </c>
      <c r="AC6" s="16">
        <v>2.9938473073920644</v>
      </c>
      <c r="AD6" s="15">
        <v>7</v>
      </c>
      <c r="AE6" s="16">
        <v>0.76568668842204346</v>
      </c>
      <c r="AF6" s="15">
        <v>16</v>
      </c>
      <c r="AG6" s="16">
        <v>1.712440622298306</v>
      </c>
      <c r="AH6" s="15">
        <v>36</v>
      </c>
      <c r="AI6" s="16">
        <v>4.0113009897313674</v>
      </c>
      <c r="AJ6" s="15">
        <v>8</v>
      </c>
      <c r="AK6" s="16">
        <v>0.87810501031045096</v>
      </c>
      <c r="AL6" s="15">
        <v>65</v>
      </c>
      <c r="AM6" s="16">
        <v>6.7326210784201015</v>
      </c>
    </row>
    <row r="7" spans="1:40" ht="15" customHeight="1" x14ac:dyDescent="0.25">
      <c r="A7" s="22">
        <v>1949</v>
      </c>
      <c r="B7" s="15">
        <v>2035</v>
      </c>
      <c r="C7" s="16">
        <v>217.83264303017978</v>
      </c>
      <c r="D7" s="15">
        <v>197</v>
      </c>
      <c r="E7" s="16">
        <v>21.380845376996298</v>
      </c>
      <c r="F7" s="15">
        <v>36</v>
      </c>
      <c r="G7" s="16">
        <v>4.0820763268490596</v>
      </c>
      <c r="H7" s="15">
        <v>224</v>
      </c>
      <c r="I7" s="16">
        <v>23.691991938465705</v>
      </c>
      <c r="J7" s="15">
        <v>215</v>
      </c>
      <c r="K7" s="16">
        <v>22.736111593921855</v>
      </c>
      <c r="L7" s="15">
        <v>19</v>
      </c>
      <c r="M7" s="16">
        <v>2.0041345067664622</v>
      </c>
      <c r="N7" s="15">
        <v>52</v>
      </c>
      <c r="O7" s="16">
        <v>5.5538465376992727</v>
      </c>
      <c r="P7" s="15">
        <v>137</v>
      </c>
      <c r="Q7" s="16">
        <v>14.035539189724028</v>
      </c>
      <c r="R7" s="15">
        <v>11</v>
      </c>
      <c r="S7" s="16">
        <v>1.2062179981240408</v>
      </c>
      <c r="T7" s="15">
        <v>172</v>
      </c>
      <c r="U7" s="16">
        <v>18.489701488554207</v>
      </c>
      <c r="V7" s="15">
        <v>20</v>
      </c>
      <c r="W7" s="16">
        <v>2.222310707213206</v>
      </c>
      <c r="X7" s="15">
        <v>23</v>
      </c>
      <c r="Y7" s="16">
        <v>2.3910723685193815</v>
      </c>
      <c r="Z7" s="15">
        <v>63</v>
      </c>
      <c r="AA7" s="16">
        <v>6.7300099911181581</v>
      </c>
      <c r="AB7" s="15">
        <v>37</v>
      </c>
      <c r="AC7" s="16">
        <v>3.863819728160871</v>
      </c>
      <c r="AD7" s="15">
        <v>6</v>
      </c>
      <c r="AE7" s="16">
        <v>0.61065180023852883</v>
      </c>
      <c r="AF7" s="15">
        <v>17</v>
      </c>
      <c r="AG7" s="16">
        <v>1.8847738197684503</v>
      </c>
      <c r="AH7" s="15">
        <v>53</v>
      </c>
      <c r="AI7" s="16">
        <v>5.4985428586608078</v>
      </c>
      <c r="AJ7" s="15">
        <v>2</v>
      </c>
      <c r="AK7" s="16">
        <v>0.21312503071770084</v>
      </c>
      <c r="AL7" s="15">
        <v>44</v>
      </c>
      <c r="AM7" s="16">
        <v>4.6083386351196065</v>
      </c>
    </row>
    <row r="8" spans="1:40" ht="15" customHeight="1" x14ac:dyDescent="0.25">
      <c r="A8" s="22">
        <v>1950</v>
      </c>
      <c r="B8" s="15">
        <v>2041</v>
      </c>
      <c r="C8" s="16">
        <v>217.68931839981164</v>
      </c>
      <c r="D8" s="15">
        <v>181</v>
      </c>
      <c r="E8" s="16">
        <v>19.168829055245332</v>
      </c>
      <c r="F8" s="15">
        <v>34</v>
      </c>
      <c r="G8" s="16">
        <v>3.461105322560845</v>
      </c>
      <c r="H8" s="15">
        <v>239</v>
      </c>
      <c r="I8" s="16">
        <v>24.951244375752218</v>
      </c>
      <c r="J8" s="15">
        <v>203</v>
      </c>
      <c r="K8" s="16">
        <v>21.482543629966315</v>
      </c>
      <c r="L8" s="15">
        <v>24</v>
      </c>
      <c r="M8" s="16">
        <v>2.7328696084984574</v>
      </c>
      <c r="N8" s="15">
        <v>69</v>
      </c>
      <c r="O8" s="16">
        <v>7.3796894222066056</v>
      </c>
      <c r="P8" s="15">
        <v>155</v>
      </c>
      <c r="Q8" s="16">
        <v>15.881545535979226</v>
      </c>
      <c r="R8" s="15">
        <v>24</v>
      </c>
      <c r="S8" s="16">
        <v>2.4681606150520428</v>
      </c>
      <c r="T8" s="15">
        <v>184</v>
      </c>
      <c r="U8" s="16">
        <v>20.084777537914125</v>
      </c>
      <c r="V8" s="15">
        <v>24</v>
      </c>
      <c r="W8" s="16">
        <v>2.5323824926455467</v>
      </c>
      <c r="X8" s="15">
        <v>28</v>
      </c>
      <c r="Y8" s="16">
        <v>2.7968391668130672</v>
      </c>
      <c r="Z8" s="15">
        <v>63</v>
      </c>
      <c r="AA8" s="16">
        <v>6.9586876438775418</v>
      </c>
      <c r="AB8" s="15">
        <v>28</v>
      </c>
      <c r="AC8" s="16">
        <v>2.9126010425973643</v>
      </c>
      <c r="AD8" s="15">
        <v>8</v>
      </c>
      <c r="AE8" s="16">
        <v>0.84769915610381463</v>
      </c>
      <c r="AF8" s="15">
        <v>30</v>
      </c>
      <c r="AG8" s="16">
        <v>3.191666366232615</v>
      </c>
      <c r="AH8" s="15">
        <v>42</v>
      </c>
      <c r="AI8" s="16">
        <v>4.486997179703426</v>
      </c>
      <c r="AJ8" s="15">
        <v>6</v>
      </c>
      <c r="AK8" s="16">
        <v>0.60882763009965646</v>
      </c>
      <c r="AL8" s="15">
        <v>60</v>
      </c>
      <c r="AM8" s="16">
        <v>6.0828063053915891</v>
      </c>
    </row>
    <row r="9" spans="1:40" ht="15" customHeight="1" x14ac:dyDescent="0.25">
      <c r="A9" s="22">
        <v>1951</v>
      </c>
      <c r="B9" s="15">
        <v>2081</v>
      </c>
      <c r="C9" s="16">
        <v>222.18406504133111</v>
      </c>
      <c r="D9" s="15">
        <v>163</v>
      </c>
      <c r="E9" s="16">
        <v>17.393654279955779</v>
      </c>
      <c r="F9" s="15">
        <v>34</v>
      </c>
      <c r="G9" s="16">
        <v>3.842607575874287</v>
      </c>
      <c r="H9" s="15">
        <v>202</v>
      </c>
      <c r="I9" s="16">
        <v>20.690199233435905</v>
      </c>
      <c r="J9" s="15">
        <v>221</v>
      </c>
      <c r="K9" s="16">
        <v>23.76229458611397</v>
      </c>
      <c r="L9" s="15">
        <v>14</v>
      </c>
      <c r="M9" s="16">
        <v>1.3388428941252011</v>
      </c>
      <c r="N9" s="15">
        <v>73</v>
      </c>
      <c r="O9" s="16">
        <v>7.5267997255233325</v>
      </c>
      <c r="P9" s="15">
        <v>172</v>
      </c>
      <c r="Q9" s="16">
        <v>17.51767225801326</v>
      </c>
      <c r="R9" s="15">
        <v>33</v>
      </c>
      <c r="S9" s="16">
        <v>3.4601124534441414</v>
      </c>
      <c r="T9" s="15">
        <v>204</v>
      </c>
      <c r="U9" s="16">
        <v>21.854204057745473</v>
      </c>
      <c r="V9" s="15">
        <v>21</v>
      </c>
      <c r="W9" s="16">
        <v>2.2339314063424145</v>
      </c>
      <c r="X9" s="15">
        <v>48</v>
      </c>
      <c r="Y9" s="16">
        <v>4.7724274335807708</v>
      </c>
      <c r="Z9" s="15">
        <v>57</v>
      </c>
      <c r="AA9" s="16">
        <v>5.9413793935798713</v>
      </c>
      <c r="AB9" s="15">
        <v>43</v>
      </c>
      <c r="AC9" s="16">
        <v>4.3905207105789277</v>
      </c>
      <c r="AD9" s="15">
        <v>6</v>
      </c>
      <c r="AE9" s="16">
        <v>0.78186167848194899</v>
      </c>
      <c r="AF9" s="15">
        <v>20</v>
      </c>
      <c r="AG9" s="16">
        <v>2.04071977825356</v>
      </c>
      <c r="AH9" s="15">
        <v>69</v>
      </c>
      <c r="AI9" s="16">
        <v>6.9786421002453389</v>
      </c>
      <c r="AJ9" s="15">
        <v>7</v>
      </c>
      <c r="AK9" s="16">
        <v>0.69542020157131246</v>
      </c>
      <c r="AL9" s="15">
        <v>51</v>
      </c>
      <c r="AM9" s="16">
        <v>5.2028961765789354</v>
      </c>
    </row>
    <row r="10" spans="1:40" ht="15" customHeight="1" x14ac:dyDescent="0.25">
      <c r="A10" s="22">
        <v>1952</v>
      </c>
      <c r="B10" s="15">
        <v>2127</v>
      </c>
      <c r="C10" s="16">
        <v>215.58311635338501</v>
      </c>
      <c r="D10" s="15">
        <v>193</v>
      </c>
      <c r="E10" s="16">
        <v>19.961226095605074</v>
      </c>
      <c r="F10" s="15">
        <v>55</v>
      </c>
      <c r="G10" s="16">
        <v>5.5830719592438411</v>
      </c>
      <c r="H10" s="15">
        <v>207</v>
      </c>
      <c r="I10" s="16">
        <v>20.629880883874769</v>
      </c>
      <c r="J10" s="15">
        <v>231</v>
      </c>
      <c r="K10" s="16">
        <v>23.317462105238569</v>
      </c>
      <c r="L10" s="15">
        <v>25</v>
      </c>
      <c r="M10" s="16">
        <v>2.5820307676695364</v>
      </c>
      <c r="N10" s="15">
        <v>60</v>
      </c>
      <c r="O10" s="16">
        <v>6.0183194927638688</v>
      </c>
      <c r="P10" s="15">
        <v>203</v>
      </c>
      <c r="Q10" s="16">
        <v>19.825700332258648</v>
      </c>
      <c r="R10" s="15">
        <v>22</v>
      </c>
      <c r="S10" s="16">
        <v>2.1750063782735491</v>
      </c>
      <c r="T10" s="15">
        <v>190</v>
      </c>
      <c r="U10" s="16">
        <v>19.511828506055608</v>
      </c>
      <c r="V10" s="15">
        <v>29</v>
      </c>
      <c r="W10" s="16">
        <v>3.0076377410196744</v>
      </c>
      <c r="X10" s="15">
        <v>37</v>
      </c>
      <c r="Y10" s="16">
        <v>3.5464199394255731</v>
      </c>
      <c r="Z10" s="15">
        <v>56</v>
      </c>
      <c r="AA10" s="16">
        <v>5.6634802065225927</v>
      </c>
      <c r="AB10" s="15">
        <v>39</v>
      </c>
      <c r="AC10" s="16">
        <v>3.8679820799688982</v>
      </c>
      <c r="AD10" s="15">
        <v>10</v>
      </c>
      <c r="AE10" s="16">
        <v>1.0030231591737924</v>
      </c>
      <c r="AF10" s="15">
        <v>17</v>
      </c>
      <c r="AG10" s="16">
        <v>1.787163590164397</v>
      </c>
      <c r="AH10" s="15">
        <v>46</v>
      </c>
      <c r="AI10" s="16">
        <v>4.7650512082017489</v>
      </c>
      <c r="AJ10" s="15">
        <v>6</v>
      </c>
      <c r="AK10" s="16">
        <v>0.60475016903580436</v>
      </c>
      <c r="AL10" s="15">
        <v>53</v>
      </c>
      <c r="AM10" s="16">
        <v>5.0995411510561963</v>
      </c>
    </row>
    <row r="11" spans="1:40" ht="15" customHeight="1" x14ac:dyDescent="0.25">
      <c r="A11" s="22">
        <v>1953</v>
      </c>
      <c r="B11" s="15">
        <v>2250</v>
      </c>
      <c r="C11" s="16">
        <v>222.86177415453247</v>
      </c>
      <c r="D11" s="15">
        <v>174</v>
      </c>
      <c r="E11" s="16">
        <v>17.485537663561882</v>
      </c>
      <c r="F11" s="15">
        <v>44</v>
      </c>
      <c r="G11" s="16">
        <v>4.3849387277733385</v>
      </c>
      <c r="H11" s="15">
        <v>218</v>
      </c>
      <c r="I11" s="16">
        <v>21.003668609933985</v>
      </c>
      <c r="J11" s="15">
        <v>250</v>
      </c>
      <c r="K11" s="16">
        <v>24.767656105177366</v>
      </c>
      <c r="L11" s="15">
        <v>28</v>
      </c>
      <c r="M11" s="16">
        <v>2.8110286171695291</v>
      </c>
      <c r="N11" s="15">
        <v>56</v>
      </c>
      <c r="O11" s="16">
        <v>5.4165600253250261</v>
      </c>
      <c r="P11" s="15">
        <v>247</v>
      </c>
      <c r="Q11" s="16">
        <v>24.071951843831787</v>
      </c>
      <c r="R11" s="15">
        <v>28</v>
      </c>
      <c r="S11" s="16">
        <v>2.9408141533622212</v>
      </c>
      <c r="T11" s="15">
        <v>203</v>
      </c>
      <c r="U11" s="16">
        <v>20.459606471829492</v>
      </c>
      <c r="V11" s="15">
        <v>25</v>
      </c>
      <c r="W11" s="16">
        <v>2.588849874193631</v>
      </c>
      <c r="X11" s="15">
        <v>36</v>
      </c>
      <c r="Y11" s="16">
        <v>3.4052258816892902</v>
      </c>
      <c r="Z11" s="15">
        <v>67</v>
      </c>
      <c r="AA11" s="16">
        <v>6.5080405917194257</v>
      </c>
      <c r="AB11" s="15">
        <v>36</v>
      </c>
      <c r="AC11" s="16">
        <v>3.4574079792704437</v>
      </c>
      <c r="AD11" s="15">
        <v>5</v>
      </c>
      <c r="AE11" s="16">
        <v>0.49371047846561483</v>
      </c>
      <c r="AF11" s="15">
        <v>26</v>
      </c>
      <c r="AG11" s="16">
        <v>2.4618923964018413</v>
      </c>
      <c r="AH11" s="15">
        <v>57</v>
      </c>
      <c r="AI11" s="16">
        <v>5.5112023184325425</v>
      </c>
      <c r="AJ11" s="15">
        <v>11</v>
      </c>
      <c r="AK11" s="16">
        <v>1.0520791589739931</v>
      </c>
      <c r="AL11" s="15">
        <v>65</v>
      </c>
      <c r="AM11" s="16">
        <v>6.0404646969806643</v>
      </c>
    </row>
    <row r="12" spans="1:40" ht="15" customHeight="1" x14ac:dyDescent="0.25">
      <c r="A12" s="22">
        <v>1954</v>
      </c>
      <c r="B12" s="15">
        <v>2355</v>
      </c>
      <c r="C12" s="16">
        <v>230.99463641514629</v>
      </c>
      <c r="D12" s="15">
        <v>169</v>
      </c>
      <c r="E12" s="16">
        <v>17.089926960957939</v>
      </c>
      <c r="F12" s="15">
        <v>38</v>
      </c>
      <c r="G12" s="16">
        <v>3.999334976323119</v>
      </c>
      <c r="H12" s="15">
        <v>213</v>
      </c>
      <c r="I12" s="16">
        <v>20.710576396450996</v>
      </c>
      <c r="J12" s="15">
        <v>268</v>
      </c>
      <c r="K12" s="16">
        <v>25.744294385048743</v>
      </c>
      <c r="L12" s="15">
        <v>24</v>
      </c>
      <c r="M12" s="16">
        <v>2.4944189282076299</v>
      </c>
      <c r="N12" s="15">
        <v>70</v>
      </c>
      <c r="O12" s="16">
        <v>6.9753028086039652</v>
      </c>
      <c r="P12" s="15">
        <v>263</v>
      </c>
      <c r="Q12" s="16">
        <v>25.167480396887676</v>
      </c>
      <c r="R12" s="15">
        <v>33</v>
      </c>
      <c r="S12" s="16">
        <v>3.2871894272441882</v>
      </c>
      <c r="T12" s="15">
        <v>254</v>
      </c>
      <c r="U12" s="16">
        <v>24.769663724963852</v>
      </c>
      <c r="V12" s="15">
        <v>20</v>
      </c>
      <c r="W12" s="16">
        <v>1.9825575423092558</v>
      </c>
      <c r="X12" s="15">
        <v>38</v>
      </c>
      <c r="Y12" s="16">
        <v>3.6150622162237336</v>
      </c>
      <c r="Z12" s="15">
        <v>64</v>
      </c>
      <c r="AA12" s="16">
        <v>6.1289542353545166</v>
      </c>
      <c r="AB12" s="15">
        <v>49</v>
      </c>
      <c r="AC12" s="16">
        <v>4.6580446884428293</v>
      </c>
      <c r="AD12" s="15">
        <v>6</v>
      </c>
      <c r="AE12" s="16">
        <v>0.58199698715190828</v>
      </c>
      <c r="AF12" s="15">
        <v>25</v>
      </c>
      <c r="AG12" s="16">
        <v>2.663554526483312</v>
      </c>
      <c r="AH12" s="15">
        <v>59</v>
      </c>
      <c r="AI12" s="16">
        <v>5.6626711975114761</v>
      </c>
      <c r="AJ12" s="15">
        <v>15</v>
      </c>
      <c r="AK12" s="16">
        <v>1.4657651147158308</v>
      </c>
      <c r="AL12" s="15">
        <v>67</v>
      </c>
      <c r="AM12" s="16">
        <v>6.3080456208313223</v>
      </c>
    </row>
    <row r="13" spans="1:40" ht="15" customHeight="1" x14ac:dyDescent="0.25">
      <c r="A13" s="22">
        <v>1955</v>
      </c>
      <c r="B13" s="15">
        <v>2358</v>
      </c>
      <c r="C13" s="16">
        <v>227.25586215127325</v>
      </c>
      <c r="D13" s="15">
        <v>175</v>
      </c>
      <c r="E13" s="16">
        <v>17.029987249128197</v>
      </c>
      <c r="F13" s="15">
        <v>40</v>
      </c>
      <c r="G13" s="16">
        <v>3.7931625645485512</v>
      </c>
      <c r="H13" s="15">
        <v>191</v>
      </c>
      <c r="I13" s="16">
        <v>18.067387697586927</v>
      </c>
      <c r="J13" s="15">
        <v>283</v>
      </c>
      <c r="K13" s="16">
        <v>27.561596441899056</v>
      </c>
      <c r="L13" s="15">
        <v>27</v>
      </c>
      <c r="M13" s="16">
        <v>2.578629015804347</v>
      </c>
      <c r="N13" s="15">
        <v>73</v>
      </c>
      <c r="O13" s="16">
        <v>6.8512408540257299</v>
      </c>
      <c r="P13" s="15">
        <v>268</v>
      </c>
      <c r="Q13" s="16">
        <v>25.482480424077398</v>
      </c>
      <c r="R13" s="15">
        <v>31</v>
      </c>
      <c r="S13" s="16">
        <v>3.1253931854783104</v>
      </c>
      <c r="T13" s="15">
        <v>215</v>
      </c>
      <c r="U13" s="16">
        <v>20.970930752359244</v>
      </c>
      <c r="V13" s="15">
        <v>31</v>
      </c>
      <c r="W13" s="16">
        <v>3.1393271718616589</v>
      </c>
      <c r="X13" s="15">
        <v>46</v>
      </c>
      <c r="Y13" s="16">
        <v>4.2410755214315872</v>
      </c>
      <c r="Z13" s="15">
        <v>67</v>
      </c>
      <c r="AA13" s="16">
        <v>6.5023757993759821</v>
      </c>
      <c r="AB13" s="15">
        <v>60</v>
      </c>
      <c r="AC13" s="16">
        <v>5.4495493925053085</v>
      </c>
      <c r="AD13" s="15">
        <v>5</v>
      </c>
      <c r="AE13" s="16">
        <v>0.48721708393914259</v>
      </c>
      <c r="AF13" s="15">
        <v>23</v>
      </c>
      <c r="AG13" s="16">
        <v>2.2931466727242813</v>
      </c>
      <c r="AH13" s="15">
        <v>44</v>
      </c>
      <c r="AI13" s="16">
        <v>4.2179362653419092</v>
      </c>
      <c r="AJ13" s="15">
        <v>16</v>
      </c>
      <c r="AK13" s="16">
        <v>1.4843947116295968</v>
      </c>
      <c r="AL13" s="15">
        <v>81</v>
      </c>
      <c r="AM13" s="16">
        <v>7.3825883796105396</v>
      </c>
    </row>
    <row r="14" spans="1:40" ht="15" customHeight="1" x14ac:dyDescent="0.25">
      <c r="A14" s="22">
        <v>1956</v>
      </c>
      <c r="B14" s="15">
        <v>2530</v>
      </c>
      <c r="C14" s="16">
        <v>237.07979548921776</v>
      </c>
      <c r="D14" s="15">
        <v>180</v>
      </c>
      <c r="E14" s="16">
        <v>17.01105136803163</v>
      </c>
      <c r="F14" s="15">
        <v>35</v>
      </c>
      <c r="G14" s="16">
        <v>3.2568490711655236</v>
      </c>
      <c r="H14" s="15">
        <v>223</v>
      </c>
      <c r="I14" s="16">
        <v>20.634009213640862</v>
      </c>
      <c r="J14" s="15">
        <v>293</v>
      </c>
      <c r="K14" s="16">
        <v>27.266109272341698</v>
      </c>
      <c r="L14" s="15">
        <v>35</v>
      </c>
      <c r="M14" s="16">
        <v>3.2203149530329447</v>
      </c>
      <c r="N14" s="15">
        <v>54</v>
      </c>
      <c r="O14" s="16">
        <v>5.0404999266398098</v>
      </c>
      <c r="P14" s="15">
        <v>310</v>
      </c>
      <c r="Q14" s="16">
        <v>28.72342893194725</v>
      </c>
      <c r="R14" s="15">
        <v>30</v>
      </c>
      <c r="S14" s="16">
        <v>2.9325231141857717</v>
      </c>
      <c r="T14" s="15">
        <v>237</v>
      </c>
      <c r="U14" s="16">
        <v>22.763263596104302</v>
      </c>
      <c r="V14" s="15">
        <v>26</v>
      </c>
      <c r="W14" s="16">
        <v>2.5414989298173607</v>
      </c>
      <c r="X14" s="15">
        <v>49</v>
      </c>
      <c r="Y14" s="16">
        <v>4.4840374283557098</v>
      </c>
      <c r="Z14" s="15">
        <v>74</v>
      </c>
      <c r="AA14" s="16">
        <v>7.0292673987557421</v>
      </c>
      <c r="AB14" s="15">
        <v>43</v>
      </c>
      <c r="AC14" s="16">
        <v>3.9039163366303953</v>
      </c>
      <c r="AD14" s="15">
        <v>8</v>
      </c>
      <c r="AE14" s="16">
        <v>0.72179705100880276</v>
      </c>
      <c r="AF14" s="15">
        <v>24</v>
      </c>
      <c r="AG14" s="16">
        <v>2.2909498204899483</v>
      </c>
      <c r="AH14" s="15">
        <v>60</v>
      </c>
      <c r="AI14" s="16">
        <v>5.416710183401463</v>
      </c>
      <c r="AJ14" s="15">
        <v>25</v>
      </c>
      <c r="AK14" s="16">
        <v>2.3816071628407229</v>
      </c>
      <c r="AL14" s="15">
        <v>84</v>
      </c>
      <c r="AM14" s="16">
        <v>7.5943887334089224</v>
      </c>
    </row>
    <row r="15" spans="1:40" ht="15" customHeight="1" x14ac:dyDescent="0.25">
      <c r="A15" s="22">
        <v>1957</v>
      </c>
      <c r="B15" s="15">
        <v>2556</v>
      </c>
      <c r="C15" s="16">
        <v>238.37196717178836</v>
      </c>
      <c r="D15" s="15">
        <v>173</v>
      </c>
      <c r="E15" s="16">
        <v>16.200376099312344</v>
      </c>
      <c r="F15" s="15">
        <v>44</v>
      </c>
      <c r="G15" s="16">
        <v>3.9788164356555749</v>
      </c>
      <c r="H15" s="15">
        <v>205</v>
      </c>
      <c r="I15" s="16">
        <v>18.93054986370235</v>
      </c>
      <c r="J15" s="15">
        <v>292</v>
      </c>
      <c r="K15" s="16">
        <v>26.876424360104778</v>
      </c>
      <c r="L15" s="15">
        <v>31</v>
      </c>
      <c r="M15" s="16">
        <v>2.9306605866514084</v>
      </c>
      <c r="N15" s="15">
        <v>88</v>
      </c>
      <c r="O15" s="16">
        <v>8.2519712498542823</v>
      </c>
      <c r="P15" s="15">
        <v>348</v>
      </c>
      <c r="Q15" s="16">
        <v>31.796421428387319</v>
      </c>
      <c r="R15" s="15">
        <v>33</v>
      </c>
      <c r="S15" s="16">
        <v>3.1086722260790243</v>
      </c>
      <c r="T15" s="15">
        <v>245</v>
      </c>
      <c r="U15" s="16">
        <v>23.461254245091375</v>
      </c>
      <c r="V15" s="15">
        <v>29</v>
      </c>
      <c r="W15" s="16">
        <v>2.8228794252250058</v>
      </c>
      <c r="X15" s="15">
        <v>45</v>
      </c>
      <c r="Y15" s="16">
        <v>4.1262368662640503</v>
      </c>
      <c r="Z15" s="15">
        <v>95</v>
      </c>
      <c r="AA15" s="16">
        <v>8.9654478097922876</v>
      </c>
      <c r="AB15" s="15">
        <v>51</v>
      </c>
      <c r="AC15" s="16">
        <v>4.6437122755537956</v>
      </c>
      <c r="AD15" s="15">
        <v>6</v>
      </c>
      <c r="AE15" s="16">
        <v>0.59590918647312074</v>
      </c>
      <c r="AF15" s="15">
        <v>15</v>
      </c>
      <c r="AG15" s="16">
        <v>1.4073128612984491</v>
      </c>
      <c r="AH15" s="15">
        <v>55</v>
      </c>
      <c r="AI15" s="16">
        <v>5.0876349694473628</v>
      </c>
      <c r="AJ15" s="15">
        <v>26</v>
      </c>
      <c r="AK15" s="16">
        <v>2.4115701536565242</v>
      </c>
      <c r="AL15" s="15">
        <v>74</v>
      </c>
      <c r="AM15" s="16">
        <v>6.7912843022142431</v>
      </c>
    </row>
    <row r="16" spans="1:40" ht="15" customHeight="1" x14ac:dyDescent="0.25">
      <c r="A16" s="22">
        <v>1958</v>
      </c>
      <c r="B16" s="15">
        <v>1986</v>
      </c>
      <c r="C16" s="16">
        <v>180.46308482717592</v>
      </c>
      <c r="D16" s="15">
        <v>138</v>
      </c>
      <c r="E16" s="16">
        <v>12.586165477947441</v>
      </c>
      <c r="F16" s="15">
        <v>50</v>
      </c>
      <c r="G16" s="16">
        <v>4.6475617916176457</v>
      </c>
      <c r="H16" s="15">
        <v>229</v>
      </c>
      <c r="I16" s="16">
        <v>17.939159276413505</v>
      </c>
      <c r="J16" s="15">
        <v>279</v>
      </c>
      <c r="K16" s="16">
        <v>25.551442947081316</v>
      </c>
      <c r="L16" s="15">
        <v>35</v>
      </c>
      <c r="M16" s="16">
        <v>3.0423194570026917</v>
      </c>
      <c r="N16" s="15">
        <v>83</v>
      </c>
      <c r="O16" s="16">
        <v>7.6013833568174771</v>
      </c>
      <c r="P16" s="15">
        <v>353</v>
      </c>
      <c r="Q16" s="16">
        <v>32.128167944900191</v>
      </c>
      <c r="R16" s="15">
        <v>37</v>
      </c>
      <c r="S16" s="16">
        <v>3.4252990571311157</v>
      </c>
      <c r="T16" s="15">
        <v>238</v>
      </c>
      <c r="U16" s="16">
        <v>21.557966562947954</v>
      </c>
      <c r="V16" s="15">
        <v>35</v>
      </c>
      <c r="W16" s="16">
        <v>3.3269297642045563</v>
      </c>
      <c r="X16" s="15">
        <v>54</v>
      </c>
      <c r="Y16" s="16">
        <v>4.8905221107107639</v>
      </c>
      <c r="Z16" s="15">
        <v>74</v>
      </c>
      <c r="AA16" s="16">
        <v>6.889652246747902</v>
      </c>
      <c r="AB16" s="15">
        <v>51</v>
      </c>
      <c r="AC16" s="16">
        <v>4.5326222227411375</v>
      </c>
      <c r="AD16" s="15">
        <v>14</v>
      </c>
      <c r="AE16" s="16">
        <v>1.3075459674235761</v>
      </c>
      <c r="AF16" s="15">
        <v>16</v>
      </c>
      <c r="AG16" s="16">
        <v>1.4897026712012917</v>
      </c>
      <c r="AH16" s="15">
        <v>60</v>
      </c>
      <c r="AI16" s="16">
        <v>5.3520827934545361</v>
      </c>
      <c r="AJ16" s="15">
        <v>26</v>
      </c>
      <c r="AK16" s="16">
        <v>2.3227432518508544</v>
      </c>
      <c r="AL16" s="15">
        <v>90</v>
      </c>
      <c r="AM16" s="16">
        <v>7.7979760125610165</v>
      </c>
    </row>
    <row r="17" spans="1:39" ht="15" customHeight="1" x14ac:dyDescent="0.25">
      <c r="A17" s="22">
        <v>1959</v>
      </c>
      <c r="B17" s="15">
        <v>2049</v>
      </c>
      <c r="C17" s="16">
        <v>185.87472695210292</v>
      </c>
      <c r="D17" s="15">
        <v>85</v>
      </c>
      <c r="E17" s="16">
        <v>7.7951684381823334</v>
      </c>
      <c r="F17" s="15">
        <v>38</v>
      </c>
      <c r="G17" s="16">
        <v>3.511740930872818</v>
      </c>
      <c r="H17" s="15">
        <v>235</v>
      </c>
      <c r="I17" s="16">
        <v>21.217076313489006</v>
      </c>
      <c r="J17" s="15">
        <v>326</v>
      </c>
      <c r="K17" s="16">
        <v>29.643525876291768</v>
      </c>
      <c r="L17" s="15">
        <v>30</v>
      </c>
      <c r="M17" s="16">
        <v>2.6770533049087457</v>
      </c>
      <c r="N17" s="15">
        <v>77</v>
      </c>
      <c r="O17" s="16">
        <v>6.9217657102172803</v>
      </c>
      <c r="P17" s="15">
        <v>351</v>
      </c>
      <c r="Q17" s="16">
        <v>31.527846380784883</v>
      </c>
      <c r="R17" s="15">
        <v>51</v>
      </c>
      <c r="S17" s="16">
        <v>4.7065680265005252</v>
      </c>
      <c r="T17" s="15">
        <v>279</v>
      </c>
      <c r="U17" s="16">
        <v>25.837710585501416</v>
      </c>
      <c r="V17" s="15">
        <v>36</v>
      </c>
      <c r="W17" s="16">
        <v>3.4971021736130834</v>
      </c>
      <c r="X17" s="15">
        <v>45</v>
      </c>
      <c r="Y17" s="16">
        <v>3.9452991420055352</v>
      </c>
      <c r="Z17" s="15">
        <v>89</v>
      </c>
      <c r="AA17" s="16">
        <v>8.181806279316298</v>
      </c>
      <c r="AB17" s="15">
        <v>67</v>
      </c>
      <c r="AC17" s="16">
        <v>5.8629002907753378</v>
      </c>
      <c r="AD17" s="15">
        <v>6</v>
      </c>
      <c r="AE17" s="16">
        <v>0.5502284374800156</v>
      </c>
      <c r="AF17" s="15">
        <v>22</v>
      </c>
      <c r="AG17" s="16">
        <v>1.9165489588796927</v>
      </c>
      <c r="AH17" s="15">
        <v>70</v>
      </c>
      <c r="AI17" s="16">
        <v>6.143841197160774</v>
      </c>
      <c r="AJ17" s="15">
        <v>24</v>
      </c>
      <c r="AK17" s="16">
        <v>1.9837815512988208</v>
      </c>
      <c r="AL17" s="15">
        <v>78</v>
      </c>
      <c r="AM17" s="16">
        <v>6.7984030847137804</v>
      </c>
    </row>
    <row r="18" spans="1:39" ht="15" customHeight="1" x14ac:dyDescent="0.25">
      <c r="A18" s="22">
        <v>1960</v>
      </c>
      <c r="B18" s="15">
        <v>2042</v>
      </c>
      <c r="C18" s="16">
        <v>184.3830318586725</v>
      </c>
      <c r="D18" s="15">
        <v>95</v>
      </c>
      <c r="E18" s="16">
        <v>8.7371377868618563</v>
      </c>
      <c r="F18" s="15">
        <v>42</v>
      </c>
      <c r="G18" s="16">
        <v>3.8638753943945323</v>
      </c>
      <c r="H18" s="15">
        <v>220</v>
      </c>
      <c r="I18" s="16">
        <v>19.429697188911913</v>
      </c>
      <c r="J18" s="15">
        <v>328</v>
      </c>
      <c r="K18" s="16">
        <v>30.092506005245632</v>
      </c>
      <c r="L18" s="15">
        <v>35</v>
      </c>
      <c r="M18" s="16">
        <v>3.026739807546952</v>
      </c>
      <c r="N18" s="15">
        <v>86</v>
      </c>
      <c r="O18" s="16">
        <v>7.5802767684538592</v>
      </c>
      <c r="P18" s="15">
        <v>375</v>
      </c>
      <c r="Q18" s="16">
        <v>33.828259569868763</v>
      </c>
      <c r="R18" s="15">
        <v>32</v>
      </c>
      <c r="S18" s="16">
        <v>2.8701773466610518</v>
      </c>
      <c r="T18" s="15">
        <v>234</v>
      </c>
      <c r="U18" s="16">
        <v>21.664359276767616</v>
      </c>
      <c r="V18" s="15">
        <v>34</v>
      </c>
      <c r="W18" s="16">
        <v>3.199253719094282</v>
      </c>
      <c r="X18" s="15">
        <v>52</v>
      </c>
      <c r="Y18" s="16">
        <v>4.745356929208187</v>
      </c>
      <c r="Z18" s="15">
        <v>83</v>
      </c>
      <c r="AA18" s="16">
        <v>7.6490220961827555</v>
      </c>
      <c r="AB18" s="15">
        <v>55</v>
      </c>
      <c r="AC18" s="16">
        <v>4.4944850881983927</v>
      </c>
      <c r="AD18" s="15">
        <v>11</v>
      </c>
      <c r="AE18" s="16">
        <v>0.94776115666975858</v>
      </c>
      <c r="AF18" s="15">
        <v>23</v>
      </c>
      <c r="AG18" s="16">
        <v>1.984326109292379</v>
      </c>
      <c r="AH18" s="15">
        <v>61</v>
      </c>
      <c r="AI18" s="16">
        <v>5.5745402717959456</v>
      </c>
      <c r="AJ18" s="15">
        <v>12</v>
      </c>
      <c r="AK18" s="16">
        <v>1.1257893757528312</v>
      </c>
      <c r="AL18" s="15">
        <v>93</v>
      </c>
      <c r="AM18" s="16">
        <v>8.4891424467152223</v>
      </c>
    </row>
    <row r="19" spans="1:39" ht="15" customHeight="1" x14ac:dyDescent="0.25">
      <c r="A19" s="22">
        <v>1961</v>
      </c>
      <c r="B19" s="15">
        <v>2291</v>
      </c>
      <c r="C19" s="16">
        <v>203.29194114175888</v>
      </c>
      <c r="D19" s="15">
        <v>104</v>
      </c>
      <c r="E19" s="16">
        <v>9.3252005965376661</v>
      </c>
      <c r="F19" s="15">
        <v>47</v>
      </c>
      <c r="G19" s="16">
        <v>4.1867233077593413</v>
      </c>
      <c r="H19" s="15">
        <v>231</v>
      </c>
      <c r="I19" s="16">
        <v>20.354447431373011</v>
      </c>
      <c r="J19" s="15">
        <v>345</v>
      </c>
      <c r="K19" s="16">
        <v>30.669956779885759</v>
      </c>
      <c r="L19" s="15">
        <v>36</v>
      </c>
      <c r="M19" s="16">
        <v>3.1806553506161919</v>
      </c>
      <c r="N19" s="15">
        <v>94</v>
      </c>
      <c r="O19" s="16">
        <v>8.4283523643516443</v>
      </c>
      <c r="P19" s="15">
        <v>429</v>
      </c>
      <c r="Q19" s="16">
        <v>37.707209467935243</v>
      </c>
      <c r="R19" s="15">
        <v>46</v>
      </c>
      <c r="S19" s="16">
        <v>4.0365663923210731</v>
      </c>
      <c r="T19" s="15">
        <v>268</v>
      </c>
      <c r="U19" s="16">
        <v>24.883491443646108</v>
      </c>
      <c r="V19" s="15">
        <v>42</v>
      </c>
      <c r="W19" s="16">
        <v>3.9019153954066699</v>
      </c>
      <c r="X19" s="15">
        <v>60</v>
      </c>
      <c r="Y19" s="16">
        <v>5.1642387138417467</v>
      </c>
      <c r="Z19" s="15">
        <v>121</v>
      </c>
      <c r="AA19" s="16">
        <v>10.806216700975018</v>
      </c>
      <c r="AB19" s="15">
        <v>64</v>
      </c>
      <c r="AC19" s="16">
        <v>5.1701878368442848</v>
      </c>
      <c r="AD19" s="15">
        <v>8</v>
      </c>
      <c r="AE19" s="16">
        <v>0.73071801330202646</v>
      </c>
      <c r="AF19" s="15">
        <v>30</v>
      </c>
      <c r="AG19" s="16">
        <v>2.7000771370262071</v>
      </c>
      <c r="AH19" s="15">
        <v>69</v>
      </c>
      <c r="AI19" s="16">
        <v>6.0714967593905964</v>
      </c>
      <c r="AJ19" s="15">
        <v>20</v>
      </c>
      <c r="AK19" s="16">
        <v>1.72780440930424</v>
      </c>
      <c r="AL19" s="15">
        <v>101</v>
      </c>
      <c r="AM19" s="16">
        <v>8.6333992243458084</v>
      </c>
    </row>
    <row r="20" spans="1:39" ht="15" customHeight="1" x14ac:dyDescent="0.25">
      <c r="A20" s="22">
        <v>1962</v>
      </c>
      <c r="B20" s="15">
        <v>2374</v>
      </c>
      <c r="C20" s="16">
        <v>207.49416529668122</v>
      </c>
      <c r="D20" s="15">
        <v>82</v>
      </c>
      <c r="E20" s="16">
        <v>7.2271557322808491</v>
      </c>
      <c r="F20" s="15">
        <v>48</v>
      </c>
      <c r="G20" s="16">
        <v>4.0736040089367647</v>
      </c>
      <c r="H20" s="15">
        <v>206</v>
      </c>
      <c r="I20" s="16">
        <v>18.104866960279136</v>
      </c>
      <c r="J20" s="15">
        <v>353</v>
      </c>
      <c r="K20" s="16">
        <v>31.435826677321248</v>
      </c>
      <c r="L20" s="15">
        <v>44</v>
      </c>
      <c r="M20" s="16">
        <v>3.8343990650988209</v>
      </c>
      <c r="N20" s="15">
        <v>106</v>
      </c>
      <c r="O20" s="16">
        <v>9.266404384571457</v>
      </c>
      <c r="P20" s="15">
        <v>469</v>
      </c>
      <c r="Q20" s="16">
        <v>40.42787860913171</v>
      </c>
      <c r="R20" s="15">
        <v>61</v>
      </c>
      <c r="S20" s="16">
        <v>5.2286124509780834</v>
      </c>
      <c r="T20" s="15">
        <v>320</v>
      </c>
      <c r="U20" s="16">
        <v>28.61863908045893</v>
      </c>
      <c r="V20" s="15">
        <v>35</v>
      </c>
      <c r="W20" s="16">
        <v>3.1955119931482283</v>
      </c>
      <c r="X20" s="15">
        <v>59</v>
      </c>
      <c r="Y20" s="16">
        <v>4.9695519751622408</v>
      </c>
      <c r="Z20" s="15">
        <v>108</v>
      </c>
      <c r="AA20" s="16">
        <v>9.6071870046482104</v>
      </c>
      <c r="AB20" s="15">
        <v>64</v>
      </c>
      <c r="AC20" s="16">
        <v>5.2813094677260954</v>
      </c>
      <c r="AD20" s="15">
        <v>9</v>
      </c>
      <c r="AE20" s="16">
        <v>0.80387336943761667</v>
      </c>
      <c r="AF20" s="15">
        <v>33</v>
      </c>
      <c r="AG20" s="16">
        <v>2.9245179552743896</v>
      </c>
      <c r="AH20" s="15">
        <v>62</v>
      </c>
      <c r="AI20" s="16">
        <v>5.5069283195708678</v>
      </c>
      <c r="AJ20" s="15">
        <v>35</v>
      </c>
      <c r="AK20" s="16">
        <v>3.0403198076626663</v>
      </c>
      <c r="AL20" s="15">
        <v>99</v>
      </c>
      <c r="AM20" s="16">
        <v>8.2583358745738824</v>
      </c>
    </row>
    <row r="21" spans="1:39" ht="15" customHeight="1" x14ac:dyDescent="0.25">
      <c r="A21" s="22">
        <v>1963</v>
      </c>
      <c r="B21" s="15">
        <v>2468</v>
      </c>
      <c r="C21" s="16">
        <v>213.94366847895236</v>
      </c>
      <c r="D21" s="15">
        <v>90</v>
      </c>
      <c r="E21" s="16">
        <v>7.9066573787637386</v>
      </c>
      <c r="F21" s="15">
        <v>49</v>
      </c>
      <c r="G21" s="16">
        <v>4.3442636299353321</v>
      </c>
      <c r="H21" s="15">
        <v>214</v>
      </c>
      <c r="I21" s="16">
        <v>18.630396215932073</v>
      </c>
      <c r="J21" s="15">
        <v>356</v>
      </c>
      <c r="K21" s="16">
        <v>30.943477693931285</v>
      </c>
      <c r="L21" s="15">
        <v>47</v>
      </c>
      <c r="M21" s="16">
        <v>4.0307730590533151</v>
      </c>
      <c r="N21" s="15">
        <v>114</v>
      </c>
      <c r="O21" s="16">
        <v>9.7864538702355865</v>
      </c>
      <c r="P21" s="15">
        <v>478</v>
      </c>
      <c r="Q21" s="16">
        <v>40.624144494819014</v>
      </c>
      <c r="R21" s="15">
        <v>51</v>
      </c>
      <c r="S21" s="16">
        <v>4.5282664473503456</v>
      </c>
      <c r="T21" s="15">
        <v>338</v>
      </c>
      <c r="U21" s="16">
        <v>30.873282607328871</v>
      </c>
      <c r="V21" s="15">
        <v>25</v>
      </c>
      <c r="W21" s="16">
        <v>2.3101225745228158</v>
      </c>
      <c r="X21" s="15">
        <v>70</v>
      </c>
      <c r="Y21" s="16">
        <v>5.8715041190816368</v>
      </c>
      <c r="Z21" s="15">
        <v>137</v>
      </c>
      <c r="AA21" s="16">
        <v>11.752955842157228</v>
      </c>
      <c r="AB21" s="15">
        <v>77</v>
      </c>
      <c r="AC21" s="16">
        <v>6.3635226749646288</v>
      </c>
      <c r="AD21" s="15">
        <v>8</v>
      </c>
      <c r="AE21" s="16">
        <v>0.70279664149520582</v>
      </c>
      <c r="AF21" s="15">
        <v>35</v>
      </c>
      <c r="AG21" s="16">
        <v>2.9790062271529014</v>
      </c>
      <c r="AH21" s="15">
        <v>69</v>
      </c>
      <c r="AI21" s="16">
        <v>5.9412637805170565</v>
      </c>
      <c r="AJ21" s="15">
        <v>28</v>
      </c>
      <c r="AK21" s="16">
        <v>2.5197373689999996</v>
      </c>
      <c r="AL21" s="15">
        <v>111</v>
      </c>
      <c r="AM21" s="16">
        <v>9.2031182499380932</v>
      </c>
    </row>
    <row r="22" spans="1:39" ht="15" customHeight="1" x14ac:dyDescent="0.25">
      <c r="A22" s="22">
        <v>1964</v>
      </c>
      <c r="B22" s="15">
        <v>2519</v>
      </c>
      <c r="C22" s="16">
        <v>215.01501085154135</v>
      </c>
      <c r="D22" s="15">
        <v>92</v>
      </c>
      <c r="E22" s="16">
        <v>7.8599363578439316</v>
      </c>
      <c r="F22" s="15">
        <v>55</v>
      </c>
      <c r="G22" s="16">
        <v>4.8425901843474124</v>
      </c>
      <c r="H22" s="15">
        <v>220</v>
      </c>
      <c r="I22" s="16">
        <v>18.826653294798462</v>
      </c>
      <c r="J22" s="15">
        <v>396</v>
      </c>
      <c r="K22" s="16">
        <v>33.92071571004977</v>
      </c>
      <c r="L22" s="15">
        <v>32</v>
      </c>
      <c r="M22" s="16">
        <v>2.7152840677415435</v>
      </c>
      <c r="N22" s="15">
        <v>101</v>
      </c>
      <c r="O22" s="16">
        <v>8.6659797337720192</v>
      </c>
      <c r="P22" s="15">
        <v>502</v>
      </c>
      <c r="Q22" s="16">
        <v>42.048411224380864</v>
      </c>
      <c r="R22" s="15">
        <v>56</v>
      </c>
      <c r="S22" s="16">
        <v>4.878791526131935</v>
      </c>
      <c r="T22" s="15">
        <v>323</v>
      </c>
      <c r="U22" s="16">
        <v>29.019362260306707</v>
      </c>
      <c r="V22" s="15">
        <v>46</v>
      </c>
      <c r="W22" s="16">
        <v>4.0684411319689389</v>
      </c>
      <c r="X22" s="15">
        <v>60</v>
      </c>
      <c r="Y22" s="16">
        <v>5.0589933839360537</v>
      </c>
      <c r="Z22" s="15">
        <v>132</v>
      </c>
      <c r="AA22" s="16">
        <v>11.709835132626207</v>
      </c>
      <c r="AB22" s="15">
        <v>72</v>
      </c>
      <c r="AC22" s="16">
        <v>5.4506853552691972</v>
      </c>
      <c r="AD22" s="15">
        <v>12</v>
      </c>
      <c r="AE22" s="16">
        <v>1.0450037768459697</v>
      </c>
      <c r="AF22" s="15">
        <v>35</v>
      </c>
      <c r="AG22" s="16">
        <v>2.8867925257525302</v>
      </c>
      <c r="AH22" s="15">
        <v>67</v>
      </c>
      <c r="AI22" s="16">
        <v>5.4915828963070963</v>
      </c>
      <c r="AJ22" s="15">
        <v>30</v>
      </c>
      <c r="AK22" s="16">
        <v>2.5622103072750235</v>
      </c>
      <c r="AL22" s="15">
        <v>105</v>
      </c>
      <c r="AM22" s="16">
        <v>8.5728407746880055</v>
      </c>
    </row>
    <row r="23" spans="1:39" ht="15" customHeight="1" x14ac:dyDescent="0.25">
      <c r="A23" s="22">
        <v>1965</v>
      </c>
      <c r="B23" s="15">
        <v>2673</v>
      </c>
      <c r="C23" s="16">
        <v>225.61938385318825</v>
      </c>
      <c r="D23" s="15">
        <v>85</v>
      </c>
      <c r="E23" s="16">
        <v>7.054163011212772</v>
      </c>
      <c r="F23" s="15">
        <v>52</v>
      </c>
      <c r="G23" s="16">
        <v>4.420837701030969</v>
      </c>
      <c r="H23" s="15">
        <v>223</v>
      </c>
      <c r="I23" s="16">
        <v>19.012769196511602</v>
      </c>
      <c r="J23" s="15">
        <v>441</v>
      </c>
      <c r="K23" s="16">
        <v>37.979433554967599</v>
      </c>
      <c r="L23" s="15">
        <v>50</v>
      </c>
      <c r="M23" s="16">
        <v>4.2218256750619503</v>
      </c>
      <c r="N23" s="15">
        <v>98</v>
      </c>
      <c r="O23" s="16">
        <v>8.2390557557748316</v>
      </c>
      <c r="P23" s="15">
        <v>548</v>
      </c>
      <c r="Q23" s="16">
        <v>45.111054822998263</v>
      </c>
      <c r="R23" s="15">
        <v>68</v>
      </c>
      <c r="S23" s="16">
        <v>5.799364516241738</v>
      </c>
      <c r="T23" s="15">
        <v>325</v>
      </c>
      <c r="U23" s="16">
        <v>29.417896936309958</v>
      </c>
      <c r="V23" s="15">
        <v>34</v>
      </c>
      <c r="W23" s="16">
        <v>2.8499147459032681</v>
      </c>
      <c r="X23" s="15">
        <v>73</v>
      </c>
      <c r="Y23" s="16">
        <v>5.9841576864705814</v>
      </c>
      <c r="Z23" s="15">
        <v>123</v>
      </c>
      <c r="AA23" s="16">
        <v>10.417130231062711</v>
      </c>
      <c r="AB23" s="15">
        <v>68</v>
      </c>
      <c r="AC23" s="16">
        <v>5.2469316061981255</v>
      </c>
      <c r="AD23" s="15">
        <v>11</v>
      </c>
      <c r="AE23" s="16">
        <v>0.86644041120365756</v>
      </c>
      <c r="AF23" s="15">
        <v>44</v>
      </c>
      <c r="AG23" s="16">
        <v>3.6849378167335503</v>
      </c>
      <c r="AH23" s="15">
        <v>70</v>
      </c>
      <c r="AI23" s="16">
        <v>5.7886871268897728</v>
      </c>
      <c r="AJ23" s="15">
        <v>28</v>
      </c>
      <c r="AK23" s="16">
        <v>2.2624779958442964</v>
      </c>
      <c r="AL23" s="15">
        <v>111</v>
      </c>
      <c r="AM23" s="16">
        <v>8.8979588367392175</v>
      </c>
    </row>
    <row r="24" spans="1:39" ht="15" customHeight="1" x14ac:dyDescent="0.25">
      <c r="A24" s="22">
        <v>1966</v>
      </c>
      <c r="B24" s="15">
        <v>2724</v>
      </c>
      <c r="C24" s="16">
        <v>226.20400371138135</v>
      </c>
      <c r="D24" s="15">
        <v>93</v>
      </c>
      <c r="E24" s="16">
        <v>7.6566211671147881</v>
      </c>
      <c r="F24" s="15">
        <v>65</v>
      </c>
      <c r="G24" s="16">
        <v>5.4011017122063407</v>
      </c>
      <c r="H24" s="15">
        <v>214</v>
      </c>
      <c r="I24" s="16">
        <v>18.003140145693244</v>
      </c>
      <c r="J24" s="15">
        <v>409</v>
      </c>
      <c r="K24" s="16">
        <v>34.248786839990949</v>
      </c>
      <c r="L24" s="15">
        <v>37</v>
      </c>
      <c r="M24" s="16">
        <v>3.059595547222699</v>
      </c>
      <c r="N24" s="15">
        <v>100</v>
      </c>
      <c r="O24" s="16">
        <v>8.3486816902396459</v>
      </c>
      <c r="P24" s="15">
        <v>608</v>
      </c>
      <c r="Q24" s="16">
        <v>49.331530931454054</v>
      </c>
      <c r="R24" s="15">
        <v>67</v>
      </c>
      <c r="S24" s="16">
        <v>5.6218429563175123</v>
      </c>
      <c r="T24" s="15">
        <v>349</v>
      </c>
      <c r="U24" s="16">
        <v>30.808059213077609</v>
      </c>
      <c r="V24" s="15">
        <v>48</v>
      </c>
      <c r="W24" s="16">
        <v>4.0397849450509247</v>
      </c>
      <c r="X24" s="15">
        <v>88</v>
      </c>
      <c r="Y24" s="16">
        <v>7.0631138538576064</v>
      </c>
      <c r="Z24" s="15">
        <v>112</v>
      </c>
      <c r="AA24" s="16">
        <v>9.4607579711102279</v>
      </c>
      <c r="AB24" s="15">
        <v>77</v>
      </c>
      <c r="AC24" s="16">
        <v>5.8712413537644261</v>
      </c>
      <c r="AD24" s="15">
        <v>8</v>
      </c>
      <c r="AE24" s="16">
        <v>0.6857753845452198</v>
      </c>
      <c r="AF24" s="15">
        <v>38</v>
      </c>
      <c r="AG24" s="16">
        <v>3.1503176570449689</v>
      </c>
      <c r="AH24" s="15">
        <v>77</v>
      </c>
      <c r="AI24" s="16">
        <v>6.328330975979906</v>
      </c>
      <c r="AJ24" s="15">
        <v>31</v>
      </c>
      <c r="AK24" s="16">
        <v>2.6084297806417154</v>
      </c>
      <c r="AL24" s="15">
        <v>98</v>
      </c>
      <c r="AM24" s="16">
        <v>7.6568712488349346</v>
      </c>
    </row>
    <row r="25" spans="1:39" ht="15" customHeight="1" x14ac:dyDescent="0.25">
      <c r="A25" s="22">
        <v>1967</v>
      </c>
      <c r="B25" s="15">
        <v>2766</v>
      </c>
      <c r="C25" s="16">
        <v>227.11757739372095</v>
      </c>
      <c r="D25" s="15">
        <v>121</v>
      </c>
      <c r="E25" s="16">
        <v>10.036157678507372</v>
      </c>
      <c r="F25" s="15">
        <v>60</v>
      </c>
      <c r="G25" s="16">
        <v>4.921271171630786</v>
      </c>
      <c r="H25" s="15">
        <v>226</v>
      </c>
      <c r="I25" s="16">
        <v>18.580464560211169</v>
      </c>
      <c r="J25" s="15">
        <v>425</v>
      </c>
      <c r="K25" s="16">
        <v>34.996799694689855</v>
      </c>
      <c r="L25" s="15">
        <v>45</v>
      </c>
      <c r="M25" s="16">
        <v>3.6301961229541084</v>
      </c>
      <c r="N25" s="15">
        <v>93</v>
      </c>
      <c r="O25" s="16">
        <v>7.7307493348303558</v>
      </c>
      <c r="P25" s="15">
        <v>581</v>
      </c>
      <c r="Q25" s="16">
        <v>46.722678969789747</v>
      </c>
      <c r="R25" s="15">
        <v>69</v>
      </c>
      <c r="S25" s="16">
        <v>5.6279709857433406</v>
      </c>
      <c r="T25" s="15">
        <v>356</v>
      </c>
      <c r="U25" s="16">
        <v>31.432562462862659</v>
      </c>
      <c r="V25" s="15">
        <v>57</v>
      </c>
      <c r="W25" s="16">
        <v>4.7420538349249544</v>
      </c>
      <c r="X25" s="15">
        <v>77</v>
      </c>
      <c r="Y25" s="16">
        <v>6.0896230760538579</v>
      </c>
      <c r="Z25" s="15">
        <v>121</v>
      </c>
      <c r="AA25" s="16">
        <v>9.9546531712709427</v>
      </c>
      <c r="AB25" s="15">
        <v>66</v>
      </c>
      <c r="AC25" s="16">
        <v>4.9026787113322712</v>
      </c>
      <c r="AD25" s="15">
        <v>7</v>
      </c>
      <c r="AE25" s="16">
        <v>0.58482630728493845</v>
      </c>
      <c r="AF25" s="15">
        <v>41</v>
      </c>
      <c r="AG25" s="16">
        <v>3.367640181455672</v>
      </c>
      <c r="AH25" s="15">
        <v>75</v>
      </c>
      <c r="AI25" s="16">
        <v>6.0552597008621678</v>
      </c>
      <c r="AJ25" s="15">
        <v>23</v>
      </c>
      <c r="AK25" s="16">
        <v>1.9576391752604092</v>
      </c>
      <c r="AL25" s="15">
        <v>102</v>
      </c>
      <c r="AM25" s="16">
        <v>8.0286613528935504</v>
      </c>
    </row>
    <row r="26" spans="1:39" s="18" customFormat="1" ht="15" customHeight="1" x14ac:dyDescent="0.25">
      <c r="A26" s="22">
        <v>1968</v>
      </c>
      <c r="B26" s="15">
        <v>3028</v>
      </c>
      <c r="C26" s="16">
        <v>244.81313471157293</v>
      </c>
      <c r="D26" s="15">
        <v>112</v>
      </c>
      <c r="E26" s="16">
        <v>9.1421760342237359</v>
      </c>
      <c r="F26" s="15">
        <v>44</v>
      </c>
      <c r="G26" s="16">
        <v>3.5642982574116449</v>
      </c>
      <c r="H26" s="15">
        <v>228</v>
      </c>
      <c r="I26" s="16">
        <v>18.682253053188539</v>
      </c>
      <c r="J26" s="15">
        <v>512</v>
      </c>
      <c r="K26" s="16">
        <v>41.327858767585639</v>
      </c>
      <c r="L26" s="15">
        <v>31</v>
      </c>
      <c r="M26" s="16">
        <v>2.3866853150388359</v>
      </c>
      <c r="N26" s="15">
        <v>92</v>
      </c>
      <c r="O26" s="16">
        <v>7.4022149328710318</v>
      </c>
      <c r="P26" s="15">
        <v>710</v>
      </c>
      <c r="Q26" s="16">
        <v>56.09296007327454</v>
      </c>
      <c r="R26" s="15">
        <v>76</v>
      </c>
      <c r="S26" s="16">
        <v>6.0567828698927944</v>
      </c>
      <c r="T26" s="15">
        <v>388</v>
      </c>
      <c r="U26" s="16">
        <v>33.529949393433583</v>
      </c>
      <c r="V26" s="15">
        <v>46</v>
      </c>
      <c r="W26" s="16">
        <v>3.8334689670274886</v>
      </c>
      <c r="X26" s="15">
        <v>80</v>
      </c>
      <c r="Y26" s="16">
        <v>6.3848874138294178</v>
      </c>
      <c r="Z26" s="15">
        <v>140</v>
      </c>
      <c r="AA26" s="16">
        <v>11.528020344969516</v>
      </c>
      <c r="AB26" s="15">
        <v>77</v>
      </c>
      <c r="AC26" s="16">
        <v>5.7226417027964862</v>
      </c>
      <c r="AD26" s="15">
        <v>15</v>
      </c>
      <c r="AE26" s="16">
        <v>1.2494075049136359</v>
      </c>
      <c r="AF26" s="15">
        <v>38</v>
      </c>
      <c r="AG26" s="16">
        <v>3.0782189162475286</v>
      </c>
      <c r="AH26" s="15">
        <v>67</v>
      </c>
      <c r="AI26" s="16">
        <v>5.5005429512838901</v>
      </c>
      <c r="AJ26" s="15">
        <v>41</v>
      </c>
      <c r="AK26" s="16">
        <v>3.3744182534760063</v>
      </c>
      <c r="AL26" s="15">
        <v>94</v>
      </c>
      <c r="AM26" s="16">
        <v>7.1315317367179798</v>
      </c>
    </row>
    <row r="27" spans="1:39" ht="15" customHeight="1" x14ac:dyDescent="0.25">
      <c r="A27" s="22">
        <v>1969</v>
      </c>
      <c r="B27" s="15">
        <v>3048</v>
      </c>
      <c r="C27" s="16">
        <v>242.71359987488933</v>
      </c>
      <c r="D27" s="15">
        <v>114</v>
      </c>
      <c r="E27" s="16">
        <v>9.1549356064653544</v>
      </c>
      <c r="F27" s="15">
        <v>59</v>
      </c>
      <c r="G27" s="16">
        <v>4.758451611826537</v>
      </c>
      <c r="H27" s="15">
        <v>226</v>
      </c>
      <c r="I27" s="16">
        <v>18.113150844735426</v>
      </c>
      <c r="J27" s="15">
        <v>473</v>
      </c>
      <c r="K27" s="16">
        <v>37.640673521623235</v>
      </c>
      <c r="L27" s="15">
        <v>24</v>
      </c>
      <c r="M27" s="16">
        <v>1.8429574872992396</v>
      </c>
      <c r="N27" s="15">
        <v>92</v>
      </c>
      <c r="O27" s="16">
        <v>7.3563002438842133</v>
      </c>
      <c r="P27" s="15">
        <v>676</v>
      </c>
      <c r="Q27" s="16">
        <v>52.172949526700449</v>
      </c>
      <c r="R27" s="15">
        <v>92</v>
      </c>
      <c r="S27" s="16">
        <v>7.240756338870681</v>
      </c>
      <c r="T27" s="15">
        <v>369</v>
      </c>
      <c r="U27" s="16">
        <v>31.868734953172385</v>
      </c>
      <c r="V27" s="15">
        <v>52</v>
      </c>
      <c r="W27" s="16">
        <v>4.3921945247297973</v>
      </c>
      <c r="X27" s="15">
        <v>75</v>
      </c>
      <c r="Y27" s="16">
        <v>5.8554452103964749</v>
      </c>
      <c r="Z27" s="15">
        <v>148</v>
      </c>
      <c r="AA27" s="16">
        <v>12.015959390808614</v>
      </c>
      <c r="AB27" s="15">
        <v>71</v>
      </c>
      <c r="AC27" s="16">
        <v>5.3227363505283263</v>
      </c>
      <c r="AD27" s="15">
        <v>17</v>
      </c>
      <c r="AE27" s="16">
        <v>1.4212780936594325</v>
      </c>
      <c r="AF27" s="15">
        <v>40</v>
      </c>
      <c r="AG27" s="16">
        <v>3.121662126010075</v>
      </c>
      <c r="AH27" s="15">
        <v>86</v>
      </c>
      <c r="AI27" s="16">
        <v>6.6807944930134546</v>
      </c>
      <c r="AJ27" s="15">
        <v>54</v>
      </c>
      <c r="AK27" s="16">
        <v>4.0813309565061768</v>
      </c>
      <c r="AL27" s="15">
        <v>113</v>
      </c>
      <c r="AM27" s="16">
        <v>8.7711672894421397</v>
      </c>
    </row>
    <row r="28" spans="1:39" ht="15" customHeight="1" x14ac:dyDescent="0.25">
      <c r="A28" s="22">
        <v>1970</v>
      </c>
      <c r="B28" s="15">
        <v>3191</v>
      </c>
      <c r="C28" s="16">
        <v>251.43129965503522</v>
      </c>
      <c r="D28" s="15">
        <v>127</v>
      </c>
      <c r="E28" s="16">
        <v>10.070622034918761</v>
      </c>
      <c r="F28" s="15">
        <v>53</v>
      </c>
      <c r="G28" s="16">
        <v>4.1769387239585773</v>
      </c>
      <c r="H28" s="15">
        <v>257</v>
      </c>
      <c r="I28" s="16">
        <v>20.698003906163528</v>
      </c>
      <c r="J28" s="15">
        <v>579</v>
      </c>
      <c r="K28" s="16">
        <v>46.010689158653243</v>
      </c>
      <c r="L28" s="15">
        <v>32</v>
      </c>
      <c r="M28" s="16">
        <v>2.4169883030546968</v>
      </c>
      <c r="N28" s="15">
        <v>131</v>
      </c>
      <c r="O28" s="16">
        <v>10.348301616492147</v>
      </c>
      <c r="P28" s="15">
        <v>717</v>
      </c>
      <c r="Q28" s="16">
        <v>54.643298085022543</v>
      </c>
      <c r="R28" s="15">
        <v>100</v>
      </c>
      <c r="S28" s="16">
        <v>7.8601879810741604</v>
      </c>
      <c r="T28" s="15">
        <v>343</v>
      </c>
      <c r="U28" s="16">
        <v>29.185025684966476</v>
      </c>
      <c r="V28" s="15">
        <v>53</v>
      </c>
      <c r="W28" s="16">
        <v>4.3245679583397783</v>
      </c>
      <c r="X28" s="15">
        <v>77</v>
      </c>
      <c r="Y28" s="16">
        <v>5.9734385040007583</v>
      </c>
      <c r="Z28" s="15">
        <v>125</v>
      </c>
      <c r="AA28" s="16">
        <v>10.190052536703357</v>
      </c>
      <c r="AB28" s="15">
        <v>69</v>
      </c>
      <c r="AC28" s="16">
        <v>4.9654742248383457</v>
      </c>
      <c r="AD28" s="15">
        <v>15</v>
      </c>
      <c r="AE28" s="16">
        <v>1.1165610301561177</v>
      </c>
      <c r="AF28" s="15">
        <v>31</v>
      </c>
      <c r="AG28" s="16">
        <v>2.4115035871426249</v>
      </c>
      <c r="AH28" s="15">
        <v>85</v>
      </c>
      <c r="AI28" s="16">
        <v>6.5781452221918837</v>
      </c>
      <c r="AJ28" s="15">
        <v>37</v>
      </c>
      <c r="AK28" s="16">
        <v>2.925136198119886</v>
      </c>
      <c r="AL28" s="15">
        <v>105</v>
      </c>
      <c r="AM28" s="16">
        <v>7.8898866875590699</v>
      </c>
    </row>
    <row r="29" spans="1:39" ht="15" customHeight="1" x14ac:dyDescent="0.25">
      <c r="A29" s="22">
        <v>1971</v>
      </c>
      <c r="B29" s="15">
        <v>3298</v>
      </c>
      <c r="C29" s="16">
        <v>256.11161687022161</v>
      </c>
      <c r="D29" s="15">
        <v>117</v>
      </c>
      <c r="E29" s="16">
        <v>9.1937530158713194</v>
      </c>
      <c r="F29" s="15">
        <v>56</v>
      </c>
      <c r="G29" s="16">
        <v>4.4408613263423256</v>
      </c>
      <c r="H29" s="15">
        <v>199</v>
      </c>
      <c r="I29" s="16">
        <v>15.805623032508482</v>
      </c>
      <c r="J29" s="15">
        <v>551</v>
      </c>
      <c r="K29" s="16">
        <v>43.057464647903871</v>
      </c>
      <c r="L29" s="15">
        <v>38</v>
      </c>
      <c r="M29" s="16">
        <v>2.8465240054898175</v>
      </c>
      <c r="N29" s="15">
        <v>110</v>
      </c>
      <c r="O29" s="16">
        <v>8.525207594067016</v>
      </c>
      <c r="P29" s="15">
        <v>702</v>
      </c>
      <c r="Q29" s="16">
        <v>52.937435086328328</v>
      </c>
      <c r="R29" s="15">
        <v>115</v>
      </c>
      <c r="S29" s="16">
        <v>9.0093750641500296</v>
      </c>
      <c r="T29" s="15">
        <v>382</v>
      </c>
      <c r="U29" s="16">
        <v>31.74408532974692</v>
      </c>
      <c r="V29" s="15">
        <v>47</v>
      </c>
      <c r="W29" s="16">
        <v>3.4583397572676606</v>
      </c>
      <c r="X29" s="15">
        <v>85</v>
      </c>
      <c r="Y29" s="16">
        <v>6.5143130101631943</v>
      </c>
      <c r="Z29" s="15">
        <v>180</v>
      </c>
      <c r="AA29" s="16">
        <v>14.239513312462519</v>
      </c>
      <c r="AB29" s="15">
        <v>89</v>
      </c>
      <c r="AC29" s="16">
        <v>6.5713403346922865</v>
      </c>
      <c r="AD29" s="15">
        <v>10</v>
      </c>
      <c r="AE29" s="16">
        <v>0.79039723298730813</v>
      </c>
      <c r="AF29" s="15">
        <v>45</v>
      </c>
      <c r="AG29" s="16">
        <v>3.3202836953085155</v>
      </c>
      <c r="AH29" s="15">
        <v>110</v>
      </c>
      <c r="AI29" s="16">
        <v>8.3576743407763203</v>
      </c>
      <c r="AJ29" s="15">
        <v>29</v>
      </c>
      <c r="AK29" s="16">
        <v>2.1030413332354709</v>
      </c>
      <c r="AL29" s="15">
        <v>142</v>
      </c>
      <c r="AM29" s="16">
        <v>10.639887409278034</v>
      </c>
    </row>
    <row r="30" spans="1:39" ht="15" customHeight="1" x14ac:dyDescent="0.25">
      <c r="A30" s="22">
        <v>1972</v>
      </c>
      <c r="B30" s="15">
        <v>3450</v>
      </c>
      <c r="C30" s="16">
        <v>264.34791606160121</v>
      </c>
      <c r="D30" s="15">
        <v>104</v>
      </c>
      <c r="E30" s="16">
        <v>7.7947111346535625</v>
      </c>
      <c r="F30" s="15">
        <v>74</v>
      </c>
      <c r="G30" s="16">
        <v>5.6090124707617584</v>
      </c>
      <c r="H30" s="15">
        <v>243</v>
      </c>
      <c r="I30" s="16">
        <v>18.921934831158019</v>
      </c>
      <c r="J30" s="15">
        <v>573</v>
      </c>
      <c r="K30" s="16">
        <v>43.879852252582069</v>
      </c>
      <c r="L30" s="15">
        <v>23</v>
      </c>
      <c r="M30" s="16">
        <v>1.7933501623620529</v>
      </c>
      <c r="N30" s="15">
        <v>135</v>
      </c>
      <c r="O30" s="16">
        <v>10.455535064745513</v>
      </c>
      <c r="P30" s="15">
        <v>749</v>
      </c>
      <c r="Q30" s="16">
        <v>55.438224092635224</v>
      </c>
      <c r="R30" s="15">
        <v>131</v>
      </c>
      <c r="S30" s="16">
        <v>9.9007870343552078</v>
      </c>
      <c r="T30" s="15">
        <v>405</v>
      </c>
      <c r="U30" s="16">
        <v>33.754183992752722</v>
      </c>
      <c r="V30" s="15">
        <v>65</v>
      </c>
      <c r="W30" s="16">
        <v>5.1351042752529796</v>
      </c>
      <c r="X30" s="15">
        <v>90</v>
      </c>
      <c r="Y30" s="16">
        <v>6.7895784119757794</v>
      </c>
      <c r="Z30" s="15">
        <v>147</v>
      </c>
      <c r="AA30" s="16">
        <v>11.651700511601558</v>
      </c>
      <c r="AB30" s="15">
        <v>87</v>
      </c>
      <c r="AC30" s="16">
        <v>6.1888091543579682</v>
      </c>
      <c r="AD30" s="15">
        <v>19</v>
      </c>
      <c r="AE30" s="16">
        <v>1.427149571089583</v>
      </c>
      <c r="AF30" s="15">
        <v>39</v>
      </c>
      <c r="AG30" s="16">
        <v>2.9399681819671448</v>
      </c>
      <c r="AH30" s="15">
        <v>91</v>
      </c>
      <c r="AI30" s="16">
        <v>6.7041343975152952</v>
      </c>
      <c r="AJ30" s="15">
        <v>43</v>
      </c>
      <c r="AK30" s="16">
        <v>3.3164183752164424</v>
      </c>
      <c r="AL30" s="15">
        <v>121</v>
      </c>
      <c r="AM30" s="16">
        <v>8.768375284625554</v>
      </c>
    </row>
    <row r="31" spans="1:39" ht="15" customHeight="1" x14ac:dyDescent="0.25">
      <c r="A31" s="22">
        <v>1973</v>
      </c>
      <c r="B31" s="15">
        <v>3690</v>
      </c>
      <c r="C31" s="16">
        <v>275.87657852496972</v>
      </c>
      <c r="D31" s="15">
        <v>104</v>
      </c>
      <c r="E31" s="16">
        <v>7.6413268469610944</v>
      </c>
      <c r="F31" s="15">
        <v>78</v>
      </c>
      <c r="G31" s="16">
        <v>5.8388791709021302</v>
      </c>
      <c r="H31" s="15">
        <v>204</v>
      </c>
      <c r="I31" s="16">
        <v>15.64598163551031</v>
      </c>
      <c r="J31" s="15">
        <v>587</v>
      </c>
      <c r="K31" s="16">
        <v>44.271516700081939</v>
      </c>
      <c r="L31" s="15">
        <v>36</v>
      </c>
      <c r="M31" s="16">
        <v>2.6917811754859291</v>
      </c>
      <c r="N31" s="15">
        <v>111</v>
      </c>
      <c r="O31" s="16">
        <v>8.2971341387448714</v>
      </c>
      <c r="P31" s="15">
        <v>787</v>
      </c>
      <c r="Q31" s="16">
        <v>57.081646228759567</v>
      </c>
      <c r="R31" s="15">
        <v>154</v>
      </c>
      <c r="S31" s="16">
        <v>11.476239733439304</v>
      </c>
      <c r="T31" s="15">
        <v>482</v>
      </c>
      <c r="U31" s="16">
        <v>38.927515507469735</v>
      </c>
      <c r="V31" s="15">
        <v>70</v>
      </c>
      <c r="W31" s="16">
        <v>5.2877402891487142</v>
      </c>
      <c r="X31" s="15">
        <v>86</v>
      </c>
      <c r="Y31" s="16">
        <v>6.1737964552820603</v>
      </c>
      <c r="Z31" s="15">
        <v>177</v>
      </c>
      <c r="AA31" s="16">
        <v>13.197067086017157</v>
      </c>
      <c r="AB31" s="15">
        <v>92</v>
      </c>
      <c r="AC31" s="16">
        <v>6.418221060009107</v>
      </c>
      <c r="AD31" s="15">
        <v>17</v>
      </c>
      <c r="AE31" s="16">
        <v>1.3217885225426056</v>
      </c>
      <c r="AF31" s="15">
        <v>43</v>
      </c>
      <c r="AG31" s="16">
        <v>3.0949462937541847</v>
      </c>
      <c r="AH31" s="15">
        <v>105</v>
      </c>
      <c r="AI31" s="16">
        <v>7.5591033025610344</v>
      </c>
      <c r="AJ31" s="15">
        <v>61</v>
      </c>
      <c r="AK31" s="16">
        <v>4.5347558759622819</v>
      </c>
      <c r="AL31" s="15">
        <v>132</v>
      </c>
      <c r="AM31" s="16">
        <v>9.4451306999634213</v>
      </c>
    </row>
    <row r="32" spans="1:39" ht="15" customHeight="1" x14ac:dyDescent="0.25">
      <c r="A32" s="22">
        <v>1974</v>
      </c>
      <c r="B32" s="15">
        <v>3853</v>
      </c>
      <c r="C32" s="16">
        <v>283.34559226610941</v>
      </c>
      <c r="D32" s="15">
        <v>121</v>
      </c>
      <c r="E32" s="16">
        <v>8.6026591753475898</v>
      </c>
      <c r="F32" s="15">
        <v>73</v>
      </c>
      <c r="G32" s="16">
        <v>5.3484625691663954</v>
      </c>
      <c r="H32" s="15">
        <v>196</v>
      </c>
      <c r="I32" s="16">
        <v>14.967747807269062</v>
      </c>
      <c r="J32" s="15">
        <v>633</v>
      </c>
      <c r="K32" s="16">
        <v>46.80687620215496</v>
      </c>
      <c r="L32" s="15">
        <v>35</v>
      </c>
      <c r="M32" s="16">
        <v>2.7159993433882987</v>
      </c>
      <c r="N32" s="15">
        <v>145</v>
      </c>
      <c r="O32" s="16">
        <v>10.436055001401771</v>
      </c>
      <c r="P32" s="15">
        <v>849</v>
      </c>
      <c r="Q32" s="16">
        <v>60.36604171754022</v>
      </c>
      <c r="R32" s="15">
        <v>177</v>
      </c>
      <c r="S32" s="16">
        <v>12.746100454929241</v>
      </c>
      <c r="T32" s="15">
        <v>460</v>
      </c>
      <c r="U32" s="16">
        <v>36.768651807205586</v>
      </c>
      <c r="V32" s="15">
        <v>64</v>
      </c>
      <c r="W32" s="16">
        <v>4.6483702048579048</v>
      </c>
      <c r="X32" s="15">
        <v>93</v>
      </c>
      <c r="Y32" s="16">
        <v>6.9492705732314421</v>
      </c>
      <c r="Z32" s="15">
        <v>194</v>
      </c>
      <c r="AA32" s="16">
        <v>14.621328057899113</v>
      </c>
      <c r="AB32" s="15">
        <v>75</v>
      </c>
      <c r="AC32" s="16">
        <v>5.0816828928146798</v>
      </c>
      <c r="AD32" s="15">
        <v>22</v>
      </c>
      <c r="AE32" s="16">
        <v>1.5751661077727048</v>
      </c>
      <c r="AF32" s="15">
        <v>48</v>
      </c>
      <c r="AG32" s="16">
        <v>3.3918511729600005</v>
      </c>
      <c r="AH32" s="15">
        <v>95</v>
      </c>
      <c r="AI32" s="16">
        <v>6.6742585003837176</v>
      </c>
      <c r="AJ32" s="15">
        <v>50</v>
      </c>
      <c r="AK32" s="16">
        <v>3.8938134404565545</v>
      </c>
      <c r="AL32" s="15">
        <v>138</v>
      </c>
      <c r="AM32" s="16">
        <v>9.6729333927854828</v>
      </c>
    </row>
    <row r="33" spans="1:39" ht="15" customHeight="1" x14ac:dyDescent="0.25">
      <c r="A33" s="22">
        <v>1975</v>
      </c>
      <c r="B33" s="15">
        <v>4101</v>
      </c>
      <c r="C33" s="16">
        <v>297.47831802510774</v>
      </c>
      <c r="D33" s="15">
        <v>103</v>
      </c>
      <c r="E33" s="16">
        <v>7.1776801775915686</v>
      </c>
      <c r="F33" s="15">
        <v>92</v>
      </c>
      <c r="G33" s="16">
        <v>6.4771486442016126</v>
      </c>
      <c r="H33" s="15">
        <v>251</v>
      </c>
      <c r="I33" s="16">
        <v>18.655750864593376</v>
      </c>
      <c r="J33" s="15">
        <v>628</v>
      </c>
      <c r="K33" s="16">
        <v>45.705476073707594</v>
      </c>
      <c r="L33" s="15">
        <v>34</v>
      </c>
      <c r="M33" s="16">
        <v>2.4576990072925704</v>
      </c>
      <c r="N33" s="15">
        <v>156</v>
      </c>
      <c r="O33" s="16">
        <v>11.329794377353696</v>
      </c>
      <c r="P33" s="15">
        <v>918</v>
      </c>
      <c r="Q33" s="16">
        <v>64.478533731826175</v>
      </c>
      <c r="R33" s="15">
        <v>210</v>
      </c>
      <c r="S33" s="16">
        <v>15.058681287102697</v>
      </c>
      <c r="T33" s="15">
        <v>492</v>
      </c>
      <c r="U33" s="16">
        <v>38.883679981846619</v>
      </c>
      <c r="V33" s="15">
        <v>60</v>
      </c>
      <c r="W33" s="16">
        <v>4.2673240742573997</v>
      </c>
      <c r="X33" s="15">
        <v>115</v>
      </c>
      <c r="Y33" s="16">
        <v>8.1109769519806552</v>
      </c>
      <c r="Z33" s="15">
        <v>225</v>
      </c>
      <c r="AA33" s="16">
        <v>16.903474885102391</v>
      </c>
      <c r="AB33" s="15">
        <v>86</v>
      </c>
      <c r="AC33" s="16">
        <v>5.6495368576662681</v>
      </c>
      <c r="AD33" s="15">
        <v>17</v>
      </c>
      <c r="AE33" s="16">
        <v>1.1383833369512966</v>
      </c>
      <c r="AF33" s="15">
        <v>49</v>
      </c>
      <c r="AG33" s="16">
        <v>3.3755530996799381</v>
      </c>
      <c r="AH33" s="15">
        <v>125</v>
      </c>
      <c r="AI33" s="16">
        <v>9.0368892151391922</v>
      </c>
      <c r="AJ33" s="15">
        <v>61</v>
      </c>
      <c r="AK33" s="16">
        <v>4.4913561728109004</v>
      </c>
      <c r="AL33" s="15">
        <v>139</v>
      </c>
      <c r="AM33" s="16">
        <v>9.8675436543324864</v>
      </c>
    </row>
    <row r="34" spans="1:39" ht="15" customHeight="1" x14ac:dyDescent="0.25">
      <c r="A34" s="22">
        <v>1976</v>
      </c>
      <c r="B34" s="15">
        <v>4192</v>
      </c>
      <c r="C34" s="16">
        <v>296.59446259492512</v>
      </c>
      <c r="D34" s="15">
        <v>126</v>
      </c>
      <c r="E34" s="16">
        <v>8.9346955845224461</v>
      </c>
      <c r="F34" s="15">
        <v>81</v>
      </c>
      <c r="G34" s="16">
        <v>5.52247904782097</v>
      </c>
      <c r="H34" s="15">
        <v>299</v>
      </c>
      <c r="I34" s="16">
        <v>22.101739382196516</v>
      </c>
      <c r="J34" s="15">
        <v>668</v>
      </c>
      <c r="K34" s="16">
        <v>47.727172035861038</v>
      </c>
      <c r="L34" s="15">
        <v>34</v>
      </c>
      <c r="M34" s="16">
        <v>2.2900964629007752</v>
      </c>
      <c r="N34" s="15">
        <v>125</v>
      </c>
      <c r="O34" s="16">
        <v>8.8971195333627104</v>
      </c>
      <c r="P34" s="15">
        <v>917</v>
      </c>
      <c r="Q34" s="16">
        <v>62.528538785078695</v>
      </c>
      <c r="R34" s="15">
        <v>198</v>
      </c>
      <c r="S34" s="16">
        <v>14.030035751775507</v>
      </c>
      <c r="T34" s="15">
        <v>536</v>
      </c>
      <c r="U34" s="16">
        <v>40.440030723806309</v>
      </c>
      <c r="V34" s="15">
        <v>66</v>
      </c>
      <c r="W34" s="16">
        <v>4.7080980005887261</v>
      </c>
      <c r="X34" s="15">
        <v>87</v>
      </c>
      <c r="Y34" s="16">
        <v>5.9433730572145773</v>
      </c>
      <c r="Z34" s="15">
        <v>219</v>
      </c>
      <c r="AA34" s="16">
        <v>15.425942906197816</v>
      </c>
      <c r="AB34" s="15">
        <v>79</v>
      </c>
      <c r="AC34" s="16">
        <v>5.2147274204841132</v>
      </c>
      <c r="AD34" s="15">
        <v>18</v>
      </c>
      <c r="AE34" s="16">
        <v>1.1897570605653935</v>
      </c>
      <c r="AF34" s="15">
        <v>50</v>
      </c>
      <c r="AG34" s="16">
        <v>3.3753673409647105</v>
      </c>
      <c r="AH34" s="15">
        <v>103</v>
      </c>
      <c r="AI34" s="16">
        <v>7.0669124870703204</v>
      </c>
      <c r="AJ34" s="15">
        <v>48</v>
      </c>
      <c r="AK34" s="16">
        <v>3.4558735096946633</v>
      </c>
      <c r="AL34" s="15">
        <v>145</v>
      </c>
      <c r="AM34" s="16">
        <v>10.39981852960209</v>
      </c>
    </row>
    <row r="35" spans="1:39" ht="15" customHeight="1" x14ac:dyDescent="0.25">
      <c r="A35" s="22">
        <v>1977</v>
      </c>
      <c r="B35" s="15">
        <v>4261</v>
      </c>
      <c r="C35" s="16">
        <v>296.43916583349596</v>
      </c>
      <c r="D35" s="15">
        <v>159</v>
      </c>
      <c r="E35" s="16">
        <v>10.765727122750762</v>
      </c>
      <c r="F35" s="15">
        <v>100</v>
      </c>
      <c r="G35" s="16">
        <v>7.1589958438755561</v>
      </c>
      <c r="H35" s="15">
        <v>228</v>
      </c>
      <c r="I35" s="16">
        <v>16.081735047461919</v>
      </c>
      <c r="J35" s="15">
        <v>675</v>
      </c>
      <c r="K35" s="16">
        <v>47.633038160512001</v>
      </c>
      <c r="L35" s="15">
        <v>40</v>
      </c>
      <c r="M35" s="16">
        <v>2.8213960205489483</v>
      </c>
      <c r="N35" s="15">
        <v>133</v>
      </c>
      <c r="O35" s="16">
        <v>9.3120619192312173</v>
      </c>
      <c r="P35" s="15">
        <v>895</v>
      </c>
      <c r="Q35" s="16">
        <v>60.704180743562929</v>
      </c>
      <c r="R35" s="15">
        <v>210</v>
      </c>
      <c r="S35" s="16">
        <v>14.387763552236501</v>
      </c>
      <c r="T35" s="15">
        <v>545</v>
      </c>
      <c r="U35" s="16">
        <v>40.130620294882455</v>
      </c>
      <c r="V35" s="15">
        <v>75</v>
      </c>
      <c r="W35" s="16">
        <v>5.249385275435932</v>
      </c>
      <c r="X35" s="15">
        <v>110</v>
      </c>
      <c r="Y35" s="16">
        <v>7.4480657152437972</v>
      </c>
      <c r="Z35" s="15">
        <v>218</v>
      </c>
      <c r="AA35" s="16">
        <v>14.919736573274266</v>
      </c>
      <c r="AB35" s="15">
        <v>91</v>
      </c>
      <c r="AC35" s="16">
        <v>6.0546804437706916</v>
      </c>
      <c r="AD35" s="15">
        <v>16</v>
      </c>
      <c r="AE35" s="16">
        <v>1.1882785829685931</v>
      </c>
      <c r="AF35" s="15">
        <v>46</v>
      </c>
      <c r="AG35" s="16">
        <v>3.0101036402693659</v>
      </c>
      <c r="AH35" s="15">
        <v>118</v>
      </c>
      <c r="AI35" s="16">
        <v>7.8572337593511241</v>
      </c>
      <c r="AJ35" s="15">
        <v>64</v>
      </c>
      <c r="AK35" s="16">
        <v>4.6519459694545375</v>
      </c>
      <c r="AL35" s="15">
        <v>144</v>
      </c>
      <c r="AM35" s="16">
        <v>10.207488494924524</v>
      </c>
    </row>
    <row r="36" spans="1:39" ht="15" customHeight="1" x14ac:dyDescent="0.25">
      <c r="A36" s="22">
        <v>1978</v>
      </c>
      <c r="B36" s="15">
        <v>4435</v>
      </c>
      <c r="C36" s="16">
        <v>303.00769294088565</v>
      </c>
      <c r="D36" s="15">
        <v>154</v>
      </c>
      <c r="E36" s="16">
        <v>10.529132130881267</v>
      </c>
      <c r="F36" s="15">
        <v>70</v>
      </c>
      <c r="G36" s="16">
        <v>4.8041224539585361</v>
      </c>
      <c r="H36" s="15">
        <v>248</v>
      </c>
      <c r="I36" s="16">
        <v>16.869950130975315</v>
      </c>
      <c r="J36" s="15">
        <v>686</v>
      </c>
      <c r="K36" s="16">
        <v>47.053539512634138</v>
      </c>
      <c r="L36" s="15">
        <v>45</v>
      </c>
      <c r="M36" s="16">
        <v>3.0965709133955093</v>
      </c>
      <c r="N36" s="15">
        <v>146</v>
      </c>
      <c r="O36" s="16">
        <v>9.7090945200557339</v>
      </c>
      <c r="P36" s="15">
        <v>972</v>
      </c>
      <c r="Q36" s="16">
        <v>64.902363958034613</v>
      </c>
      <c r="R36" s="15">
        <v>221</v>
      </c>
      <c r="S36" s="16">
        <v>15.287204530441478</v>
      </c>
      <c r="T36" s="15">
        <v>549</v>
      </c>
      <c r="U36" s="16">
        <v>39.56400683044744</v>
      </c>
      <c r="V36" s="15">
        <v>82</v>
      </c>
      <c r="W36" s="16">
        <v>5.6305502404268681</v>
      </c>
      <c r="X36" s="15">
        <v>130</v>
      </c>
      <c r="Y36" s="16">
        <v>8.8285136999275462</v>
      </c>
      <c r="Z36" s="15">
        <v>218</v>
      </c>
      <c r="AA36" s="16">
        <v>15.116687453559223</v>
      </c>
      <c r="AB36" s="15">
        <v>108</v>
      </c>
      <c r="AC36" s="16">
        <v>6.9425332319776771</v>
      </c>
      <c r="AD36" s="15">
        <v>13</v>
      </c>
      <c r="AE36" s="16">
        <v>0.86729296068537298</v>
      </c>
      <c r="AF36" s="15">
        <v>48</v>
      </c>
      <c r="AG36" s="16">
        <v>3.1302971884671149</v>
      </c>
      <c r="AH36" s="15">
        <v>100</v>
      </c>
      <c r="AI36" s="16">
        <v>6.6158016714496526</v>
      </c>
      <c r="AJ36" s="15">
        <v>54</v>
      </c>
      <c r="AK36" s="16">
        <v>3.7997078792702852</v>
      </c>
      <c r="AL36" s="15">
        <v>144</v>
      </c>
      <c r="AM36" s="16">
        <v>9.9210131804326878</v>
      </c>
    </row>
    <row r="37" spans="1:39" ht="15" customHeight="1" x14ac:dyDescent="0.25">
      <c r="A37" s="22">
        <v>1979</v>
      </c>
      <c r="B37" s="15">
        <v>4501</v>
      </c>
      <c r="C37" s="16">
        <v>302.8353643682085</v>
      </c>
      <c r="D37" s="15">
        <v>179</v>
      </c>
      <c r="E37" s="16">
        <v>12.059249426032702</v>
      </c>
      <c r="F37" s="15">
        <v>79</v>
      </c>
      <c r="G37" s="16">
        <v>5.2582189759503173</v>
      </c>
      <c r="H37" s="15">
        <v>237</v>
      </c>
      <c r="I37" s="16">
        <v>15.953328346380248</v>
      </c>
      <c r="J37" s="15">
        <v>732</v>
      </c>
      <c r="K37" s="16">
        <v>49.808811879894577</v>
      </c>
      <c r="L37" s="15">
        <v>55</v>
      </c>
      <c r="M37" s="16">
        <v>3.7651595669665894</v>
      </c>
      <c r="N37" s="15">
        <v>133</v>
      </c>
      <c r="O37" s="16">
        <v>8.8098293265599903</v>
      </c>
      <c r="P37" s="15">
        <v>968</v>
      </c>
      <c r="Q37" s="16">
        <v>63.541753937015905</v>
      </c>
      <c r="R37" s="15">
        <v>215</v>
      </c>
      <c r="S37" s="16">
        <v>14.432310693503567</v>
      </c>
      <c r="T37" s="15">
        <v>603</v>
      </c>
      <c r="U37" s="16">
        <v>42.455038331789822</v>
      </c>
      <c r="V37" s="15">
        <v>97</v>
      </c>
      <c r="W37" s="16">
        <v>6.6481855348413612</v>
      </c>
      <c r="X37" s="15">
        <v>107</v>
      </c>
      <c r="Y37" s="16">
        <v>7.0618431767900951</v>
      </c>
      <c r="Z37" s="15">
        <v>227</v>
      </c>
      <c r="AA37" s="16">
        <v>14.994489175376502</v>
      </c>
      <c r="AB37" s="15">
        <v>126</v>
      </c>
      <c r="AC37" s="16">
        <v>8.1924642135452004</v>
      </c>
      <c r="AD37" s="15">
        <v>18</v>
      </c>
      <c r="AE37" s="16">
        <v>1.2299916152816484</v>
      </c>
      <c r="AF37" s="15">
        <v>38</v>
      </c>
      <c r="AG37" s="16">
        <v>2.4625765407486142</v>
      </c>
      <c r="AH37" s="15">
        <v>100</v>
      </c>
      <c r="AI37" s="16">
        <v>6.4585794492936479</v>
      </c>
      <c r="AJ37" s="15">
        <v>44</v>
      </c>
      <c r="AK37" s="16">
        <v>3.2014942476446282</v>
      </c>
      <c r="AL37" s="15">
        <v>126</v>
      </c>
      <c r="AM37" s="16">
        <v>8.6888766547601506</v>
      </c>
    </row>
    <row r="38" spans="1:39" ht="15" customHeight="1" x14ac:dyDescent="0.25">
      <c r="A38" s="22">
        <v>1980</v>
      </c>
      <c r="B38" s="15">
        <v>4740</v>
      </c>
      <c r="C38" s="16">
        <v>317.31814561320863</v>
      </c>
      <c r="D38" s="15">
        <v>177</v>
      </c>
      <c r="E38" s="16">
        <v>11.665171105181246</v>
      </c>
      <c r="F38" s="15">
        <v>82</v>
      </c>
      <c r="G38" s="16">
        <v>5.4900631924403367</v>
      </c>
      <c r="H38" s="15">
        <v>267</v>
      </c>
      <c r="I38" s="16">
        <v>17.528515277857878</v>
      </c>
      <c r="J38" s="15">
        <v>726</v>
      </c>
      <c r="K38" s="16">
        <v>48.190788638080548</v>
      </c>
      <c r="L38" s="15">
        <v>47</v>
      </c>
      <c r="M38" s="16">
        <v>3.1839266828492105</v>
      </c>
      <c r="N38" s="15">
        <v>145</v>
      </c>
      <c r="O38" s="16">
        <v>9.5326789431326109</v>
      </c>
      <c r="P38" s="15">
        <v>968</v>
      </c>
      <c r="Q38" s="16">
        <v>63.267627727014329</v>
      </c>
      <c r="R38" s="15">
        <v>256</v>
      </c>
      <c r="S38" s="16">
        <v>17.133407544370648</v>
      </c>
      <c r="T38" s="15">
        <v>661</v>
      </c>
      <c r="U38" s="16">
        <v>46.990763682058116</v>
      </c>
      <c r="V38" s="15">
        <v>92</v>
      </c>
      <c r="W38" s="16">
        <v>6.2121209716701431</v>
      </c>
      <c r="X38" s="15">
        <v>125</v>
      </c>
      <c r="Y38" s="16">
        <v>8.1541003986859995</v>
      </c>
      <c r="Z38" s="15">
        <v>244</v>
      </c>
      <c r="AA38" s="16">
        <v>16.586232192307026</v>
      </c>
      <c r="AB38" s="15">
        <v>99</v>
      </c>
      <c r="AC38" s="16">
        <v>6.5923552740828093</v>
      </c>
      <c r="AD38" s="15">
        <v>22</v>
      </c>
      <c r="AE38" s="16">
        <v>1.4607381585383521</v>
      </c>
      <c r="AF38" s="15">
        <v>44</v>
      </c>
      <c r="AG38" s="16">
        <v>2.8869151609987922</v>
      </c>
      <c r="AH38" s="15">
        <v>131</v>
      </c>
      <c r="AI38" s="16">
        <v>8.5672410550465337</v>
      </c>
      <c r="AJ38" s="15">
        <v>47</v>
      </c>
      <c r="AK38" s="16">
        <v>3.1798245070019364</v>
      </c>
      <c r="AL38" s="15">
        <v>145</v>
      </c>
      <c r="AM38" s="16">
        <v>10.063689647283582</v>
      </c>
    </row>
    <row r="39" spans="1:39" ht="15" customHeight="1" x14ac:dyDescent="0.25">
      <c r="A39" s="22">
        <v>1981</v>
      </c>
      <c r="B39" s="15">
        <v>4772</v>
      </c>
      <c r="C39" s="16">
        <v>313.284060678721</v>
      </c>
      <c r="D39" s="15">
        <v>170</v>
      </c>
      <c r="E39" s="16">
        <v>11.149289342176198</v>
      </c>
      <c r="F39" s="15">
        <v>103</v>
      </c>
      <c r="G39" s="16">
        <v>6.4924601272433655</v>
      </c>
      <c r="H39" s="15">
        <v>274</v>
      </c>
      <c r="I39" s="16">
        <v>17.979700555935985</v>
      </c>
      <c r="J39" s="15">
        <v>785</v>
      </c>
      <c r="K39" s="16">
        <v>51.704707835013082</v>
      </c>
      <c r="L39" s="15">
        <v>53</v>
      </c>
      <c r="M39" s="16">
        <v>3.4578660627055338</v>
      </c>
      <c r="N39" s="15">
        <v>138</v>
      </c>
      <c r="O39" s="16">
        <v>9.0304166303225131</v>
      </c>
      <c r="P39" s="15">
        <v>918</v>
      </c>
      <c r="Q39" s="16">
        <v>59.217685026110765</v>
      </c>
      <c r="R39" s="15">
        <v>252</v>
      </c>
      <c r="S39" s="16">
        <v>16.677927196142964</v>
      </c>
      <c r="T39" s="15">
        <v>607</v>
      </c>
      <c r="U39" s="16">
        <v>40.430871450523732</v>
      </c>
      <c r="V39" s="15">
        <v>89</v>
      </c>
      <c r="W39" s="16">
        <v>5.8850347061750101</v>
      </c>
      <c r="X39" s="15">
        <v>128</v>
      </c>
      <c r="Y39" s="16">
        <v>8.3667873561649984</v>
      </c>
      <c r="Z39" s="15">
        <v>245</v>
      </c>
      <c r="AA39" s="16">
        <v>16.099213257227401</v>
      </c>
      <c r="AB39" s="15">
        <v>110</v>
      </c>
      <c r="AC39" s="16">
        <v>7.0872371913038918</v>
      </c>
      <c r="AD39" s="15">
        <v>15</v>
      </c>
      <c r="AE39" s="16">
        <v>1.0075180986314127</v>
      </c>
      <c r="AF39" s="15">
        <v>37</v>
      </c>
      <c r="AG39" s="16">
        <v>2.3556637727669765</v>
      </c>
      <c r="AH39" s="15">
        <v>126</v>
      </c>
      <c r="AI39" s="16">
        <v>8.3159701078290436</v>
      </c>
      <c r="AJ39" s="15">
        <v>62</v>
      </c>
      <c r="AK39" s="16">
        <v>4.1695127255829858</v>
      </c>
      <c r="AL39" s="15">
        <v>162</v>
      </c>
      <c r="AM39" s="16">
        <v>11.211495174232287</v>
      </c>
    </row>
    <row r="40" spans="1:39" ht="15" customHeight="1" x14ac:dyDescent="0.25">
      <c r="A40" s="22">
        <v>1982</v>
      </c>
      <c r="B40" s="15">
        <v>5060</v>
      </c>
      <c r="C40" s="16">
        <v>324.63841362867169</v>
      </c>
      <c r="D40" s="15">
        <v>209</v>
      </c>
      <c r="E40" s="16">
        <v>13.296941372261573</v>
      </c>
      <c r="F40" s="15">
        <v>97</v>
      </c>
      <c r="G40" s="16">
        <v>6.3074454810425484</v>
      </c>
      <c r="H40" s="15">
        <v>254</v>
      </c>
      <c r="I40" s="16">
        <v>16.403382852717318</v>
      </c>
      <c r="J40" s="15">
        <v>836</v>
      </c>
      <c r="K40" s="16">
        <v>53.808477234173104</v>
      </c>
      <c r="L40" s="15">
        <v>38</v>
      </c>
      <c r="M40" s="16">
        <v>2.5499277206970352</v>
      </c>
      <c r="N40" s="15">
        <v>126</v>
      </c>
      <c r="O40" s="16">
        <v>7.9844929233454858</v>
      </c>
      <c r="P40" s="15">
        <v>1008</v>
      </c>
      <c r="Q40" s="16">
        <v>62.686888015106959</v>
      </c>
      <c r="R40" s="15">
        <v>314</v>
      </c>
      <c r="S40" s="16">
        <v>20.396148241405207</v>
      </c>
      <c r="T40" s="15">
        <v>672</v>
      </c>
      <c r="U40" s="16">
        <v>44.487550948495795</v>
      </c>
      <c r="V40" s="15">
        <v>89</v>
      </c>
      <c r="W40" s="16">
        <v>5.6910732542336513</v>
      </c>
      <c r="X40" s="15">
        <v>149</v>
      </c>
      <c r="Y40" s="16">
        <v>9.484123194106644</v>
      </c>
      <c r="Z40" s="15">
        <v>252</v>
      </c>
      <c r="AA40" s="16">
        <v>16.156841681545203</v>
      </c>
      <c r="AB40" s="15">
        <v>106</v>
      </c>
      <c r="AC40" s="16">
        <v>6.7285485959274327</v>
      </c>
      <c r="AD40" s="15">
        <v>22</v>
      </c>
      <c r="AE40" s="16">
        <v>1.3779356249283068</v>
      </c>
      <c r="AF40" s="15">
        <v>43</v>
      </c>
      <c r="AG40" s="16">
        <v>2.7720068672393525</v>
      </c>
      <c r="AH40" s="15">
        <v>148</v>
      </c>
      <c r="AI40" s="16">
        <v>9.7013655555718135</v>
      </c>
      <c r="AJ40" s="15">
        <v>79</v>
      </c>
      <c r="AK40" s="16">
        <v>5.1117023004091582</v>
      </c>
      <c r="AL40" s="15">
        <v>143</v>
      </c>
      <c r="AM40" s="16">
        <v>9.1104265719371771</v>
      </c>
    </row>
    <row r="41" spans="1:39" ht="15" customHeight="1" x14ac:dyDescent="0.25">
      <c r="A41" s="22">
        <v>1983</v>
      </c>
      <c r="B41" s="15">
        <v>5291</v>
      </c>
      <c r="C41" s="16">
        <v>333.22650546037397</v>
      </c>
      <c r="D41" s="15">
        <v>185</v>
      </c>
      <c r="E41" s="16">
        <v>11.670792351623566</v>
      </c>
      <c r="F41" s="15">
        <v>95</v>
      </c>
      <c r="G41" s="16">
        <v>5.8979638255471123</v>
      </c>
      <c r="H41" s="15">
        <v>230</v>
      </c>
      <c r="I41" s="16">
        <v>14.614817532559325</v>
      </c>
      <c r="J41" s="15">
        <v>901</v>
      </c>
      <c r="K41" s="16">
        <v>57.026624006718031</v>
      </c>
      <c r="L41" s="15">
        <v>50</v>
      </c>
      <c r="M41" s="16">
        <v>3.2040329608091951</v>
      </c>
      <c r="N41" s="15">
        <v>152</v>
      </c>
      <c r="O41" s="16">
        <v>9.1792367320737664</v>
      </c>
      <c r="P41" s="15">
        <v>1084</v>
      </c>
      <c r="Q41" s="16">
        <v>66.59765112183905</v>
      </c>
      <c r="R41" s="15">
        <v>292</v>
      </c>
      <c r="S41" s="16">
        <v>18.60093022952185</v>
      </c>
      <c r="T41" s="15">
        <v>695</v>
      </c>
      <c r="U41" s="16">
        <v>44.712396214825851</v>
      </c>
      <c r="V41" s="15">
        <v>99</v>
      </c>
      <c r="W41" s="16">
        <v>6.3794048357872581</v>
      </c>
      <c r="X41" s="15">
        <v>150</v>
      </c>
      <c r="Y41" s="16">
        <v>9.4165387286907638</v>
      </c>
      <c r="Z41" s="15">
        <v>264</v>
      </c>
      <c r="AA41" s="16">
        <v>16.514177273378582</v>
      </c>
      <c r="AB41" s="15">
        <v>111</v>
      </c>
      <c r="AC41" s="16">
        <v>6.9629059014107391</v>
      </c>
      <c r="AD41" s="15">
        <v>18</v>
      </c>
      <c r="AE41" s="16">
        <v>1.1801643172742264</v>
      </c>
      <c r="AF41" s="15">
        <v>46</v>
      </c>
      <c r="AG41" s="16">
        <v>2.949608221137102</v>
      </c>
      <c r="AH41" s="15">
        <v>135</v>
      </c>
      <c r="AI41" s="16">
        <v>8.3774861760018489</v>
      </c>
      <c r="AJ41" s="15">
        <v>66</v>
      </c>
      <c r="AK41" s="16">
        <v>4.1966086416156418</v>
      </c>
      <c r="AL41" s="15">
        <v>174</v>
      </c>
      <c r="AM41" s="16">
        <v>11.347987006210994</v>
      </c>
    </row>
    <row r="42" spans="1:39" ht="15" customHeight="1" x14ac:dyDescent="0.25">
      <c r="A42" s="22">
        <v>1984</v>
      </c>
      <c r="B42" s="15">
        <v>5254</v>
      </c>
      <c r="C42" s="16">
        <v>327.10225088577567</v>
      </c>
      <c r="D42" s="15">
        <v>185</v>
      </c>
      <c r="E42" s="16">
        <v>11.692594292192464</v>
      </c>
      <c r="F42" s="15">
        <v>83</v>
      </c>
      <c r="G42" s="16">
        <v>5.2327576368595876</v>
      </c>
      <c r="H42" s="15">
        <v>223</v>
      </c>
      <c r="I42" s="16">
        <v>14.06777224715352</v>
      </c>
      <c r="J42" s="15">
        <v>925</v>
      </c>
      <c r="K42" s="16">
        <v>57.861148749473742</v>
      </c>
      <c r="L42" s="15">
        <v>43</v>
      </c>
      <c r="M42" s="16">
        <v>2.7731026684288245</v>
      </c>
      <c r="N42" s="15">
        <v>134</v>
      </c>
      <c r="O42" s="16">
        <v>8.3940876619040292</v>
      </c>
      <c r="P42" s="15">
        <v>1044</v>
      </c>
      <c r="Q42" s="16">
        <v>63.981498256675678</v>
      </c>
      <c r="R42" s="15">
        <v>342</v>
      </c>
      <c r="S42" s="16">
        <v>21.370057120200567</v>
      </c>
      <c r="T42" s="15">
        <v>673</v>
      </c>
      <c r="U42" s="16">
        <v>41.691405292971666</v>
      </c>
      <c r="V42" s="15">
        <v>92</v>
      </c>
      <c r="W42" s="16">
        <v>5.7127677719733336</v>
      </c>
      <c r="X42" s="15">
        <v>129</v>
      </c>
      <c r="Y42" s="16">
        <v>7.9755329343919872</v>
      </c>
      <c r="Z42" s="15">
        <v>250</v>
      </c>
      <c r="AA42" s="16">
        <v>15.480143437591162</v>
      </c>
      <c r="AB42" s="15">
        <v>131</v>
      </c>
      <c r="AC42" s="16">
        <v>8.1836401766333093</v>
      </c>
      <c r="AD42" s="15">
        <v>26</v>
      </c>
      <c r="AE42" s="16">
        <v>1.6134379047712759</v>
      </c>
      <c r="AF42" s="15">
        <v>42</v>
      </c>
      <c r="AG42" s="16">
        <v>2.5126172850104758</v>
      </c>
      <c r="AH42" s="15">
        <v>141</v>
      </c>
      <c r="AI42" s="16">
        <v>8.7256230818640201</v>
      </c>
      <c r="AJ42" s="15">
        <v>90</v>
      </c>
      <c r="AK42" s="16">
        <v>5.7128058905668322</v>
      </c>
      <c r="AL42" s="15">
        <v>149</v>
      </c>
      <c r="AM42" s="16">
        <v>9.5419090057943201</v>
      </c>
    </row>
    <row r="43" spans="1:39" ht="15" customHeight="1" x14ac:dyDescent="0.25">
      <c r="A43" s="22">
        <v>1985</v>
      </c>
      <c r="B43" s="15">
        <v>5208</v>
      </c>
      <c r="C43" s="16">
        <v>319.3380455009646</v>
      </c>
      <c r="D43" s="15">
        <v>176</v>
      </c>
      <c r="E43" s="16">
        <v>10.742497791255126</v>
      </c>
      <c r="F43" s="15">
        <v>114</v>
      </c>
      <c r="G43" s="16">
        <v>6.7249262036021422</v>
      </c>
      <c r="H43" s="15">
        <v>282</v>
      </c>
      <c r="I43" s="16">
        <v>17.461734847695332</v>
      </c>
      <c r="J43" s="15">
        <v>923</v>
      </c>
      <c r="K43" s="16">
        <v>56.512152623469845</v>
      </c>
      <c r="L43" s="15">
        <v>40</v>
      </c>
      <c r="M43" s="16">
        <v>2.5043109974186355</v>
      </c>
      <c r="N43" s="15">
        <v>126</v>
      </c>
      <c r="O43" s="16">
        <v>7.7541023298074041</v>
      </c>
      <c r="P43" s="15">
        <v>985</v>
      </c>
      <c r="Q43" s="16">
        <v>59.128016450526218</v>
      </c>
      <c r="R43" s="15">
        <v>282</v>
      </c>
      <c r="S43" s="16">
        <v>17.602516698744139</v>
      </c>
      <c r="T43" s="15">
        <v>692</v>
      </c>
      <c r="U43" s="16">
        <v>43.463235307140309</v>
      </c>
      <c r="V43" s="15">
        <v>95</v>
      </c>
      <c r="W43" s="16">
        <v>5.8221388166701775</v>
      </c>
      <c r="X43" s="15">
        <v>140</v>
      </c>
      <c r="Y43" s="16">
        <v>8.4725117935685201</v>
      </c>
      <c r="Z43" s="15">
        <v>173</v>
      </c>
      <c r="AA43" s="16">
        <v>10.633301721270788</v>
      </c>
      <c r="AB43" s="15">
        <v>98</v>
      </c>
      <c r="AC43" s="16">
        <v>5.980975798756675</v>
      </c>
      <c r="AD43" s="15">
        <v>15</v>
      </c>
      <c r="AE43" s="16">
        <v>0.93581345871125221</v>
      </c>
      <c r="AF43" s="15">
        <v>39</v>
      </c>
      <c r="AG43" s="16">
        <v>2.4401344836950223</v>
      </c>
      <c r="AH43" s="15">
        <v>171</v>
      </c>
      <c r="AI43" s="16">
        <v>10.566162450092282</v>
      </c>
      <c r="AJ43" s="15">
        <v>93</v>
      </c>
      <c r="AK43" s="16">
        <v>5.7329207528142376</v>
      </c>
      <c r="AL43" s="15">
        <v>148</v>
      </c>
      <c r="AM43" s="16">
        <v>9.0969811834358403</v>
      </c>
    </row>
    <row r="44" spans="1:39" ht="15" customHeight="1" x14ac:dyDescent="0.25">
      <c r="A44" s="22">
        <v>1986</v>
      </c>
      <c r="B44" s="15">
        <v>5375</v>
      </c>
      <c r="C44" s="16">
        <v>321.84094422379809</v>
      </c>
      <c r="D44" s="15">
        <v>186</v>
      </c>
      <c r="E44" s="16">
        <v>11.169547272318336</v>
      </c>
      <c r="F44" s="15">
        <v>80</v>
      </c>
      <c r="G44" s="16">
        <v>4.7407532643658445</v>
      </c>
      <c r="H44" s="15">
        <v>250</v>
      </c>
      <c r="I44" s="16">
        <v>14.807305901154306</v>
      </c>
      <c r="J44" s="15">
        <v>944</v>
      </c>
      <c r="K44" s="16">
        <v>56.711415988403587</v>
      </c>
      <c r="L44" s="15">
        <v>49</v>
      </c>
      <c r="M44" s="16">
        <v>3.0500377760272799</v>
      </c>
      <c r="N44" s="15">
        <v>127</v>
      </c>
      <c r="O44" s="16">
        <v>7.2611989859803661</v>
      </c>
      <c r="P44" s="15">
        <v>998</v>
      </c>
      <c r="Q44" s="16">
        <v>58.365565080435019</v>
      </c>
      <c r="R44" s="15">
        <v>311</v>
      </c>
      <c r="S44" s="16">
        <v>18.96625338418864</v>
      </c>
      <c r="T44" s="15">
        <v>700</v>
      </c>
      <c r="U44" s="16">
        <v>42.197506398878765</v>
      </c>
      <c r="V44" s="15">
        <v>96</v>
      </c>
      <c r="W44" s="16">
        <v>5.8659370067313468</v>
      </c>
      <c r="X44" s="15">
        <v>126</v>
      </c>
      <c r="Y44" s="16">
        <v>7.6819157244345027</v>
      </c>
      <c r="Z44" s="15">
        <v>265</v>
      </c>
      <c r="AA44" s="16">
        <v>15.891977724516906</v>
      </c>
      <c r="AB44" s="15">
        <v>130</v>
      </c>
      <c r="AC44" s="16">
        <v>8.071235808731009</v>
      </c>
      <c r="AD44" s="15">
        <v>21</v>
      </c>
      <c r="AE44" s="16">
        <v>1.2616817597262133</v>
      </c>
      <c r="AF44" s="15">
        <v>36</v>
      </c>
      <c r="AG44" s="16">
        <v>2.1611095705110133</v>
      </c>
      <c r="AH44" s="15">
        <v>155</v>
      </c>
      <c r="AI44" s="16">
        <v>9.2430367730472209</v>
      </c>
      <c r="AJ44" s="15">
        <v>78</v>
      </c>
      <c r="AK44" s="16">
        <v>4.7543700636020461</v>
      </c>
      <c r="AL44" s="15">
        <v>179</v>
      </c>
      <c r="AM44" s="16">
        <v>10.634028419521936</v>
      </c>
    </row>
    <row r="45" spans="1:39" ht="15" customHeight="1" x14ac:dyDescent="0.25">
      <c r="A45" s="22">
        <v>1987</v>
      </c>
      <c r="B45" s="15">
        <v>5572</v>
      </c>
      <c r="C45" s="16">
        <v>327.45578462510497</v>
      </c>
      <c r="D45" s="15">
        <v>194</v>
      </c>
      <c r="E45" s="16">
        <v>11.654634629371408</v>
      </c>
      <c r="F45" s="15">
        <v>123</v>
      </c>
      <c r="G45" s="16">
        <v>7.1430086136129658</v>
      </c>
      <c r="H45" s="15">
        <v>243</v>
      </c>
      <c r="I45" s="16">
        <v>14.418992944974647</v>
      </c>
      <c r="J45" s="15">
        <v>957</v>
      </c>
      <c r="K45" s="16">
        <v>56.639027204347244</v>
      </c>
      <c r="L45" s="15">
        <v>60</v>
      </c>
      <c r="M45" s="16">
        <v>3.5188444024996839</v>
      </c>
      <c r="N45" s="15">
        <v>132</v>
      </c>
      <c r="O45" s="16">
        <v>7.8389835035196134</v>
      </c>
      <c r="P45" s="15">
        <v>993</v>
      </c>
      <c r="Q45" s="16">
        <v>56.953642322158871</v>
      </c>
      <c r="R45" s="15">
        <v>352</v>
      </c>
      <c r="S45" s="16">
        <v>21.078259629050017</v>
      </c>
      <c r="T45" s="15">
        <v>780</v>
      </c>
      <c r="U45" s="16">
        <v>45.622793538869189</v>
      </c>
      <c r="V45" s="15">
        <v>88</v>
      </c>
      <c r="W45" s="16">
        <v>5.2733412964516537</v>
      </c>
      <c r="X45" s="15">
        <v>158</v>
      </c>
      <c r="Y45" s="16">
        <v>9.1606482803559501</v>
      </c>
      <c r="Z45" s="15">
        <v>87</v>
      </c>
      <c r="AA45" s="16">
        <v>15.13891509020053</v>
      </c>
      <c r="AB45" s="15">
        <v>89</v>
      </c>
      <c r="AC45" s="16">
        <v>6.2134140435929766</v>
      </c>
      <c r="AD45" s="15">
        <v>62</v>
      </c>
      <c r="AE45" s="16">
        <v>1.5358085879569423</v>
      </c>
      <c r="AF45" s="15">
        <v>37</v>
      </c>
      <c r="AG45" s="16">
        <v>2.2294872463368711</v>
      </c>
      <c r="AH45" s="15">
        <v>185</v>
      </c>
      <c r="AI45" s="16">
        <v>11.021357656432315</v>
      </c>
      <c r="AJ45" s="15">
        <v>80</v>
      </c>
      <c r="AK45" s="16">
        <v>4.6300449816693137</v>
      </c>
      <c r="AL45" s="15">
        <v>196</v>
      </c>
      <c r="AM45" s="16">
        <v>11.749599154916419</v>
      </c>
    </row>
    <row r="46" spans="1:39" ht="15" customHeight="1" x14ac:dyDescent="0.25">
      <c r="A46" s="22">
        <v>1988</v>
      </c>
      <c r="B46" s="15">
        <v>5935</v>
      </c>
      <c r="C46" s="16">
        <v>345.95762516083937</v>
      </c>
      <c r="D46" s="15">
        <v>198</v>
      </c>
      <c r="E46" s="16">
        <v>11.46919614276028</v>
      </c>
      <c r="F46" s="15">
        <v>101</v>
      </c>
      <c r="G46" s="16">
        <v>5.8523759143562586</v>
      </c>
      <c r="H46" s="15">
        <v>230</v>
      </c>
      <c r="I46" s="16">
        <v>13.468894564283103</v>
      </c>
      <c r="J46" s="15">
        <v>1043</v>
      </c>
      <c r="K46" s="16">
        <v>60.873670144531296</v>
      </c>
      <c r="L46" s="15">
        <v>68</v>
      </c>
      <c r="M46" s="16">
        <v>3.9911571590510113</v>
      </c>
      <c r="N46" s="15">
        <v>178</v>
      </c>
      <c r="O46" s="16">
        <v>10.231008217949213</v>
      </c>
      <c r="P46" s="15">
        <v>1046</v>
      </c>
      <c r="Q46" s="16">
        <v>60.339487106862286</v>
      </c>
      <c r="R46" s="15">
        <v>451</v>
      </c>
      <c r="S46" s="16">
        <v>26.551760159848605</v>
      </c>
      <c r="T46" s="15">
        <v>790</v>
      </c>
      <c r="U46" s="16">
        <v>45.182081810440167</v>
      </c>
      <c r="V46" s="15">
        <v>98</v>
      </c>
      <c r="W46" s="16">
        <v>5.814028583595503</v>
      </c>
      <c r="X46" s="15">
        <v>135</v>
      </c>
      <c r="Y46" s="16">
        <v>8.0603965396320714</v>
      </c>
      <c r="Z46" s="15">
        <v>309</v>
      </c>
      <c r="AA46" s="16">
        <v>17.941921282234105</v>
      </c>
      <c r="AB46" s="15">
        <v>117</v>
      </c>
      <c r="AC46" s="16">
        <v>7.0049748108136445</v>
      </c>
      <c r="AD46" s="15">
        <v>24</v>
      </c>
      <c r="AE46" s="16">
        <v>1.4218683102530281</v>
      </c>
      <c r="AF46" s="15">
        <v>35</v>
      </c>
      <c r="AG46" s="16">
        <v>2.0913346851975656</v>
      </c>
      <c r="AH46" s="15">
        <v>175</v>
      </c>
      <c r="AI46" s="16">
        <v>10.302302491940031</v>
      </c>
      <c r="AJ46" s="15">
        <v>114</v>
      </c>
      <c r="AK46" s="16">
        <v>6.7448057718863277</v>
      </c>
      <c r="AL46" s="15">
        <v>211</v>
      </c>
      <c r="AM46" s="16">
        <v>12.464076613537221</v>
      </c>
    </row>
    <row r="47" spans="1:39" ht="15" customHeight="1" x14ac:dyDescent="0.25">
      <c r="A47" s="22">
        <v>1989</v>
      </c>
      <c r="B47" s="15">
        <v>5945</v>
      </c>
      <c r="C47" s="16">
        <v>339.04942830646354</v>
      </c>
      <c r="D47" s="15">
        <v>217</v>
      </c>
      <c r="E47" s="16">
        <v>12.521142912193692</v>
      </c>
      <c r="F47" s="15">
        <v>121</v>
      </c>
      <c r="G47" s="16">
        <v>6.8019330808362755</v>
      </c>
      <c r="H47" s="15">
        <v>242</v>
      </c>
      <c r="I47" s="16">
        <v>13.720315644379662</v>
      </c>
      <c r="J47" s="15">
        <v>999</v>
      </c>
      <c r="K47" s="16">
        <v>56.729608160211043</v>
      </c>
      <c r="L47" s="15">
        <v>62</v>
      </c>
      <c r="M47" s="16">
        <v>3.5578886434773254</v>
      </c>
      <c r="N47" s="15">
        <v>129</v>
      </c>
      <c r="O47" s="16">
        <v>7.237908290967459</v>
      </c>
      <c r="P47" s="15">
        <v>1053</v>
      </c>
      <c r="Q47" s="16">
        <v>59.053545012966026</v>
      </c>
      <c r="R47" s="15">
        <v>472</v>
      </c>
      <c r="S47" s="16">
        <v>27.404507947652789</v>
      </c>
      <c r="T47" s="15">
        <v>775</v>
      </c>
      <c r="U47" s="16">
        <v>43.785447562341936</v>
      </c>
      <c r="V47" s="15">
        <v>114</v>
      </c>
      <c r="W47" s="16">
        <v>6.688560711715227</v>
      </c>
      <c r="X47" s="15">
        <v>138</v>
      </c>
      <c r="Y47" s="16">
        <v>7.8908887025753662</v>
      </c>
      <c r="Z47" s="15">
        <v>218</v>
      </c>
      <c r="AA47" s="16">
        <v>12.369418092050353</v>
      </c>
      <c r="AB47" s="15">
        <v>112</v>
      </c>
      <c r="AC47" s="16">
        <v>6.5724298713640819</v>
      </c>
      <c r="AD47" s="15">
        <v>20</v>
      </c>
      <c r="AE47" s="16">
        <v>1.1216876269072464</v>
      </c>
      <c r="AF47" s="15">
        <v>38</v>
      </c>
      <c r="AG47" s="16">
        <v>2.2481115952519475</v>
      </c>
      <c r="AH47" s="15">
        <v>207</v>
      </c>
      <c r="AI47" s="16">
        <v>12.036576077731226</v>
      </c>
      <c r="AJ47" s="15">
        <v>66</v>
      </c>
      <c r="AK47" s="16">
        <v>3.8066115916183554</v>
      </c>
      <c r="AL47" s="15">
        <v>209</v>
      </c>
      <c r="AM47" s="16">
        <v>12.304969505345076</v>
      </c>
    </row>
    <row r="48" spans="1:39" ht="15" customHeight="1" x14ac:dyDescent="0.25">
      <c r="A48" s="22">
        <v>1990</v>
      </c>
      <c r="B48" s="15">
        <v>5840</v>
      </c>
      <c r="C48" s="16">
        <v>328.73050962470944</v>
      </c>
      <c r="D48" s="15">
        <v>196</v>
      </c>
      <c r="E48" s="16">
        <v>11.063526718393602</v>
      </c>
      <c r="F48" s="15">
        <v>135</v>
      </c>
      <c r="G48" s="16">
        <v>7.5531401673074834</v>
      </c>
      <c r="H48" s="15">
        <v>233</v>
      </c>
      <c r="I48" s="16">
        <v>13.019179830436078</v>
      </c>
      <c r="J48" s="15">
        <v>1025</v>
      </c>
      <c r="K48" s="16">
        <v>58.119667791157283</v>
      </c>
      <c r="L48" s="15">
        <v>56</v>
      </c>
      <c r="M48" s="16">
        <v>3.2906398117551268</v>
      </c>
      <c r="N48" s="15">
        <v>176</v>
      </c>
      <c r="O48" s="16">
        <v>9.9683654986304049</v>
      </c>
      <c r="P48" s="15">
        <v>980</v>
      </c>
      <c r="Q48" s="16">
        <v>54.201951864469912</v>
      </c>
      <c r="R48" s="15">
        <v>421</v>
      </c>
      <c r="S48" s="16">
        <v>24.069379892155577</v>
      </c>
      <c r="T48" s="15">
        <v>781</v>
      </c>
      <c r="U48" s="16">
        <v>43.370477637263519</v>
      </c>
      <c r="V48" s="15">
        <v>111</v>
      </c>
      <c r="W48" s="16">
        <v>6.4532465797766134</v>
      </c>
      <c r="X48" s="15">
        <v>125</v>
      </c>
      <c r="Y48" s="16">
        <v>7.042210438008488</v>
      </c>
      <c r="Z48" s="15">
        <v>280</v>
      </c>
      <c r="AA48" s="16">
        <v>15.547097937405125</v>
      </c>
      <c r="AB48" s="15">
        <v>120</v>
      </c>
      <c r="AC48" s="16">
        <v>6.9314161454626539</v>
      </c>
      <c r="AD48" s="15">
        <v>20</v>
      </c>
      <c r="AE48" s="16">
        <v>1.1088575955971518</v>
      </c>
      <c r="AF48" s="15">
        <v>19</v>
      </c>
      <c r="AG48" s="16">
        <v>1.1033314455035081</v>
      </c>
      <c r="AH48" s="15">
        <v>209</v>
      </c>
      <c r="AI48" s="16">
        <v>12.049384166873184</v>
      </c>
      <c r="AJ48" s="15">
        <v>81</v>
      </c>
      <c r="AK48" s="16">
        <v>4.4764805827867944</v>
      </c>
      <c r="AL48" s="15">
        <v>202</v>
      </c>
      <c r="AM48" s="16">
        <v>11.568796550118597</v>
      </c>
    </row>
    <row r="49" spans="1:39" ht="15" customHeight="1" x14ac:dyDescent="0.25">
      <c r="A49" s="22">
        <v>1991</v>
      </c>
      <c r="B49" s="15">
        <v>5876</v>
      </c>
      <c r="C49" s="16">
        <v>324.89875423098709</v>
      </c>
      <c r="D49" s="15">
        <v>183</v>
      </c>
      <c r="E49" s="16">
        <v>10.25535278390687</v>
      </c>
      <c r="F49" s="15">
        <v>124</v>
      </c>
      <c r="G49" s="16">
        <v>6.9623152634400114</v>
      </c>
      <c r="H49" s="15">
        <v>239</v>
      </c>
      <c r="I49" s="16">
        <v>13.111165840070596</v>
      </c>
      <c r="J49" s="15">
        <v>1011</v>
      </c>
      <c r="K49" s="16">
        <v>55.992986497674693</v>
      </c>
      <c r="L49" s="15">
        <v>61</v>
      </c>
      <c r="M49" s="16">
        <v>3.3796534476752886</v>
      </c>
      <c r="N49" s="15">
        <v>137</v>
      </c>
      <c r="O49" s="16">
        <v>7.3381911088971465</v>
      </c>
      <c r="P49" s="15">
        <v>955</v>
      </c>
      <c r="Q49" s="16">
        <v>51.885804894646995</v>
      </c>
      <c r="R49" s="15">
        <v>411</v>
      </c>
      <c r="S49" s="16">
        <v>23.208264422096956</v>
      </c>
      <c r="T49" s="15">
        <v>905</v>
      </c>
      <c r="U49" s="16">
        <v>48.822273834605902</v>
      </c>
      <c r="V49" s="15">
        <v>108</v>
      </c>
      <c r="W49" s="16">
        <v>6.3937662045108352</v>
      </c>
      <c r="X49" s="15">
        <v>164</v>
      </c>
      <c r="Y49" s="16">
        <v>9.1384145999848787</v>
      </c>
      <c r="Z49" s="15">
        <v>282</v>
      </c>
      <c r="AA49" s="16">
        <v>15.569600774732123</v>
      </c>
      <c r="AB49" s="15">
        <v>128</v>
      </c>
      <c r="AC49" s="16">
        <v>7.5036510825578198</v>
      </c>
      <c r="AD49" s="15">
        <v>27</v>
      </c>
      <c r="AE49" s="16">
        <v>1.5398452457301921</v>
      </c>
      <c r="AF49" s="15">
        <v>41</v>
      </c>
      <c r="AG49" s="16">
        <v>2.4053277977473138</v>
      </c>
      <c r="AH49" s="15">
        <v>203</v>
      </c>
      <c r="AI49" s="16">
        <v>11.453067116380506</v>
      </c>
      <c r="AJ49" s="15">
        <v>86</v>
      </c>
      <c r="AK49" s="16">
        <v>4.7865555819942065</v>
      </c>
      <c r="AL49" s="15">
        <v>209</v>
      </c>
      <c r="AM49" s="16">
        <v>11.710393092186825</v>
      </c>
    </row>
    <row r="50" spans="1:39" ht="15" customHeight="1" x14ac:dyDescent="0.25">
      <c r="A50" s="22">
        <v>1992</v>
      </c>
      <c r="B50" s="15">
        <v>6251</v>
      </c>
      <c r="C50" s="16">
        <v>335.56469832785581</v>
      </c>
      <c r="D50" s="15">
        <v>220</v>
      </c>
      <c r="E50" s="16">
        <v>11.945343103476656</v>
      </c>
      <c r="F50" s="15">
        <v>116</v>
      </c>
      <c r="G50" s="16">
        <v>6.2064849097590127</v>
      </c>
      <c r="H50" s="15">
        <v>249</v>
      </c>
      <c r="I50" s="16">
        <v>13.210810721361462</v>
      </c>
      <c r="J50" s="15">
        <v>1049</v>
      </c>
      <c r="K50" s="16">
        <v>56.082132717303836</v>
      </c>
      <c r="L50" s="15">
        <v>64</v>
      </c>
      <c r="M50" s="16">
        <v>3.5284432328836446</v>
      </c>
      <c r="N50" s="15">
        <v>151</v>
      </c>
      <c r="O50" s="16">
        <v>8.0531891219839604</v>
      </c>
      <c r="P50" s="15">
        <v>990</v>
      </c>
      <c r="Q50" s="16">
        <v>52.394916497757812</v>
      </c>
      <c r="R50" s="15">
        <v>491</v>
      </c>
      <c r="S50" s="16">
        <v>27.064651044768571</v>
      </c>
      <c r="T50" s="15">
        <v>1031</v>
      </c>
      <c r="U50" s="16">
        <v>54.058298245701884</v>
      </c>
      <c r="V50" s="15">
        <v>111</v>
      </c>
      <c r="W50" s="16">
        <v>6.4701436450470373</v>
      </c>
      <c r="X50" s="15">
        <v>152</v>
      </c>
      <c r="Y50" s="16">
        <v>8.23501686650099</v>
      </c>
      <c r="Z50" s="15">
        <v>269</v>
      </c>
      <c r="AA50" s="16">
        <v>14.13821843246299</v>
      </c>
      <c r="AB50" s="15">
        <v>134</v>
      </c>
      <c r="AC50" s="16">
        <v>7.6241502065552798</v>
      </c>
      <c r="AD50" s="15">
        <v>29</v>
      </c>
      <c r="AE50" s="16">
        <v>1.6701176192959983</v>
      </c>
      <c r="AF50" s="15">
        <v>34</v>
      </c>
      <c r="AG50" s="16">
        <v>1.9655444305768714</v>
      </c>
      <c r="AH50" s="15">
        <v>213</v>
      </c>
      <c r="AI50" s="16">
        <v>11.563727339063634</v>
      </c>
      <c r="AJ50" s="15">
        <v>91</v>
      </c>
      <c r="AK50" s="16">
        <v>4.835564386928489</v>
      </c>
      <c r="AL50" s="15">
        <v>219</v>
      </c>
      <c r="AM50" s="16">
        <v>12.061407715237078</v>
      </c>
    </row>
    <row r="51" spans="1:39" ht="15" customHeight="1" x14ac:dyDescent="0.25">
      <c r="A51" s="22">
        <v>1993</v>
      </c>
      <c r="B51" s="15">
        <v>6579</v>
      </c>
      <c r="C51" s="16">
        <v>346.29731523705487</v>
      </c>
      <c r="D51" s="15">
        <v>182</v>
      </c>
      <c r="E51" s="16">
        <v>9.8769173874045819</v>
      </c>
      <c r="F51" s="15">
        <v>135</v>
      </c>
      <c r="G51" s="16">
        <v>7.036997367164366</v>
      </c>
      <c r="H51" s="15">
        <v>225</v>
      </c>
      <c r="I51" s="16">
        <v>12.020600466601469</v>
      </c>
      <c r="J51" s="15">
        <v>1072</v>
      </c>
      <c r="K51" s="16">
        <v>56.342212868951776</v>
      </c>
      <c r="L51" s="15">
        <v>81</v>
      </c>
      <c r="M51" s="16">
        <v>4.3820033081097511</v>
      </c>
      <c r="N51" s="15">
        <v>151</v>
      </c>
      <c r="O51" s="16">
        <v>7.9137321920664672</v>
      </c>
      <c r="P51" s="15">
        <v>991</v>
      </c>
      <c r="Q51" s="16">
        <v>51.491861088896989</v>
      </c>
      <c r="R51" s="15">
        <v>524</v>
      </c>
      <c r="S51" s="16">
        <v>27.938696841473284</v>
      </c>
      <c r="T51" s="15">
        <v>1237</v>
      </c>
      <c r="U51" s="16">
        <v>62.800027824588142</v>
      </c>
      <c r="V51" s="15">
        <v>89</v>
      </c>
      <c r="W51" s="16">
        <v>5.1049700272859697</v>
      </c>
      <c r="X51" s="15">
        <v>192</v>
      </c>
      <c r="Y51" s="16">
        <v>10.303586741704057</v>
      </c>
      <c r="Z51" s="15">
        <v>328</v>
      </c>
      <c r="AA51" s="16">
        <v>17.067075061387801</v>
      </c>
      <c r="AB51" s="15">
        <v>120</v>
      </c>
      <c r="AC51" s="16">
        <v>6.5879257358921173</v>
      </c>
      <c r="AD51" s="15">
        <v>28</v>
      </c>
      <c r="AE51" s="16">
        <v>1.556797178356303</v>
      </c>
      <c r="AF51" s="15">
        <v>31</v>
      </c>
      <c r="AG51" s="16">
        <v>1.7663561313772629</v>
      </c>
      <c r="AH51" s="15">
        <v>225</v>
      </c>
      <c r="AI51" s="16">
        <v>12.181640136854929</v>
      </c>
      <c r="AJ51" s="15">
        <v>91</v>
      </c>
      <c r="AK51" s="16">
        <v>4.7746999518571798</v>
      </c>
      <c r="AL51" s="15">
        <v>230</v>
      </c>
      <c r="AM51" s="16">
        <v>12.541941012533767</v>
      </c>
    </row>
    <row r="52" spans="1:39" ht="15" customHeight="1" x14ac:dyDescent="0.25">
      <c r="A52" s="22">
        <v>1994</v>
      </c>
      <c r="B52" s="15">
        <v>8202</v>
      </c>
      <c r="C52" s="16">
        <v>423.19491043947659</v>
      </c>
      <c r="D52" s="15">
        <v>181</v>
      </c>
      <c r="E52" s="16">
        <v>9.5574210243527453</v>
      </c>
      <c r="F52" s="15">
        <v>126</v>
      </c>
      <c r="G52" s="16">
        <v>6.3796620723353668</v>
      </c>
      <c r="H52" s="15">
        <v>224</v>
      </c>
      <c r="I52" s="16">
        <v>11.444888658841764</v>
      </c>
      <c r="J52" s="15">
        <v>1248</v>
      </c>
      <c r="K52" s="16">
        <v>64.555262770870428</v>
      </c>
      <c r="L52" s="15">
        <v>80</v>
      </c>
      <c r="M52" s="16">
        <v>4.25344448066721</v>
      </c>
      <c r="N52" s="15">
        <v>165</v>
      </c>
      <c r="O52" s="16">
        <v>8.5131990309506786</v>
      </c>
      <c r="P52" s="15">
        <v>1072</v>
      </c>
      <c r="Q52" s="16">
        <v>54.494551055172224</v>
      </c>
      <c r="R52" s="15">
        <v>756</v>
      </c>
      <c r="S52" s="16">
        <v>40.32575444550573</v>
      </c>
      <c r="T52" s="15">
        <v>2013</v>
      </c>
      <c r="U52" s="16">
        <v>100.50921856650342</v>
      </c>
      <c r="V52" s="15">
        <v>122</v>
      </c>
      <c r="W52" s="16">
        <v>6.9127368547116115</v>
      </c>
      <c r="X52" s="15">
        <v>205</v>
      </c>
      <c r="Y52" s="16">
        <v>10.736139216983609</v>
      </c>
      <c r="Z52" s="15">
        <v>413</v>
      </c>
      <c r="AA52" s="16">
        <v>21.14082736846893</v>
      </c>
      <c r="AB52" s="15">
        <v>124</v>
      </c>
      <c r="AC52" s="16">
        <v>6.6788648446278218</v>
      </c>
      <c r="AD52" s="15">
        <v>26</v>
      </c>
      <c r="AE52" s="16">
        <v>1.4211460951145127</v>
      </c>
      <c r="AF52" s="15">
        <v>33</v>
      </c>
      <c r="AG52" s="16">
        <v>1.8486390537237039</v>
      </c>
      <c r="AH52" s="15">
        <v>259</v>
      </c>
      <c r="AI52" s="16">
        <v>13.832276373943408</v>
      </c>
      <c r="AJ52" s="15">
        <v>87</v>
      </c>
      <c r="AK52" s="16">
        <v>4.5245821242015225</v>
      </c>
      <c r="AL52" s="15">
        <v>251</v>
      </c>
      <c r="AM52" s="16">
        <v>13.134906614438982</v>
      </c>
    </row>
    <row r="53" spans="1:39" ht="15" customHeight="1" x14ac:dyDescent="0.25">
      <c r="A53" s="22">
        <v>1995</v>
      </c>
      <c r="B53" s="15">
        <v>8538</v>
      </c>
      <c r="C53" s="16">
        <v>431.91500752169429</v>
      </c>
      <c r="D53" s="15">
        <v>177</v>
      </c>
      <c r="E53" s="16">
        <v>9.203622830185914</v>
      </c>
      <c r="F53" s="15">
        <v>143</v>
      </c>
      <c r="G53" s="16">
        <v>7.1622600851320346</v>
      </c>
      <c r="H53" s="15">
        <v>232</v>
      </c>
      <c r="I53" s="16">
        <v>11.666897898894442</v>
      </c>
      <c r="J53" s="15">
        <v>1202</v>
      </c>
      <c r="K53" s="16">
        <v>60.684277745500907</v>
      </c>
      <c r="L53" s="15">
        <v>79</v>
      </c>
      <c r="M53" s="16">
        <v>4.0392953097092512</v>
      </c>
      <c r="N53" s="15">
        <v>138</v>
      </c>
      <c r="O53" s="16">
        <v>6.9392745278715724</v>
      </c>
      <c r="P53" s="15">
        <v>967</v>
      </c>
      <c r="Q53" s="16">
        <v>48.287329921573104</v>
      </c>
      <c r="R53" s="15">
        <v>879</v>
      </c>
      <c r="S53" s="16">
        <v>45.947477012393435</v>
      </c>
      <c r="T53" s="15">
        <v>2481</v>
      </c>
      <c r="U53" s="16">
        <v>121.83121875964729</v>
      </c>
      <c r="V53" s="15">
        <v>115</v>
      </c>
      <c r="W53" s="16">
        <v>6.4021500305457737</v>
      </c>
      <c r="X53" s="15">
        <v>185</v>
      </c>
      <c r="Y53" s="16">
        <v>9.5089034260456557</v>
      </c>
      <c r="Z53" s="15">
        <v>366</v>
      </c>
      <c r="AA53" s="16">
        <v>18.382256910735556</v>
      </c>
      <c r="AB53" s="15">
        <v>102</v>
      </c>
      <c r="AC53" s="16">
        <v>5.5417074354624916</v>
      </c>
      <c r="AD53" s="15">
        <v>39</v>
      </c>
      <c r="AE53" s="16">
        <v>2.139758935727949</v>
      </c>
      <c r="AF53" s="15">
        <v>53</v>
      </c>
      <c r="AG53" s="16">
        <v>2.9316192246473749</v>
      </c>
      <c r="AH53" s="15">
        <v>276</v>
      </c>
      <c r="AI53" s="16">
        <v>14.406386290658471</v>
      </c>
      <c r="AJ53" s="15">
        <v>109</v>
      </c>
      <c r="AK53" s="16">
        <v>5.4795597941677814</v>
      </c>
      <c r="AL53" s="15">
        <v>253</v>
      </c>
      <c r="AM53" s="16">
        <v>13.22059453032961</v>
      </c>
    </row>
    <row r="54" spans="1:39" ht="15" customHeight="1" x14ac:dyDescent="0.25">
      <c r="A54" s="22">
        <v>1996</v>
      </c>
      <c r="B54" s="17">
        <f>IFERROR(VALUE(FIXED(VLOOKUP(VLOOKUP($B$4,Refcodes,2,FALSE) &amp;"regs"&amp;Regs_Male!$A54&amp;"AllEth"&amp;"Male",Datatable,6,FALSE))),"–")</f>
        <v>8632</v>
      </c>
      <c r="C54" s="37">
        <f>IFERROR(VALUE(FIXED(VLOOKUP(VLOOKUP($B$4,Refcodes,2,FALSE) &amp;"regs"&amp;Regs_Male!$A54&amp;"AllEth"&amp;"Male",Datatable,7,FALSE))),"–")</f>
        <v>414.1</v>
      </c>
      <c r="D54" s="27">
        <f>IFERROR(VALUE(FIXED(VLOOKUP(VLOOKUP($D$4,Refcodes,2,FALSE) &amp;"regs"&amp;Regs_Male!$A54&amp;"AllEth"&amp;"Male",Datatable,6,FALSE))),"–")</f>
        <v>165</v>
      </c>
      <c r="E54" s="37">
        <f>IFERROR(VALUE(FIXED(VLOOKUP(VLOOKUP($D$4,Refcodes,2,FALSE) &amp;"regs"&amp;Regs_Male!$A54&amp;"AllEth"&amp;"Male",Datatable,7,FALSE))),"–")</f>
        <v>8</v>
      </c>
      <c r="F54" s="27">
        <f>IFERROR(VALUE(FIXED(VLOOKUP(VLOOKUP($F$4,Refcodes,2,FALSE) &amp;"regs"&amp;Regs_Male!$A54&amp;"AllEth"&amp;"Male",Datatable,6,FALSE))),"–")</f>
        <v>121</v>
      </c>
      <c r="G54" s="37">
        <f>IFERROR(VALUE(FIXED(VLOOKUP(VLOOKUP($F$4,Refcodes,2,FALSE) &amp;"regs"&amp;Regs_Male!$A54&amp;"AllEth"&amp;"Male",Datatable,7,FALSE))),"–")</f>
        <v>5.7</v>
      </c>
      <c r="H54" s="36">
        <f>IFERROR(VALUE(FIXED(VLOOKUP(VLOOKUP($H$4,Refcodes,2,FALSE) &amp;"regs"&amp;Regs_Male!$A54&amp;"AllEth"&amp;"Male",Datatable,6,FALSE))),"–")</f>
        <v>254</v>
      </c>
      <c r="I54" s="38">
        <f>IFERROR(VALUE(FIXED(VLOOKUP(VLOOKUP($H$4,Refcodes,2,FALSE) &amp;"regs"&amp;Regs_Male!$A54&amp;"AllEth"&amp;"Male",Datatable,7,FALSE))),"–")</f>
        <v>12.1</v>
      </c>
      <c r="J54" s="17">
        <f>IFERROR(VALUE(FIXED(VLOOKUP(VLOOKUP($J$4,Refcodes,2,FALSE) &amp;"regs"&amp;Regs_Male!$A54&amp;"AllEth"&amp;"Male",Datatable,6,FALSE))),"–")</f>
        <v>1255</v>
      </c>
      <c r="K54" s="38">
        <f>IFERROR(VALUE(FIXED(VLOOKUP(VLOOKUP($J$4,Refcodes,2,FALSE) &amp;"regs"&amp;Regs_Male!$A54&amp;"AllEth"&amp;"Male",Datatable,7,FALSE))),"–")</f>
        <v>60.3</v>
      </c>
      <c r="L54" s="36">
        <f>IFERROR(VALUE(FIXED(VLOOKUP(VLOOKUP($L$4,Refcodes,2,FALSE) &amp;"regs"&amp;Regs_Male!$A54&amp;"AllEth"&amp;"Male",Datatable,6,FALSE))),"–")</f>
        <v>83</v>
      </c>
      <c r="M54" s="38">
        <f>IFERROR(VALUE(FIXED(VLOOKUP(VLOOKUP($L$4,Refcodes,2,FALSE) &amp;"regs"&amp;Regs_Male!$A54&amp;"AllEth"&amp;"Male",Datatable,7,FALSE))),"–")</f>
        <v>4.0999999999999996</v>
      </c>
      <c r="N54" s="36">
        <f>IFERROR(VALUE(FIXED(VLOOKUP(VLOOKUP($N$4,Refcodes,2,FALSE) &amp;"regs"&amp;Regs_Male!$A54&amp;"AllEth"&amp;"Male",Datatable,6,FALSE))),"–")</f>
        <v>146</v>
      </c>
      <c r="O54" s="38">
        <f>IFERROR(VALUE(FIXED(VLOOKUP(VLOOKUP($N$4,Refcodes,2,FALSE) &amp;"regs"&amp;Regs_Male!$A54&amp;"AllEth"&amp;"Male",Datatable,7,FALSE))),"–")</f>
        <v>7</v>
      </c>
      <c r="P54" s="36">
        <f>IFERROR(VALUE(FIXED(VLOOKUP(VLOOKUP($P$4,Refcodes,2,FALSE) &amp;"regs"&amp;Regs_Male!$A54&amp;"AllEth"&amp;"Male",Datatable,6,FALSE))),"–")</f>
        <v>995</v>
      </c>
      <c r="Q54" s="38">
        <f>IFERROR(VALUE(FIXED(VLOOKUP(VLOOKUP($P$4,Refcodes,2,FALSE) &amp;"regs"&amp;Regs_Male!$A54&amp;"AllEth"&amp;"Male",Datatable,7,FALSE))),"–")</f>
        <v>46.9</v>
      </c>
      <c r="R54" s="36">
        <f>IFERROR(VALUE(FIXED(VLOOKUP(VLOOKUP($R$4,Refcodes,2,FALSE) &amp;"regs"&amp;Regs_Male!$A54&amp;"AllEth"&amp;"Male",Datatable,6,FALSE))),"–")</f>
        <v>742</v>
      </c>
      <c r="S54" s="38">
        <f>IFERROR(VALUE(FIXED(VLOOKUP(VLOOKUP($R$4,Refcodes,2,FALSE) &amp;"regs"&amp;Regs_Male!$A54&amp;"AllEth"&amp;"Male",Datatable,7,FALSE))),"–")</f>
        <v>36.9</v>
      </c>
      <c r="T54" s="27">
        <f>IFERROR(VALUE(FIXED(VLOOKUP(VLOOKUP($T$4,Refcodes,2,FALSE) &amp;"regs"&amp;Regs_Male!$A54&amp;"AllEth"&amp;"Male",Datatable,6,FALSE))),"–")</f>
        <v>2473</v>
      </c>
      <c r="U54" s="37">
        <f>IFERROR(VALUE(FIXED(VLOOKUP(VLOOKUP($T$4,Refcodes,2,FALSE) &amp;"regs"&amp;Regs_Male!$A54&amp;"AllEth"&amp;"Male",Datatable,7,FALSE))),"–")</f>
        <v>115.6</v>
      </c>
      <c r="V54" s="36">
        <f>IFERROR(VALUE(FIXED(VLOOKUP(VLOOKUP($V$4,Refcodes,2,FALSE) &amp;"regs"&amp;Regs_Male!$A54&amp;"AllEth"&amp;"Male",Datatable,6,FALSE))),"–")</f>
        <v>123</v>
      </c>
      <c r="W54" s="38">
        <f>IFERROR(VALUE(FIXED(VLOOKUP(VLOOKUP($V$4,Refcodes,2,FALSE) &amp;"regs"&amp;Regs_Male!$A54&amp;"AllEth"&amp;"Male",Datatable,7,FALSE))),"–")</f>
        <v>6.5</v>
      </c>
      <c r="X54" s="36">
        <f>IFERROR(VALUE(FIXED(VLOOKUP(VLOOKUP($X$4,Refcodes,2,FALSE) &amp;"regs"&amp;Regs_Male!$A54&amp;"AllEth"&amp;"Male",Datatable,6,FALSE))),"–")</f>
        <v>212</v>
      </c>
      <c r="Y54" s="38">
        <f>IFERROR(VALUE(FIXED(VLOOKUP(VLOOKUP($X$4,Refcodes,2,FALSE) &amp;"regs"&amp;Regs_Male!$A54&amp;"AllEth"&amp;"Male",Datatable,7,FALSE))),"–")</f>
        <v>10.3</v>
      </c>
      <c r="Z54" s="36">
        <f>IFERROR(VALUE(FIXED(VLOOKUP(VLOOKUP($Z$4,Refcodes,2,FALSE) &amp;"regs"&amp;Regs_Male!$A54&amp;"AllEth"&amp;"Male",Datatable,6,FALSE))),"–")</f>
        <v>404</v>
      </c>
      <c r="AA54" s="38">
        <f>IFERROR(VALUE(FIXED(VLOOKUP(VLOOKUP($Z$4,Refcodes,2,FALSE) &amp;"regs"&amp;Regs_Male!$A54&amp;"AllEth"&amp;"Male",Datatable,7,FALSE))),"–")</f>
        <v>19.100000000000001</v>
      </c>
      <c r="AB54" s="36">
        <f>IFERROR(VALUE(FIXED(VLOOKUP(VLOOKUP($AB$4,Refcodes,2,FALSE) &amp;"regs"&amp;Regs_Male!$A54&amp;"AllEth"&amp;"Male",Datatable,6,FALSE))),"–")</f>
        <v>162</v>
      </c>
      <c r="AC54" s="38">
        <f>IFERROR(VALUE(FIXED(VLOOKUP(VLOOKUP($AB$4,Refcodes,2,FALSE) &amp;"regs"&amp;Regs_Male!$A54&amp;"AllEth"&amp;"Male",Datatable,7,FALSE))),"–")</f>
        <v>8.4</v>
      </c>
      <c r="AD54" s="27">
        <f>IFERROR(VALUE(FIXED(VLOOKUP(VLOOKUP($AD$4,Refcodes,2,FALSE) &amp;"regs"&amp;Regs_Male!$A54&amp;"AllEth"&amp;"Male",Datatable,6,FALSE))),"–")</f>
        <v>35</v>
      </c>
      <c r="AE54" s="37">
        <f>IFERROR(VALUE(FIXED(VLOOKUP(VLOOKUP($AD$4,Refcodes,2,FALSE) &amp;"regs"&amp;Regs_Male!$A54&amp;"AllEth"&amp;"Male",Datatable,7,FALSE))),"–")</f>
        <v>1.8</v>
      </c>
      <c r="AF54" s="36">
        <f>IFERROR(VALUE(FIXED(VLOOKUP(VLOOKUP($AF$4,Refcodes,2,FALSE) &amp;"regs"&amp;Regs_Male!$A54&amp;"AllEth"&amp;"Male",Datatable,6,FALSE))),"–")</f>
        <v>37</v>
      </c>
      <c r="AG54" s="38">
        <f>IFERROR(VALUE(FIXED(VLOOKUP(VLOOKUP($AF$4,Refcodes,2,FALSE) &amp;"regs"&amp;Regs_Male!$A54&amp;"AllEth"&amp;"Male",Datatable,7,FALSE))),"–")</f>
        <v>1.9</v>
      </c>
      <c r="AH54" s="36">
        <f>IFERROR(VALUE(FIXED(VLOOKUP(VLOOKUP($AH$4,Refcodes,2,FALSE) &amp;"regs"&amp;Regs_Male!$A54&amp;"AllEth"&amp;"Male",Datatable,6,FALSE))),"–")</f>
        <v>290</v>
      </c>
      <c r="AI54" s="38">
        <f>IFERROR(VALUE(FIXED(VLOOKUP(VLOOKUP($AH$4,Refcodes,2,FALSE) &amp;"regs"&amp;Regs_Male!$A54&amp;"AllEth"&amp;"Male",Datatable,7,FALSE))),"–")</f>
        <v>14.1</v>
      </c>
      <c r="AJ54" s="36">
        <f>IFERROR(VALUE(FIXED(VLOOKUP(VLOOKUP($AJ$4,Refcodes,2,FALSE) &amp;"regs"&amp;Regs_Male!$A54&amp;"AllEth"&amp;"Male",Datatable,6,FALSE))),"–")</f>
        <v>118</v>
      </c>
      <c r="AK54" s="38">
        <f>IFERROR(VALUE(FIXED(VLOOKUP(VLOOKUP($AJ$4,Refcodes,2,FALSE) &amp;"regs"&amp;Regs_Male!$A54&amp;"AllEth"&amp;"Male",Datatable,7,FALSE))),"–")</f>
        <v>5.6</v>
      </c>
      <c r="AL54" s="36">
        <f>IFERROR(VALUE(FIXED(VLOOKUP(VLOOKUP($AL$4,Refcodes,2,FALSE) &amp;"regs"&amp;Regs_Male!$A54&amp;"AllEth"&amp;"Male",Datatable,6,FALSE))),"–")</f>
        <v>299</v>
      </c>
      <c r="AM54" s="38">
        <f>IFERROR(VALUE(FIXED(VLOOKUP(VLOOKUP($AL$4,Refcodes,2,FALSE) &amp;"regs"&amp;Regs_Male!$A54&amp;"AllEth"&amp;"Male",Datatable,7,FALSE))),"–")</f>
        <v>14.8</v>
      </c>
    </row>
    <row r="55" spans="1:39" ht="15" customHeight="1" x14ac:dyDescent="0.25">
      <c r="A55" s="22">
        <v>1997</v>
      </c>
      <c r="B55" s="17">
        <f>IFERROR(VALUE(FIXED(VLOOKUP(VLOOKUP($B$4,Refcodes,2,FALSE) &amp;"regs"&amp;Regs_Male!$A55&amp;"AllEth"&amp;"Male",Datatable,6,FALSE))),"–")</f>
        <v>8465</v>
      </c>
      <c r="C55" s="37">
        <f>IFERROR(VALUE(FIXED(VLOOKUP(VLOOKUP($B$4,Refcodes,2,FALSE) &amp;"regs"&amp;Regs_Male!$A55&amp;"AllEth"&amp;"Male",Datatable,7,FALSE))),"–")</f>
        <v>396.9</v>
      </c>
      <c r="D55" s="27">
        <f>IFERROR(VALUE(FIXED(VLOOKUP(VLOOKUP($D$4,Refcodes,2,FALSE) &amp;"regs"&amp;Regs_Male!$A55&amp;"AllEth"&amp;"Male",Datatable,6,FALSE))),"–")</f>
        <v>177</v>
      </c>
      <c r="E55" s="37">
        <f>IFERROR(VALUE(FIXED(VLOOKUP(VLOOKUP($D$4,Refcodes,2,FALSE) &amp;"regs"&amp;Regs_Male!$A55&amp;"AllEth"&amp;"Male",Datatable,7,FALSE))),"–")</f>
        <v>8.5</v>
      </c>
      <c r="F55" s="27">
        <f>IFERROR(VALUE(FIXED(VLOOKUP(VLOOKUP($F$4,Refcodes,2,FALSE) &amp;"regs"&amp;Regs_Male!$A55&amp;"AllEth"&amp;"Male",Datatable,6,FALSE))),"–")</f>
        <v>132</v>
      </c>
      <c r="G55" s="37">
        <f>IFERROR(VALUE(FIXED(VLOOKUP(VLOOKUP($F$4,Refcodes,2,FALSE) &amp;"regs"&amp;Regs_Male!$A55&amp;"AllEth"&amp;"Male",Datatable,7,FALSE))),"–")</f>
        <v>6.1</v>
      </c>
      <c r="H55" s="36">
        <f>IFERROR(VALUE(FIXED(VLOOKUP(VLOOKUP($H$4,Refcodes,2,FALSE) &amp;"regs"&amp;Regs_Male!$A55&amp;"AllEth"&amp;"Male",Datatable,6,FALSE))),"–")</f>
        <v>234</v>
      </c>
      <c r="I55" s="38">
        <f>IFERROR(VALUE(FIXED(VLOOKUP(VLOOKUP($H$4,Refcodes,2,FALSE) &amp;"regs"&amp;Regs_Male!$A55&amp;"AllEth"&amp;"Male",Datatable,7,FALSE))),"–")</f>
        <v>10.9</v>
      </c>
      <c r="J55" s="17">
        <f>IFERROR(VALUE(FIXED(VLOOKUP(VLOOKUP($J$4,Refcodes,2,FALSE) &amp;"regs"&amp;Regs_Male!$A55&amp;"AllEth"&amp;"Male",Datatable,6,FALSE))),"–")</f>
        <v>1190</v>
      </c>
      <c r="K55" s="38">
        <f>IFERROR(VALUE(FIXED(VLOOKUP(VLOOKUP($J$4,Refcodes,2,FALSE) &amp;"regs"&amp;Regs_Male!$A55&amp;"AllEth"&amp;"Male",Datatable,7,FALSE))),"–")</f>
        <v>55.5</v>
      </c>
      <c r="L55" s="36">
        <f>IFERROR(VALUE(FIXED(VLOOKUP(VLOOKUP($L$4,Refcodes,2,FALSE) &amp;"regs"&amp;Regs_Male!$A55&amp;"AllEth"&amp;"Male",Datatable,6,FALSE))),"–")</f>
        <v>95</v>
      </c>
      <c r="M55" s="38">
        <f>IFERROR(VALUE(FIXED(VLOOKUP(VLOOKUP($L$4,Refcodes,2,FALSE) &amp;"regs"&amp;Regs_Male!$A55&amp;"AllEth"&amp;"Male",Datatable,7,FALSE))),"–")</f>
        <v>4.7</v>
      </c>
      <c r="N55" s="36">
        <f>IFERROR(VALUE(FIXED(VLOOKUP(VLOOKUP($N$4,Refcodes,2,FALSE) &amp;"regs"&amp;Regs_Male!$A55&amp;"AllEth"&amp;"Male",Datatable,6,FALSE))),"–")</f>
        <v>151</v>
      </c>
      <c r="O55" s="38">
        <f>IFERROR(VALUE(FIXED(VLOOKUP(VLOOKUP($N$4,Refcodes,2,FALSE) &amp;"regs"&amp;Regs_Male!$A55&amp;"AllEth"&amp;"Male",Datatable,7,FALSE))),"–")</f>
        <v>7.2</v>
      </c>
      <c r="P55" s="36">
        <f>IFERROR(VALUE(FIXED(VLOOKUP(VLOOKUP($P$4,Refcodes,2,FALSE) &amp;"regs"&amp;Regs_Male!$A55&amp;"AllEth"&amp;"Male",Datatable,6,FALSE))),"–")</f>
        <v>922</v>
      </c>
      <c r="Q55" s="38">
        <f>IFERROR(VALUE(FIXED(VLOOKUP(VLOOKUP($P$4,Refcodes,2,FALSE) &amp;"regs"&amp;Regs_Male!$A55&amp;"AllEth"&amp;"Male",Datatable,7,FALSE))),"–")</f>
        <v>42.6</v>
      </c>
      <c r="R55" s="36">
        <f>IFERROR(VALUE(FIXED(VLOOKUP(VLOOKUP($R$4,Refcodes,2,FALSE) &amp;"regs"&amp;Regs_Male!$A55&amp;"AllEth"&amp;"Male",Datatable,6,FALSE))),"–")</f>
        <v>751</v>
      </c>
      <c r="S55" s="38">
        <f>IFERROR(VALUE(FIXED(VLOOKUP(VLOOKUP($R$4,Refcodes,2,FALSE) &amp;"regs"&amp;Regs_Male!$A55&amp;"AllEth"&amp;"Male",Datatable,7,FALSE))),"–")</f>
        <v>36.1</v>
      </c>
      <c r="T55" s="27">
        <f>IFERROR(VALUE(FIXED(VLOOKUP(VLOOKUP($T$4,Refcodes,2,FALSE) &amp;"regs"&amp;Regs_Male!$A55&amp;"AllEth"&amp;"Male",Datatable,6,FALSE))),"–")</f>
        <v>2379</v>
      </c>
      <c r="U55" s="37">
        <f>IFERROR(VALUE(FIXED(VLOOKUP(VLOOKUP($T$4,Refcodes,2,FALSE) &amp;"regs"&amp;Regs_Male!$A55&amp;"AllEth"&amp;"Male",Datatable,7,FALSE))),"–")</f>
        <v>108.8</v>
      </c>
      <c r="V55" s="36">
        <f>IFERROR(VALUE(FIXED(VLOOKUP(VLOOKUP($V$4,Refcodes,2,FALSE) &amp;"regs"&amp;Regs_Male!$A55&amp;"AllEth"&amp;"Male",Datatable,6,FALSE))),"–")</f>
        <v>139</v>
      </c>
      <c r="W55" s="38">
        <f>IFERROR(VALUE(FIXED(VLOOKUP(VLOOKUP($V$4,Refcodes,2,FALSE) &amp;"regs"&amp;Regs_Male!$A55&amp;"AllEth"&amp;"Male",Datatable,7,FALSE))),"–")</f>
        <v>7.3</v>
      </c>
      <c r="X55" s="36">
        <f>IFERROR(VALUE(FIXED(VLOOKUP(VLOOKUP($X$4,Refcodes,2,FALSE) &amp;"regs"&amp;Regs_Male!$A55&amp;"AllEth"&amp;"Male",Datatable,6,FALSE))),"–")</f>
        <v>235</v>
      </c>
      <c r="Y55" s="38">
        <f>IFERROR(VALUE(FIXED(VLOOKUP(VLOOKUP($X$4,Refcodes,2,FALSE) &amp;"regs"&amp;Regs_Male!$A55&amp;"AllEth"&amp;"Male",Datatable,7,FALSE))),"–")</f>
        <v>11.1</v>
      </c>
      <c r="Z55" s="36">
        <f>IFERROR(VALUE(FIXED(VLOOKUP(VLOOKUP($Z$4,Refcodes,2,FALSE) &amp;"regs"&amp;Regs_Male!$A55&amp;"AllEth"&amp;"Male",Datatable,6,FALSE))),"–")</f>
        <v>371</v>
      </c>
      <c r="AA55" s="38">
        <f>IFERROR(VALUE(FIXED(VLOOKUP(VLOOKUP($Z$4,Refcodes,2,FALSE) &amp;"regs"&amp;Regs_Male!$A55&amp;"AllEth"&amp;"Male",Datatable,7,FALSE))),"–")</f>
        <v>17.100000000000001</v>
      </c>
      <c r="AB55" s="36">
        <f>IFERROR(VALUE(FIXED(VLOOKUP(VLOOKUP($AB$4,Refcodes,2,FALSE) &amp;"regs"&amp;Regs_Male!$A55&amp;"AllEth"&amp;"Male",Datatable,6,FALSE))),"–")</f>
        <v>142</v>
      </c>
      <c r="AC55" s="38">
        <f>IFERROR(VALUE(FIXED(VLOOKUP(VLOOKUP($AB$4,Refcodes,2,FALSE) &amp;"regs"&amp;Regs_Male!$A55&amp;"AllEth"&amp;"Male",Datatable,7,FALSE))),"–")</f>
        <v>7.2</v>
      </c>
      <c r="AD55" s="27">
        <f>IFERROR(VALUE(FIXED(VLOOKUP(VLOOKUP($AD$4,Refcodes,2,FALSE) &amp;"regs"&amp;Regs_Male!$A55&amp;"AllEth"&amp;"Male",Datatable,6,FALSE))),"–")</f>
        <v>52</v>
      </c>
      <c r="AE55" s="37">
        <f>IFERROR(VALUE(FIXED(VLOOKUP(VLOOKUP($AD$4,Refcodes,2,FALSE) &amp;"regs"&amp;Regs_Male!$A55&amp;"AllEth"&amp;"Male",Datatable,7,FALSE))),"–")</f>
        <v>2.6</v>
      </c>
      <c r="AF55" s="36">
        <f>IFERROR(VALUE(FIXED(VLOOKUP(VLOOKUP($AF$4,Refcodes,2,FALSE) &amp;"regs"&amp;Regs_Male!$A55&amp;"AllEth"&amp;"Male",Datatable,6,FALSE))),"–")</f>
        <v>32</v>
      </c>
      <c r="AG55" s="38">
        <f>IFERROR(VALUE(FIXED(VLOOKUP(VLOOKUP($AF$4,Refcodes,2,FALSE) &amp;"regs"&amp;Regs_Male!$A55&amp;"AllEth"&amp;"Male",Datatable,7,FALSE))),"–")</f>
        <v>1.7</v>
      </c>
      <c r="AH55" s="36">
        <f>IFERROR(VALUE(FIXED(VLOOKUP(VLOOKUP($AH$4,Refcodes,2,FALSE) &amp;"regs"&amp;Regs_Male!$A55&amp;"AllEth"&amp;"Male",Datatable,6,FALSE))),"–")</f>
        <v>290</v>
      </c>
      <c r="AI55" s="38">
        <f>IFERROR(VALUE(FIXED(VLOOKUP(VLOOKUP($AH$4,Refcodes,2,FALSE) &amp;"regs"&amp;Regs_Male!$A55&amp;"AllEth"&amp;"Male",Datatable,7,FALSE))),"–")</f>
        <v>13.8</v>
      </c>
      <c r="AJ55" s="36">
        <f>IFERROR(VALUE(FIXED(VLOOKUP(VLOOKUP($AJ$4,Refcodes,2,FALSE) &amp;"regs"&amp;Regs_Male!$A55&amp;"AllEth"&amp;"Male",Datatable,6,FALSE))),"–")</f>
        <v>112</v>
      </c>
      <c r="AK55" s="38">
        <f>IFERROR(VALUE(FIXED(VLOOKUP(VLOOKUP($AJ$4,Refcodes,2,FALSE) &amp;"regs"&amp;Regs_Male!$A55&amp;"AllEth"&amp;"Male",Datatable,7,FALSE))),"–")</f>
        <v>5.2</v>
      </c>
      <c r="AL55" s="36">
        <f>IFERROR(VALUE(FIXED(VLOOKUP(VLOOKUP($AL$4,Refcodes,2,FALSE) &amp;"regs"&amp;Regs_Male!$A55&amp;"AllEth"&amp;"Male",Datatable,6,FALSE))),"–")</f>
        <v>321</v>
      </c>
      <c r="AM55" s="38">
        <f>IFERROR(VALUE(FIXED(VLOOKUP(VLOOKUP($AL$4,Refcodes,2,FALSE) &amp;"regs"&amp;Regs_Male!$A55&amp;"AllEth"&amp;"Male",Datatable,7,FALSE))),"–")</f>
        <v>15.5</v>
      </c>
    </row>
    <row r="56" spans="1:39" ht="15" customHeight="1" x14ac:dyDescent="0.25">
      <c r="A56" s="22">
        <v>1998</v>
      </c>
      <c r="B56" s="17">
        <f>IFERROR(VALUE(FIXED(VLOOKUP(VLOOKUP($B$4,Refcodes,2,FALSE) &amp;"regs"&amp;Regs_Male!$A56&amp;"AllEth"&amp;"Male",Datatable,6,FALSE))),"–")</f>
        <v>8876</v>
      </c>
      <c r="C56" s="37">
        <f>IFERROR(VALUE(FIXED(VLOOKUP(VLOOKUP($B$4,Refcodes,2,FALSE) &amp;"regs"&amp;Regs_Male!$A56&amp;"AllEth"&amp;"Male",Datatable,7,FALSE))),"–")</f>
        <v>407.3</v>
      </c>
      <c r="D56" s="27">
        <f>IFERROR(VALUE(FIXED(VLOOKUP(VLOOKUP($D$4,Refcodes,2,FALSE) &amp;"regs"&amp;Regs_Male!$A56&amp;"AllEth"&amp;"Male",Datatable,6,FALSE))),"–")</f>
        <v>199</v>
      </c>
      <c r="E56" s="37">
        <f>IFERROR(VALUE(FIXED(VLOOKUP(VLOOKUP($D$4,Refcodes,2,FALSE) &amp;"regs"&amp;Regs_Male!$A56&amp;"AllEth"&amp;"Male",Datatable,7,FALSE))),"–")</f>
        <v>9.3000000000000007</v>
      </c>
      <c r="F56" s="27">
        <f>IFERROR(VALUE(FIXED(VLOOKUP(VLOOKUP($F$4,Refcodes,2,FALSE) &amp;"regs"&amp;Regs_Male!$A56&amp;"AllEth"&amp;"Male",Datatable,6,FALSE))),"–")</f>
        <v>103</v>
      </c>
      <c r="G56" s="37">
        <f>IFERROR(VALUE(FIXED(VLOOKUP(VLOOKUP($F$4,Refcodes,2,FALSE) &amp;"regs"&amp;Regs_Male!$A56&amp;"AllEth"&amp;"Male",Datatable,7,FALSE))),"–")</f>
        <v>4.7</v>
      </c>
      <c r="H56" s="36">
        <f>IFERROR(VALUE(FIXED(VLOOKUP(VLOOKUP($H$4,Refcodes,2,FALSE) &amp;"regs"&amp;Regs_Male!$A56&amp;"AllEth"&amp;"Male",Datatable,6,FALSE))),"–")</f>
        <v>250</v>
      </c>
      <c r="I56" s="38">
        <f>IFERROR(VALUE(FIXED(VLOOKUP(VLOOKUP($H$4,Refcodes,2,FALSE) &amp;"regs"&amp;Regs_Male!$A56&amp;"AllEth"&amp;"Male",Datatable,7,FALSE))),"–")</f>
        <v>11.5</v>
      </c>
      <c r="J56" s="17">
        <f>IFERROR(VALUE(FIXED(VLOOKUP(VLOOKUP($J$4,Refcodes,2,FALSE) &amp;"regs"&amp;Regs_Male!$A56&amp;"AllEth"&amp;"Male",Datatable,6,FALSE))),"–")</f>
        <v>1241</v>
      </c>
      <c r="K56" s="38">
        <f>IFERROR(VALUE(FIXED(VLOOKUP(VLOOKUP($J$4,Refcodes,2,FALSE) &amp;"regs"&amp;Regs_Male!$A56&amp;"AllEth"&amp;"Male",Datatable,7,FALSE))),"–")</f>
        <v>56.8</v>
      </c>
      <c r="L56" s="36">
        <f>IFERROR(VALUE(FIXED(VLOOKUP(VLOOKUP($L$4,Refcodes,2,FALSE) &amp;"regs"&amp;Regs_Male!$A56&amp;"AllEth"&amp;"Male",Datatable,6,FALSE))),"–")</f>
        <v>104</v>
      </c>
      <c r="M56" s="38">
        <f>IFERROR(VALUE(FIXED(VLOOKUP(VLOOKUP($L$4,Refcodes,2,FALSE) &amp;"regs"&amp;Regs_Male!$A56&amp;"AllEth"&amp;"Male",Datatable,7,FALSE))),"–")</f>
        <v>4.9000000000000004</v>
      </c>
      <c r="N56" s="36">
        <f>IFERROR(VALUE(FIXED(VLOOKUP(VLOOKUP($N$4,Refcodes,2,FALSE) &amp;"regs"&amp;Regs_Male!$A56&amp;"AllEth"&amp;"Male",Datatable,6,FALSE))),"–")</f>
        <v>171</v>
      </c>
      <c r="O56" s="38">
        <f>IFERROR(VALUE(FIXED(VLOOKUP(VLOOKUP($N$4,Refcodes,2,FALSE) &amp;"regs"&amp;Regs_Male!$A56&amp;"AllEth"&amp;"Male",Datatable,7,FALSE))),"–")</f>
        <v>7.8</v>
      </c>
      <c r="P56" s="36">
        <f>IFERROR(VALUE(FIXED(VLOOKUP(VLOOKUP($P$4,Refcodes,2,FALSE) &amp;"regs"&amp;Regs_Male!$A56&amp;"AllEth"&amp;"Male",Datatable,6,FALSE))),"–")</f>
        <v>957</v>
      </c>
      <c r="Q56" s="38">
        <f>IFERROR(VALUE(FIXED(VLOOKUP(VLOOKUP($P$4,Refcodes,2,FALSE) &amp;"regs"&amp;Regs_Male!$A56&amp;"AllEth"&amp;"Male",Datatable,7,FALSE))),"–")</f>
        <v>43.4</v>
      </c>
      <c r="R56" s="36">
        <f>IFERROR(VALUE(FIXED(VLOOKUP(VLOOKUP($R$4,Refcodes,2,FALSE) &amp;"regs"&amp;Regs_Male!$A56&amp;"AllEth"&amp;"Male",Datatable,6,FALSE))),"–")</f>
        <v>821</v>
      </c>
      <c r="S56" s="38">
        <f>IFERROR(VALUE(FIXED(VLOOKUP(VLOOKUP($R$4,Refcodes,2,FALSE) &amp;"regs"&amp;Regs_Male!$A56&amp;"AllEth"&amp;"Male",Datatable,7,FALSE))),"–")</f>
        <v>38.4</v>
      </c>
      <c r="T56" s="27">
        <f>IFERROR(VALUE(FIXED(VLOOKUP(VLOOKUP($T$4,Refcodes,2,FALSE) &amp;"regs"&amp;Regs_Male!$A56&amp;"AllEth"&amp;"Male",Datatable,6,FALSE))),"–")</f>
        <v>2434</v>
      </c>
      <c r="U56" s="37">
        <f>IFERROR(VALUE(FIXED(VLOOKUP(VLOOKUP($T$4,Refcodes,2,FALSE) &amp;"regs"&amp;Regs_Male!$A56&amp;"AllEth"&amp;"Male",Datatable,7,FALSE))),"–")</f>
        <v>109.3</v>
      </c>
      <c r="V56" s="36">
        <f>IFERROR(VALUE(FIXED(VLOOKUP(VLOOKUP($V$4,Refcodes,2,FALSE) &amp;"regs"&amp;Regs_Male!$A56&amp;"AllEth"&amp;"Male",Datatable,6,FALSE))),"–")</f>
        <v>128</v>
      </c>
      <c r="W56" s="38">
        <f>IFERROR(VALUE(FIXED(VLOOKUP(VLOOKUP($V$4,Refcodes,2,FALSE) &amp;"regs"&amp;Regs_Male!$A56&amp;"AllEth"&amp;"Male",Datatable,7,FALSE))),"–")</f>
        <v>6.7</v>
      </c>
      <c r="X56" s="36">
        <f>IFERROR(VALUE(FIXED(VLOOKUP(VLOOKUP($X$4,Refcodes,2,FALSE) &amp;"regs"&amp;Regs_Male!$A56&amp;"AllEth"&amp;"Male",Datatable,6,FALSE))),"–")</f>
        <v>224</v>
      </c>
      <c r="Y56" s="38">
        <f>IFERROR(VALUE(FIXED(VLOOKUP(VLOOKUP($X$4,Refcodes,2,FALSE) &amp;"regs"&amp;Regs_Male!$A56&amp;"AllEth"&amp;"Male",Datatable,7,FALSE))),"–")</f>
        <v>10.4</v>
      </c>
      <c r="Z56" s="36">
        <f>IFERROR(VALUE(FIXED(VLOOKUP(VLOOKUP($Z$4,Refcodes,2,FALSE) &amp;"regs"&amp;Regs_Male!$A56&amp;"AllEth"&amp;"Male",Datatable,6,FALSE))),"–")</f>
        <v>430</v>
      </c>
      <c r="AA56" s="38">
        <f>IFERROR(VALUE(FIXED(VLOOKUP(VLOOKUP($Z$4,Refcodes,2,FALSE) &amp;"regs"&amp;Regs_Male!$A56&amp;"AllEth"&amp;"Male",Datatable,7,FALSE))),"–")</f>
        <v>19.3</v>
      </c>
      <c r="AB56" s="36">
        <f>IFERROR(VALUE(FIXED(VLOOKUP(VLOOKUP($AB$4,Refcodes,2,FALSE) &amp;"regs"&amp;Regs_Male!$A56&amp;"AllEth"&amp;"Male",Datatable,6,FALSE))),"–")</f>
        <v>153</v>
      </c>
      <c r="AC56" s="38">
        <f>IFERROR(VALUE(FIXED(VLOOKUP(VLOOKUP($AB$4,Refcodes,2,FALSE) &amp;"regs"&amp;Regs_Male!$A56&amp;"AllEth"&amp;"Male",Datatable,7,FALSE))),"–")</f>
        <v>7.5</v>
      </c>
      <c r="AD56" s="27">
        <f>IFERROR(VALUE(FIXED(VLOOKUP(VLOOKUP($AD$4,Refcodes,2,FALSE) &amp;"regs"&amp;Regs_Male!$A56&amp;"AllEth"&amp;"Male",Datatable,6,FALSE))),"–")</f>
        <v>33</v>
      </c>
      <c r="AE56" s="37">
        <f>IFERROR(VALUE(FIXED(VLOOKUP(VLOOKUP($AD$4,Refcodes,2,FALSE) &amp;"regs"&amp;Regs_Male!$A56&amp;"AllEth"&amp;"Male",Datatable,7,FALSE))),"–")</f>
        <v>1.6</v>
      </c>
      <c r="AF56" s="36">
        <f>IFERROR(VALUE(FIXED(VLOOKUP(VLOOKUP($AF$4,Refcodes,2,FALSE) &amp;"regs"&amp;Regs_Male!$A56&amp;"AllEth"&amp;"Male",Datatable,6,FALSE))),"–")</f>
        <v>41</v>
      </c>
      <c r="AG56" s="38">
        <f>IFERROR(VALUE(FIXED(VLOOKUP(VLOOKUP($AF$4,Refcodes,2,FALSE) &amp;"regs"&amp;Regs_Male!$A56&amp;"AllEth"&amp;"Male",Datatable,7,FALSE))),"–")</f>
        <v>2.2000000000000002</v>
      </c>
      <c r="AH56" s="36">
        <f>IFERROR(VALUE(FIXED(VLOOKUP(VLOOKUP($AH$4,Refcodes,2,FALSE) &amp;"regs"&amp;Regs_Male!$A56&amp;"AllEth"&amp;"Male",Datatable,6,FALSE))),"–")</f>
        <v>312</v>
      </c>
      <c r="AI56" s="38">
        <f>IFERROR(VALUE(FIXED(VLOOKUP(VLOOKUP($AH$4,Refcodes,2,FALSE) &amp;"regs"&amp;Regs_Male!$A56&amp;"AllEth"&amp;"Male",Datatable,7,FALSE))),"–")</f>
        <v>14.7</v>
      </c>
      <c r="AJ56" s="36">
        <f>IFERROR(VALUE(FIXED(VLOOKUP(VLOOKUP($AJ$4,Refcodes,2,FALSE) &amp;"regs"&amp;Regs_Male!$A56&amp;"AllEth"&amp;"Male",Datatable,6,FALSE))),"–")</f>
        <v>132</v>
      </c>
      <c r="AK56" s="38">
        <f>IFERROR(VALUE(FIXED(VLOOKUP(VLOOKUP($AJ$4,Refcodes,2,FALSE) &amp;"regs"&amp;Regs_Male!$A56&amp;"AllEth"&amp;"Male",Datatable,7,FALSE))),"–")</f>
        <v>6</v>
      </c>
      <c r="AL56" s="36">
        <f>IFERROR(VALUE(FIXED(VLOOKUP(VLOOKUP($AL$4,Refcodes,2,FALSE) &amp;"regs"&amp;Regs_Male!$A56&amp;"AllEth"&amp;"Male",Datatable,6,FALSE))),"–")</f>
        <v>361</v>
      </c>
      <c r="AM56" s="38">
        <f>IFERROR(VALUE(FIXED(VLOOKUP(VLOOKUP($AL$4,Refcodes,2,FALSE) &amp;"regs"&amp;Regs_Male!$A56&amp;"AllEth"&amp;"Male",Datatable,7,FALSE))),"–")</f>
        <v>16.8</v>
      </c>
    </row>
    <row r="57" spans="1:39" ht="15" customHeight="1" x14ac:dyDescent="0.25">
      <c r="A57" s="22">
        <v>1999</v>
      </c>
      <c r="B57" s="17">
        <f>IFERROR(VALUE(FIXED(VLOOKUP(VLOOKUP($B$4,Refcodes,2,FALSE) &amp;"regs"&amp;Regs_Male!$A57&amp;"AllEth"&amp;"Male",Datatable,6,FALSE))),"–")</f>
        <v>9082</v>
      </c>
      <c r="C57" s="37">
        <f>IFERROR(VALUE(FIXED(VLOOKUP(VLOOKUP($B$4,Refcodes,2,FALSE) &amp;"regs"&amp;Regs_Male!$A57&amp;"AllEth"&amp;"Male",Datatable,7,FALSE))),"–")</f>
        <v>408.8</v>
      </c>
      <c r="D57" s="27">
        <f>IFERROR(VALUE(FIXED(VLOOKUP(VLOOKUP($D$4,Refcodes,2,FALSE) &amp;"regs"&amp;Regs_Male!$A57&amp;"AllEth"&amp;"Male",Datatable,6,FALSE))),"–")</f>
        <v>201</v>
      </c>
      <c r="E57" s="37">
        <f>IFERROR(VALUE(FIXED(VLOOKUP(VLOOKUP($D$4,Refcodes,2,FALSE) &amp;"regs"&amp;Regs_Male!$A57&amp;"AllEth"&amp;"Male",Datatable,7,FALSE))),"–")</f>
        <v>9.3000000000000007</v>
      </c>
      <c r="F57" s="27">
        <f>IFERROR(VALUE(FIXED(VLOOKUP(VLOOKUP($F$4,Refcodes,2,FALSE) &amp;"regs"&amp;Regs_Male!$A57&amp;"AllEth"&amp;"Male",Datatable,6,FALSE))),"–")</f>
        <v>145</v>
      </c>
      <c r="G57" s="37">
        <f>IFERROR(VALUE(FIXED(VLOOKUP(VLOOKUP($F$4,Refcodes,2,FALSE) &amp;"regs"&amp;Regs_Male!$A57&amp;"AllEth"&amp;"Male",Datatable,7,FALSE))),"–")</f>
        <v>6.4</v>
      </c>
      <c r="H57" s="36">
        <f>IFERROR(VALUE(FIXED(VLOOKUP(VLOOKUP($H$4,Refcodes,2,FALSE) &amp;"regs"&amp;Regs_Male!$A57&amp;"AllEth"&amp;"Male",Datatable,6,FALSE))),"–")</f>
        <v>252</v>
      </c>
      <c r="I57" s="38">
        <f>IFERROR(VALUE(FIXED(VLOOKUP(VLOOKUP($H$4,Refcodes,2,FALSE) &amp;"regs"&amp;Regs_Male!$A57&amp;"AllEth"&amp;"Male",Datatable,7,FALSE))),"–")</f>
        <v>11.3</v>
      </c>
      <c r="J57" s="17">
        <f>IFERROR(VALUE(FIXED(VLOOKUP(VLOOKUP($J$4,Refcodes,2,FALSE) &amp;"regs"&amp;Regs_Male!$A57&amp;"AllEth"&amp;"Male",Datatable,6,FALSE))),"–")</f>
        <v>1323</v>
      </c>
      <c r="K57" s="38">
        <f>IFERROR(VALUE(FIXED(VLOOKUP(VLOOKUP($J$4,Refcodes,2,FALSE) &amp;"regs"&amp;Regs_Male!$A57&amp;"AllEth"&amp;"Male",Datatable,7,FALSE))),"–")</f>
        <v>59.2</v>
      </c>
      <c r="L57" s="36">
        <f>IFERROR(VALUE(FIXED(VLOOKUP(VLOOKUP($L$4,Refcodes,2,FALSE) &amp;"regs"&amp;Regs_Male!$A57&amp;"AllEth"&amp;"Male",Datatable,6,FALSE))),"–")</f>
        <v>106</v>
      </c>
      <c r="M57" s="38">
        <f>IFERROR(VALUE(FIXED(VLOOKUP(VLOOKUP($L$4,Refcodes,2,FALSE) &amp;"regs"&amp;Regs_Male!$A57&amp;"AllEth"&amp;"Male",Datatable,7,FALSE))),"–")</f>
        <v>4.8</v>
      </c>
      <c r="N57" s="36">
        <f>IFERROR(VALUE(FIXED(VLOOKUP(VLOOKUP($N$4,Refcodes,2,FALSE) &amp;"regs"&amp;Regs_Male!$A57&amp;"AllEth"&amp;"Male",Datatable,6,FALSE))),"–")</f>
        <v>170</v>
      </c>
      <c r="O57" s="38">
        <f>IFERROR(VALUE(FIXED(VLOOKUP(VLOOKUP($N$4,Refcodes,2,FALSE) &amp;"regs"&amp;Regs_Male!$A57&amp;"AllEth"&amp;"Male",Datatable,7,FALSE))),"–")</f>
        <v>7.6</v>
      </c>
      <c r="P57" s="36">
        <f>IFERROR(VALUE(FIXED(VLOOKUP(VLOOKUP($P$4,Refcodes,2,FALSE) &amp;"regs"&amp;Regs_Male!$A57&amp;"AllEth"&amp;"Male",Datatable,6,FALSE))),"–")</f>
        <v>980</v>
      </c>
      <c r="Q57" s="38">
        <f>IFERROR(VALUE(FIXED(VLOOKUP(VLOOKUP($P$4,Refcodes,2,FALSE) &amp;"regs"&amp;Regs_Male!$A57&amp;"AllEth"&amp;"Male",Datatable,7,FALSE))),"–")</f>
        <v>43.1</v>
      </c>
      <c r="R57" s="36">
        <f>IFERROR(VALUE(FIXED(VLOOKUP(VLOOKUP($R$4,Refcodes,2,FALSE) &amp;"regs"&amp;Regs_Male!$A57&amp;"AllEth"&amp;"Male",Datatable,6,FALSE))),"–")</f>
        <v>826</v>
      </c>
      <c r="S57" s="38">
        <f>IFERROR(VALUE(FIXED(VLOOKUP(VLOOKUP($R$4,Refcodes,2,FALSE) &amp;"regs"&amp;Regs_Male!$A57&amp;"AllEth"&amp;"Male",Datatable,7,FALSE))),"–")</f>
        <v>38.299999999999997</v>
      </c>
      <c r="T57" s="27">
        <f>IFERROR(VALUE(FIXED(VLOOKUP(VLOOKUP($T$4,Refcodes,2,FALSE) &amp;"regs"&amp;Regs_Male!$A57&amp;"AllEth"&amp;"Male",Datatable,6,FALSE))),"–")</f>
        <v>2625</v>
      </c>
      <c r="U57" s="37">
        <f>IFERROR(VALUE(FIXED(VLOOKUP(VLOOKUP($T$4,Refcodes,2,FALSE) &amp;"regs"&amp;Regs_Male!$A57&amp;"AllEth"&amp;"Male",Datatable,7,FALSE))),"–")</f>
        <v>115.3</v>
      </c>
      <c r="V57" s="36">
        <f>IFERROR(VALUE(FIXED(VLOOKUP(VLOOKUP($V$4,Refcodes,2,FALSE) &amp;"regs"&amp;Regs_Male!$A57&amp;"AllEth"&amp;"Male",Datatable,6,FALSE))),"–")</f>
        <v>127</v>
      </c>
      <c r="W57" s="38">
        <f>IFERROR(VALUE(FIXED(VLOOKUP(VLOOKUP($V$4,Refcodes,2,FALSE) &amp;"regs"&amp;Regs_Male!$A57&amp;"AllEth"&amp;"Male",Datatable,7,FALSE))),"–")</f>
        <v>6.9</v>
      </c>
      <c r="X57" s="36">
        <f>IFERROR(VALUE(FIXED(VLOOKUP(VLOOKUP($X$4,Refcodes,2,FALSE) &amp;"regs"&amp;Regs_Male!$A57&amp;"AllEth"&amp;"Male",Datatable,6,FALSE))),"–")</f>
        <v>239</v>
      </c>
      <c r="Y57" s="38">
        <f>IFERROR(VALUE(FIXED(VLOOKUP(VLOOKUP($X$4,Refcodes,2,FALSE) &amp;"regs"&amp;Regs_Male!$A57&amp;"AllEth"&amp;"Male",Datatable,7,FALSE))),"–")</f>
        <v>10.8</v>
      </c>
      <c r="Z57" s="36">
        <f>IFERROR(VALUE(FIXED(VLOOKUP(VLOOKUP($Z$4,Refcodes,2,FALSE) &amp;"regs"&amp;Regs_Male!$A57&amp;"AllEth"&amp;"Male",Datatable,6,FALSE))),"–")</f>
        <v>408</v>
      </c>
      <c r="AA57" s="38">
        <f>IFERROR(VALUE(FIXED(VLOOKUP(VLOOKUP($Z$4,Refcodes,2,FALSE) &amp;"regs"&amp;Regs_Male!$A57&amp;"AllEth"&amp;"Male",Datatable,7,FALSE))),"–")</f>
        <v>18.100000000000001</v>
      </c>
      <c r="AB57" s="36">
        <f>IFERROR(VALUE(FIXED(VLOOKUP(VLOOKUP($AB$4,Refcodes,2,FALSE) &amp;"regs"&amp;Regs_Male!$A57&amp;"AllEth"&amp;"Male",Datatable,6,FALSE))),"–")</f>
        <v>140</v>
      </c>
      <c r="AC57" s="38">
        <f>IFERROR(VALUE(FIXED(VLOOKUP(VLOOKUP($AB$4,Refcodes,2,FALSE) &amp;"regs"&amp;Regs_Male!$A57&amp;"AllEth"&amp;"Male",Datatable,7,FALSE))),"–")</f>
        <v>6.7</v>
      </c>
      <c r="AD57" s="27">
        <f>IFERROR(VALUE(FIXED(VLOOKUP(VLOOKUP($AD$4,Refcodes,2,FALSE) &amp;"regs"&amp;Regs_Male!$A57&amp;"AllEth"&amp;"Male",Datatable,6,FALSE))),"–")</f>
        <v>34</v>
      </c>
      <c r="AE57" s="37">
        <f>IFERROR(VALUE(FIXED(VLOOKUP(VLOOKUP($AD$4,Refcodes,2,FALSE) &amp;"regs"&amp;Regs_Male!$A57&amp;"AllEth"&amp;"Male",Datatable,7,FALSE))),"–")</f>
        <v>1.7</v>
      </c>
      <c r="AF57" s="36">
        <f>IFERROR(VALUE(FIXED(VLOOKUP(VLOOKUP($AF$4,Refcodes,2,FALSE) &amp;"regs"&amp;Regs_Male!$A57&amp;"AllEth"&amp;"Male",Datatable,6,FALSE))),"–")</f>
        <v>37</v>
      </c>
      <c r="AG57" s="38">
        <f>IFERROR(VALUE(FIXED(VLOOKUP(VLOOKUP($AF$4,Refcodes,2,FALSE) &amp;"regs"&amp;Regs_Male!$A57&amp;"AllEth"&amp;"Male",Datatable,7,FALSE))),"–")</f>
        <v>1.9</v>
      </c>
      <c r="AH57" s="36">
        <f>IFERROR(VALUE(FIXED(VLOOKUP(VLOOKUP($AH$4,Refcodes,2,FALSE) &amp;"regs"&amp;Regs_Male!$A57&amp;"AllEth"&amp;"Male",Datatable,6,FALSE))),"–")</f>
        <v>321</v>
      </c>
      <c r="AI57" s="38">
        <f>IFERROR(VALUE(FIXED(VLOOKUP(VLOOKUP($AH$4,Refcodes,2,FALSE) &amp;"regs"&amp;Regs_Male!$A57&amp;"AllEth"&amp;"Male",Datatable,7,FALSE))),"–")</f>
        <v>14.9</v>
      </c>
      <c r="AJ57" s="36">
        <f>IFERROR(VALUE(FIXED(VLOOKUP(VLOOKUP($AJ$4,Refcodes,2,FALSE) &amp;"regs"&amp;Regs_Male!$A57&amp;"AllEth"&amp;"Male",Datatable,6,FALSE))),"–")</f>
        <v>136</v>
      </c>
      <c r="AK57" s="38">
        <f>IFERROR(VALUE(FIXED(VLOOKUP(VLOOKUP($AJ$4,Refcodes,2,FALSE) &amp;"regs"&amp;Regs_Male!$A57&amp;"AllEth"&amp;"Male",Datatable,7,FALSE))),"–")</f>
        <v>6.1</v>
      </c>
      <c r="AL57" s="36">
        <f>IFERROR(VALUE(FIXED(VLOOKUP(VLOOKUP($AL$4,Refcodes,2,FALSE) &amp;"regs"&amp;Regs_Male!$A57&amp;"AllEth"&amp;"Male",Datatable,6,FALSE))),"–")</f>
        <v>316</v>
      </c>
      <c r="AM57" s="38">
        <f>IFERROR(VALUE(FIXED(VLOOKUP(VLOOKUP($AL$4,Refcodes,2,FALSE) &amp;"regs"&amp;Regs_Male!$A57&amp;"AllEth"&amp;"Male",Datatable,7,FALSE))),"–")</f>
        <v>14.8</v>
      </c>
    </row>
    <row r="58" spans="1:39" ht="15" customHeight="1" x14ac:dyDescent="0.25">
      <c r="A58" s="22">
        <v>2000</v>
      </c>
      <c r="B58" s="17">
        <f>IFERROR(VALUE(FIXED(VLOOKUP(VLOOKUP($B$4,Refcodes,2,FALSE) &amp;"regs"&amp;Regs_Male!$A58&amp;"AllEth"&amp;"Male",Datatable,6,FALSE))),"–")</f>
        <v>9580</v>
      </c>
      <c r="C58" s="37">
        <f>IFERROR(VALUE(FIXED(VLOOKUP(VLOOKUP($B$4,Refcodes,2,FALSE) &amp;"regs"&amp;Regs_Male!$A58&amp;"AllEth"&amp;"Male",Datatable,7,FALSE))),"–")</f>
        <v>422.1</v>
      </c>
      <c r="D58" s="27">
        <f>IFERROR(VALUE(FIXED(VLOOKUP(VLOOKUP($D$4,Refcodes,2,FALSE) &amp;"regs"&amp;Regs_Male!$A58&amp;"AllEth"&amp;"Male",Datatable,6,FALSE))),"–")</f>
        <v>188</v>
      </c>
      <c r="E58" s="37">
        <f>IFERROR(VALUE(FIXED(VLOOKUP(VLOOKUP($D$4,Refcodes,2,FALSE) &amp;"regs"&amp;Regs_Male!$A58&amp;"AllEth"&amp;"Male",Datatable,7,FALSE))),"–")</f>
        <v>8.5</v>
      </c>
      <c r="F58" s="27">
        <f>IFERROR(VALUE(FIXED(VLOOKUP(VLOOKUP($F$4,Refcodes,2,FALSE) &amp;"regs"&amp;Regs_Male!$A58&amp;"AllEth"&amp;"Male",Datatable,6,FALSE))),"–")</f>
        <v>149</v>
      </c>
      <c r="G58" s="37">
        <f>IFERROR(VALUE(FIXED(VLOOKUP(VLOOKUP($F$4,Refcodes,2,FALSE) &amp;"regs"&amp;Regs_Male!$A58&amp;"AllEth"&amp;"Male",Datatable,7,FALSE))),"–")</f>
        <v>6.5</v>
      </c>
      <c r="H58" s="36">
        <f>IFERROR(VALUE(FIXED(VLOOKUP(VLOOKUP($H$4,Refcodes,2,FALSE) &amp;"regs"&amp;Regs_Male!$A58&amp;"AllEth"&amp;"Male",Datatable,6,FALSE))),"–")</f>
        <v>220</v>
      </c>
      <c r="I58" s="38">
        <f>IFERROR(VALUE(FIXED(VLOOKUP(VLOOKUP($H$4,Refcodes,2,FALSE) &amp;"regs"&amp;Regs_Male!$A58&amp;"AllEth"&amp;"Male",Datatable,7,FALSE))),"–")</f>
        <v>9.6</v>
      </c>
      <c r="J58" s="17">
        <f>IFERROR(VALUE(FIXED(VLOOKUP(VLOOKUP($J$4,Refcodes,2,FALSE) &amp;"regs"&amp;Regs_Male!$A58&amp;"AllEth"&amp;"Male",Datatable,6,FALSE))),"–")</f>
        <v>1260</v>
      </c>
      <c r="K58" s="38">
        <f>IFERROR(VALUE(FIXED(VLOOKUP(VLOOKUP($J$4,Refcodes,2,FALSE) &amp;"regs"&amp;Regs_Male!$A58&amp;"AllEth"&amp;"Male",Datatable,7,FALSE))),"–")</f>
        <v>54.6</v>
      </c>
      <c r="L58" s="36">
        <f>IFERROR(VALUE(FIXED(VLOOKUP(VLOOKUP($L$4,Refcodes,2,FALSE) &amp;"regs"&amp;Regs_Male!$A58&amp;"AllEth"&amp;"Male",Datatable,6,FALSE))),"–")</f>
        <v>89</v>
      </c>
      <c r="M58" s="38">
        <f>IFERROR(VALUE(FIXED(VLOOKUP(VLOOKUP($L$4,Refcodes,2,FALSE) &amp;"regs"&amp;Regs_Male!$A58&amp;"AllEth"&amp;"Male",Datatable,7,FALSE))),"–")</f>
        <v>4</v>
      </c>
      <c r="N58" s="36">
        <f>IFERROR(VALUE(FIXED(VLOOKUP(VLOOKUP($N$4,Refcodes,2,FALSE) &amp;"regs"&amp;Regs_Male!$A58&amp;"AllEth"&amp;"Male",Datatable,6,FALSE))),"–")</f>
        <v>157</v>
      </c>
      <c r="O58" s="38">
        <f>IFERROR(VALUE(FIXED(VLOOKUP(VLOOKUP($N$4,Refcodes,2,FALSE) &amp;"regs"&amp;Regs_Male!$A58&amp;"AllEth"&amp;"Male",Datatable,7,FALSE))),"–")</f>
        <v>6.8</v>
      </c>
      <c r="P58" s="36">
        <f>IFERROR(VALUE(FIXED(VLOOKUP(VLOOKUP($P$4,Refcodes,2,FALSE) &amp;"regs"&amp;Regs_Male!$A58&amp;"AllEth"&amp;"Male",Datatable,6,FALSE))),"–")</f>
        <v>978</v>
      </c>
      <c r="Q58" s="38">
        <f>IFERROR(VALUE(FIXED(VLOOKUP(VLOOKUP($P$4,Refcodes,2,FALSE) &amp;"regs"&amp;Regs_Male!$A58&amp;"AllEth"&amp;"Male",Datatable,7,FALSE))),"–")</f>
        <v>41.9</v>
      </c>
      <c r="R58" s="36">
        <f>IFERROR(VALUE(FIXED(VLOOKUP(VLOOKUP($R$4,Refcodes,2,FALSE) &amp;"regs"&amp;Regs_Male!$A58&amp;"AllEth"&amp;"Male",Datatable,6,FALSE))),"–")</f>
        <v>854</v>
      </c>
      <c r="S58" s="38">
        <f>IFERROR(VALUE(FIXED(VLOOKUP(VLOOKUP($R$4,Refcodes,2,FALSE) &amp;"regs"&amp;Regs_Male!$A58&amp;"AllEth"&amp;"Male",Datatable,7,FALSE))),"–")</f>
        <v>38.799999999999997</v>
      </c>
      <c r="T58" s="27">
        <f>IFERROR(VALUE(FIXED(VLOOKUP(VLOOKUP($T$4,Refcodes,2,FALSE) &amp;"regs"&amp;Regs_Male!$A58&amp;"AllEth"&amp;"Male",Datatable,6,FALSE))),"–")</f>
        <v>3101</v>
      </c>
      <c r="U58" s="37">
        <f>IFERROR(VALUE(FIXED(VLOOKUP(VLOOKUP($T$4,Refcodes,2,FALSE) &amp;"regs"&amp;Regs_Male!$A58&amp;"AllEth"&amp;"Male",Datatable,7,FALSE))),"–")</f>
        <v>134.6</v>
      </c>
      <c r="V58" s="36">
        <f>IFERROR(VALUE(FIXED(VLOOKUP(VLOOKUP($V$4,Refcodes,2,FALSE) &amp;"regs"&amp;Regs_Male!$A58&amp;"AllEth"&amp;"Male",Datatable,6,FALSE))),"–")</f>
        <v>146</v>
      </c>
      <c r="W58" s="38">
        <f>IFERROR(VALUE(FIXED(VLOOKUP(VLOOKUP($V$4,Refcodes,2,FALSE) &amp;"regs"&amp;Regs_Male!$A58&amp;"AllEth"&amp;"Male",Datatable,7,FALSE))),"–")</f>
        <v>7.8</v>
      </c>
      <c r="X58" s="36">
        <f>IFERROR(VALUE(FIXED(VLOOKUP(VLOOKUP($X$4,Refcodes,2,FALSE) &amp;"regs"&amp;Regs_Male!$A58&amp;"AllEth"&amp;"Male",Datatable,6,FALSE))),"–")</f>
        <v>231</v>
      </c>
      <c r="Y58" s="38">
        <f>IFERROR(VALUE(FIXED(VLOOKUP(VLOOKUP($X$4,Refcodes,2,FALSE) &amp;"regs"&amp;Regs_Male!$A58&amp;"AllEth"&amp;"Male",Datatable,7,FALSE))),"–")</f>
        <v>10.199999999999999</v>
      </c>
      <c r="Z58" s="36">
        <f>IFERROR(VALUE(FIXED(VLOOKUP(VLOOKUP($Z$4,Refcodes,2,FALSE) &amp;"regs"&amp;Regs_Male!$A58&amp;"AllEth"&amp;"Male",Datatable,6,FALSE))),"–")</f>
        <v>388</v>
      </c>
      <c r="AA58" s="38">
        <f>IFERROR(VALUE(FIXED(VLOOKUP(VLOOKUP($Z$4,Refcodes,2,FALSE) &amp;"regs"&amp;Regs_Male!$A58&amp;"AllEth"&amp;"Male",Datatable,7,FALSE))),"–")</f>
        <v>16.600000000000001</v>
      </c>
      <c r="AB58" s="36">
        <f>IFERROR(VALUE(FIXED(VLOOKUP(VLOOKUP($AB$4,Refcodes,2,FALSE) &amp;"regs"&amp;Regs_Male!$A58&amp;"AllEth"&amp;"Male",Datatable,6,FALSE))),"–")</f>
        <v>158</v>
      </c>
      <c r="AC58" s="38">
        <f>IFERROR(VALUE(FIXED(VLOOKUP(VLOOKUP($AB$4,Refcodes,2,FALSE) &amp;"regs"&amp;Regs_Male!$A58&amp;"AllEth"&amp;"Male",Datatable,7,FALSE))),"–")</f>
        <v>7.5</v>
      </c>
      <c r="AD58" s="27">
        <f>IFERROR(VALUE(FIXED(VLOOKUP(VLOOKUP($AD$4,Refcodes,2,FALSE) &amp;"regs"&amp;Regs_Male!$A58&amp;"AllEth"&amp;"Male",Datatable,6,FALSE))),"–")</f>
        <v>46</v>
      </c>
      <c r="AE58" s="37">
        <f>IFERROR(VALUE(FIXED(VLOOKUP(VLOOKUP($AD$4,Refcodes,2,FALSE) &amp;"regs"&amp;Regs_Male!$A58&amp;"AllEth"&amp;"Male",Datatable,7,FALSE))),"–")</f>
        <v>2.2000000000000002</v>
      </c>
      <c r="AF58" s="36">
        <f>IFERROR(VALUE(FIXED(VLOOKUP(VLOOKUP($AF$4,Refcodes,2,FALSE) &amp;"regs"&amp;Regs_Male!$A58&amp;"AllEth"&amp;"Male",Datatable,6,FALSE))),"–")</f>
        <v>41</v>
      </c>
      <c r="AG58" s="38">
        <f>IFERROR(VALUE(FIXED(VLOOKUP(VLOOKUP($AF$4,Refcodes,2,FALSE) &amp;"regs"&amp;Regs_Male!$A58&amp;"AllEth"&amp;"Male",Datatable,7,FALSE))),"–")</f>
        <v>2.2000000000000002</v>
      </c>
      <c r="AH58" s="36">
        <f>IFERROR(VALUE(FIXED(VLOOKUP(VLOOKUP($AH$4,Refcodes,2,FALSE) &amp;"regs"&amp;Regs_Male!$A58&amp;"AllEth"&amp;"Male",Datatable,6,FALSE))),"–")</f>
        <v>293</v>
      </c>
      <c r="AI58" s="38">
        <f>IFERROR(VALUE(FIXED(VLOOKUP(VLOOKUP($AH$4,Refcodes,2,FALSE) &amp;"regs"&amp;Regs_Male!$A58&amp;"AllEth"&amp;"Male",Datatable,7,FALSE))),"–")</f>
        <v>13.1</v>
      </c>
      <c r="AJ58" s="36">
        <f>IFERROR(VALUE(FIXED(VLOOKUP(VLOOKUP($AJ$4,Refcodes,2,FALSE) &amp;"regs"&amp;Regs_Male!$A58&amp;"AllEth"&amp;"Male",Datatable,6,FALSE))),"–")</f>
        <v>133</v>
      </c>
      <c r="AK58" s="38">
        <f>IFERROR(VALUE(FIXED(VLOOKUP(VLOOKUP($AJ$4,Refcodes,2,FALSE) &amp;"regs"&amp;Regs_Male!$A58&amp;"AllEth"&amp;"Male",Datatable,7,FALSE))),"–")</f>
        <v>5.8</v>
      </c>
      <c r="AL58" s="36">
        <f>IFERROR(VALUE(FIXED(VLOOKUP(VLOOKUP($AL$4,Refcodes,2,FALSE) &amp;"regs"&amp;Regs_Male!$A58&amp;"AllEth"&amp;"Male",Datatable,6,FALSE))),"–")</f>
        <v>369</v>
      </c>
      <c r="AM58" s="38">
        <f>IFERROR(VALUE(FIXED(VLOOKUP(VLOOKUP($AL$4,Refcodes,2,FALSE) &amp;"regs"&amp;Regs_Male!$A58&amp;"AllEth"&amp;"Male",Datatable,7,FALSE))),"–")</f>
        <v>16.899999999999999</v>
      </c>
    </row>
    <row r="59" spans="1:39" ht="15" customHeight="1" x14ac:dyDescent="0.25">
      <c r="A59" s="22">
        <v>2001</v>
      </c>
      <c r="B59" s="17">
        <f>IFERROR(VALUE(FIXED(VLOOKUP(VLOOKUP($B$4,Refcodes,2,FALSE) &amp;"regs"&amp;Regs_Male!$A59&amp;"AllEth"&amp;"Male",Datatable,6,FALSE))),"–")</f>
        <v>9624</v>
      </c>
      <c r="C59" s="37">
        <f>IFERROR(VALUE(FIXED(VLOOKUP(VLOOKUP($B$4,Refcodes,2,FALSE) &amp;"regs"&amp;Regs_Male!$A59&amp;"AllEth"&amp;"Male",Datatable,7,FALSE))),"–")</f>
        <v>413.8</v>
      </c>
      <c r="D59" s="27">
        <f>IFERROR(VALUE(FIXED(VLOOKUP(VLOOKUP($D$4,Refcodes,2,FALSE) &amp;"regs"&amp;Regs_Male!$A59&amp;"AllEth"&amp;"Male",Datatable,6,FALSE))),"–")</f>
        <v>181</v>
      </c>
      <c r="E59" s="37">
        <f>IFERROR(VALUE(FIXED(VLOOKUP(VLOOKUP($D$4,Refcodes,2,FALSE) &amp;"regs"&amp;Regs_Male!$A59&amp;"AllEth"&amp;"Male",Datatable,7,FALSE))),"–")</f>
        <v>8.1</v>
      </c>
      <c r="F59" s="27">
        <f>IFERROR(VALUE(FIXED(VLOOKUP(VLOOKUP($F$4,Refcodes,2,FALSE) &amp;"regs"&amp;Regs_Male!$A59&amp;"AllEth"&amp;"Male",Datatable,6,FALSE))),"–")</f>
        <v>148</v>
      </c>
      <c r="G59" s="37">
        <f>IFERROR(VALUE(FIXED(VLOOKUP(VLOOKUP($F$4,Refcodes,2,FALSE) &amp;"regs"&amp;Regs_Male!$A59&amp;"AllEth"&amp;"Male",Datatable,7,FALSE))),"–")</f>
        <v>6.2</v>
      </c>
      <c r="H59" s="36">
        <f>IFERROR(VALUE(FIXED(VLOOKUP(VLOOKUP($H$4,Refcodes,2,FALSE) &amp;"regs"&amp;Regs_Male!$A59&amp;"AllEth"&amp;"Male",Datatable,6,FALSE))),"–")</f>
        <v>232</v>
      </c>
      <c r="I59" s="38">
        <f>IFERROR(VALUE(FIXED(VLOOKUP(VLOOKUP($H$4,Refcodes,2,FALSE) &amp;"regs"&amp;Regs_Male!$A59&amp;"AllEth"&amp;"Male",Datatable,7,FALSE))),"–")</f>
        <v>9.6999999999999993</v>
      </c>
      <c r="J59" s="17">
        <f>IFERROR(VALUE(FIXED(VLOOKUP(VLOOKUP($J$4,Refcodes,2,FALSE) &amp;"regs"&amp;Regs_Male!$A59&amp;"AllEth"&amp;"Male",Datatable,6,FALSE))),"–")</f>
        <v>1336</v>
      </c>
      <c r="K59" s="38">
        <f>IFERROR(VALUE(FIXED(VLOOKUP(VLOOKUP($J$4,Refcodes,2,FALSE) &amp;"regs"&amp;Regs_Male!$A59&amp;"AllEth"&amp;"Male",Datatable,7,FALSE))),"–")</f>
        <v>56.5</v>
      </c>
      <c r="L59" s="36">
        <f>IFERROR(VALUE(FIXED(VLOOKUP(VLOOKUP($L$4,Refcodes,2,FALSE) &amp;"regs"&amp;Regs_Male!$A59&amp;"AllEth"&amp;"Male",Datatable,6,FALSE))),"–")</f>
        <v>94</v>
      </c>
      <c r="M59" s="38">
        <f>IFERROR(VALUE(FIXED(VLOOKUP(VLOOKUP($L$4,Refcodes,2,FALSE) &amp;"regs"&amp;Regs_Male!$A59&amp;"AllEth"&amp;"Male",Datatable,7,FALSE))),"–")</f>
        <v>4.2</v>
      </c>
      <c r="N59" s="36">
        <f>IFERROR(VALUE(FIXED(VLOOKUP(VLOOKUP($N$4,Refcodes,2,FALSE) &amp;"regs"&amp;Regs_Male!$A59&amp;"AllEth"&amp;"Male",Datatable,6,FALSE))),"–")</f>
        <v>162</v>
      </c>
      <c r="O59" s="38">
        <f>IFERROR(VALUE(FIXED(VLOOKUP(VLOOKUP($N$4,Refcodes,2,FALSE) &amp;"regs"&amp;Regs_Male!$A59&amp;"AllEth"&amp;"Male",Datatable,7,FALSE))),"–")</f>
        <v>6.9</v>
      </c>
      <c r="P59" s="36">
        <f>IFERROR(VALUE(FIXED(VLOOKUP(VLOOKUP($P$4,Refcodes,2,FALSE) &amp;"regs"&amp;Regs_Male!$A59&amp;"AllEth"&amp;"Male",Datatable,6,FALSE))),"–")</f>
        <v>886</v>
      </c>
      <c r="Q59" s="38">
        <f>IFERROR(VALUE(FIXED(VLOOKUP(VLOOKUP($P$4,Refcodes,2,FALSE) &amp;"regs"&amp;Regs_Male!$A59&amp;"AllEth"&amp;"Male",Datatable,7,FALSE))),"–")</f>
        <v>37.200000000000003</v>
      </c>
      <c r="R59" s="36">
        <f>IFERROR(VALUE(FIXED(VLOOKUP(VLOOKUP($R$4,Refcodes,2,FALSE) &amp;"regs"&amp;Regs_Male!$A59&amp;"AllEth"&amp;"Male",Datatable,6,FALSE))),"–")</f>
        <v>865</v>
      </c>
      <c r="S59" s="38">
        <f>IFERROR(VALUE(FIXED(VLOOKUP(VLOOKUP($R$4,Refcodes,2,FALSE) &amp;"regs"&amp;Regs_Male!$A59&amp;"AllEth"&amp;"Male",Datatable,7,FALSE))),"–")</f>
        <v>38.6</v>
      </c>
      <c r="T59" s="27">
        <f>IFERROR(VALUE(FIXED(VLOOKUP(VLOOKUP($T$4,Refcodes,2,FALSE) &amp;"regs"&amp;Regs_Male!$A59&amp;"AllEth"&amp;"Male",Datatable,6,FALSE))),"–")</f>
        <v>3079</v>
      </c>
      <c r="U59" s="37">
        <f>IFERROR(VALUE(FIXED(VLOOKUP(VLOOKUP($T$4,Refcodes,2,FALSE) &amp;"regs"&amp;Regs_Male!$A59&amp;"AllEth"&amp;"Male",Datatable,7,FALSE))),"–")</f>
        <v>130.30000000000001</v>
      </c>
      <c r="V59" s="36">
        <f>IFERROR(VALUE(FIXED(VLOOKUP(VLOOKUP($V$4,Refcodes,2,FALSE) &amp;"regs"&amp;Regs_Male!$A59&amp;"AllEth"&amp;"Male",Datatable,6,FALSE))),"–")</f>
        <v>132</v>
      </c>
      <c r="W59" s="38">
        <f>IFERROR(VALUE(FIXED(VLOOKUP(VLOOKUP($V$4,Refcodes,2,FALSE) &amp;"regs"&amp;Regs_Male!$A59&amp;"AllEth"&amp;"Male",Datatable,7,FALSE))),"–")</f>
        <v>7</v>
      </c>
      <c r="X59" s="36">
        <f>IFERROR(VALUE(FIXED(VLOOKUP(VLOOKUP($X$4,Refcodes,2,FALSE) &amp;"regs"&amp;Regs_Male!$A59&amp;"AllEth"&amp;"Male",Datatable,6,FALSE))),"–")</f>
        <v>247</v>
      </c>
      <c r="Y59" s="38">
        <f>IFERROR(VALUE(FIXED(VLOOKUP(VLOOKUP($X$4,Refcodes,2,FALSE) &amp;"regs"&amp;Regs_Male!$A59&amp;"AllEth"&amp;"Male",Datatable,7,FALSE))),"–")</f>
        <v>10.7</v>
      </c>
      <c r="Z59" s="36">
        <f>IFERROR(VALUE(FIXED(VLOOKUP(VLOOKUP($Z$4,Refcodes,2,FALSE) &amp;"regs"&amp;Regs_Male!$A59&amp;"AllEth"&amp;"Male",Datatable,6,FALSE))),"–")</f>
        <v>431</v>
      </c>
      <c r="AA59" s="38">
        <f>IFERROR(VALUE(FIXED(VLOOKUP(VLOOKUP($Z$4,Refcodes,2,FALSE) &amp;"regs"&amp;Regs_Male!$A59&amp;"AllEth"&amp;"Male",Datatable,7,FALSE))),"–")</f>
        <v>18</v>
      </c>
      <c r="AB59" s="36">
        <f>IFERROR(VALUE(FIXED(VLOOKUP(VLOOKUP($AB$4,Refcodes,2,FALSE) &amp;"regs"&amp;Regs_Male!$A59&amp;"AllEth"&amp;"Male",Datatable,6,FALSE))),"–")</f>
        <v>146</v>
      </c>
      <c r="AC59" s="38">
        <f>IFERROR(VALUE(FIXED(VLOOKUP(VLOOKUP($AB$4,Refcodes,2,FALSE) &amp;"regs"&amp;Regs_Male!$A59&amp;"AllEth"&amp;"Male",Datatable,7,FALSE))),"–")</f>
        <v>6.8</v>
      </c>
      <c r="AD59" s="27">
        <f>IFERROR(VALUE(FIXED(VLOOKUP(VLOOKUP($AD$4,Refcodes,2,FALSE) &amp;"regs"&amp;Regs_Male!$A59&amp;"AllEth"&amp;"Male",Datatable,6,FALSE))),"–")</f>
        <v>31</v>
      </c>
      <c r="AE59" s="37">
        <f>IFERROR(VALUE(FIXED(VLOOKUP(VLOOKUP($AD$4,Refcodes,2,FALSE) &amp;"regs"&amp;Regs_Male!$A59&amp;"AllEth"&amp;"Male",Datatable,7,FALSE))),"–")</f>
        <v>1.5</v>
      </c>
      <c r="AF59" s="36">
        <f>IFERROR(VALUE(FIXED(VLOOKUP(VLOOKUP($AF$4,Refcodes,2,FALSE) &amp;"regs"&amp;Regs_Male!$A59&amp;"AllEth"&amp;"Male",Datatable,6,FALSE))),"–")</f>
        <v>37</v>
      </c>
      <c r="AG59" s="38">
        <f>IFERROR(VALUE(FIXED(VLOOKUP(VLOOKUP($AF$4,Refcodes,2,FALSE) &amp;"regs"&amp;Regs_Male!$A59&amp;"AllEth"&amp;"Male",Datatable,7,FALSE))),"–")</f>
        <v>1.9</v>
      </c>
      <c r="AH59" s="36">
        <f>IFERROR(VALUE(FIXED(VLOOKUP(VLOOKUP($AH$4,Refcodes,2,FALSE) &amp;"regs"&amp;Regs_Male!$A59&amp;"AllEth"&amp;"Male",Datatable,6,FALSE))),"–")</f>
        <v>329</v>
      </c>
      <c r="AI59" s="38">
        <f>IFERROR(VALUE(FIXED(VLOOKUP(VLOOKUP($AH$4,Refcodes,2,FALSE) &amp;"regs"&amp;Regs_Male!$A59&amp;"AllEth"&amp;"Male",Datatable,7,FALSE))),"–")</f>
        <v>14.3</v>
      </c>
      <c r="AJ59" s="36">
        <f>IFERROR(VALUE(FIXED(VLOOKUP(VLOOKUP($AJ$4,Refcodes,2,FALSE) &amp;"regs"&amp;Regs_Male!$A59&amp;"AllEth"&amp;"Male",Datatable,6,FALSE))),"–")</f>
        <v>146</v>
      </c>
      <c r="AK59" s="38">
        <f>IFERROR(VALUE(FIXED(VLOOKUP(VLOOKUP($AJ$4,Refcodes,2,FALSE) &amp;"regs"&amp;Regs_Male!$A59&amp;"AllEth"&amp;"Male",Datatable,7,FALSE))),"–")</f>
        <v>6.2</v>
      </c>
      <c r="AL59" s="36">
        <f>IFERROR(VALUE(FIXED(VLOOKUP(VLOOKUP($AL$4,Refcodes,2,FALSE) &amp;"regs"&amp;Regs_Male!$A59&amp;"AllEth"&amp;"Male",Datatable,6,FALSE))),"–")</f>
        <v>371</v>
      </c>
      <c r="AM59" s="38">
        <f>IFERROR(VALUE(FIXED(VLOOKUP(VLOOKUP($AL$4,Refcodes,2,FALSE) &amp;"regs"&amp;Regs_Male!$A59&amp;"AllEth"&amp;"Male",Datatable,7,FALSE))),"–")</f>
        <v>16.7</v>
      </c>
    </row>
    <row r="60" spans="1:39" ht="15" customHeight="1" x14ac:dyDescent="0.25">
      <c r="A60" s="22">
        <v>2002</v>
      </c>
      <c r="B60" s="17">
        <f>IFERROR(VALUE(FIXED(VLOOKUP(VLOOKUP($B$4,Refcodes,2,FALSE) &amp;"regs"&amp;Regs_Male!$A60&amp;"AllEth"&amp;"Male",Datatable,6,FALSE))),"–")</f>
        <v>9416</v>
      </c>
      <c r="C60" s="37">
        <f>IFERROR(VALUE(FIXED(VLOOKUP(VLOOKUP($B$4,Refcodes,2,FALSE) &amp;"regs"&amp;Regs_Male!$A60&amp;"AllEth"&amp;"Male",Datatable,7,FALSE))),"–")</f>
        <v>395.8</v>
      </c>
      <c r="D60" s="27">
        <f>IFERROR(VALUE(FIXED(VLOOKUP(VLOOKUP($D$4,Refcodes,2,FALSE) &amp;"regs"&amp;Regs_Male!$A60&amp;"AllEth"&amp;"Male",Datatable,6,FALSE))),"–")</f>
        <v>167</v>
      </c>
      <c r="E60" s="37">
        <f>IFERROR(VALUE(FIXED(VLOOKUP(VLOOKUP($D$4,Refcodes,2,FALSE) &amp;"regs"&amp;Regs_Male!$A60&amp;"AllEth"&amp;"Male",Datatable,7,FALSE))),"–")</f>
        <v>7.2</v>
      </c>
      <c r="F60" s="27">
        <f>IFERROR(VALUE(FIXED(VLOOKUP(VLOOKUP($F$4,Refcodes,2,FALSE) &amp;"regs"&amp;Regs_Male!$A60&amp;"AllEth"&amp;"Male",Datatable,6,FALSE))),"–")</f>
        <v>153</v>
      </c>
      <c r="G60" s="37">
        <f>IFERROR(VALUE(FIXED(VLOOKUP(VLOOKUP($F$4,Refcodes,2,FALSE) &amp;"regs"&amp;Regs_Male!$A60&amp;"AllEth"&amp;"Male",Datatable,7,FALSE))),"–")</f>
        <v>6.3</v>
      </c>
      <c r="H60" s="36">
        <f>IFERROR(VALUE(FIXED(VLOOKUP(VLOOKUP($H$4,Refcodes,2,FALSE) &amp;"regs"&amp;Regs_Male!$A60&amp;"AllEth"&amp;"Male",Datatable,6,FALSE))),"–")</f>
        <v>263</v>
      </c>
      <c r="I60" s="38">
        <f>IFERROR(VALUE(FIXED(VLOOKUP(VLOOKUP($H$4,Refcodes,2,FALSE) &amp;"regs"&amp;Regs_Male!$A60&amp;"AllEth"&amp;"Male",Datatable,7,FALSE))),"–")</f>
        <v>11</v>
      </c>
      <c r="J60" s="17">
        <f>IFERROR(VALUE(FIXED(VLOOKUP(VLOOKUP($J$4,Refcodes,2,FALSE) &amp;"regs"&amp;Regs_Male!$A60&amp;"AllEth"&amp;"Male",Datatable,6,FALSE))),"–")</f>
        <v>1345</v>
      </c>
      <c r="K60" s="38">
        <f>IFERROR(VALUE(FIXED(VLOOKUP(VLOOKUP($J$4,Refcodes,2,FALSE) &amp;"regs"&amp;Regs_Male!$A60&amp;"AllEth"&amp;"Male",Datatable,7,FALSE))),"–")</f>
        <v>55.7</v>
      </c>
      <c r="L60" s="36">
        <f>IFERROR(VALUE(FIXED(VLOOKUP(VLOOKUP($L$4,Refcodes,2,FALSE) &amp;"regs"&amp;Regs_Male!$A60&amp;"AllEth"&amp;"Male",Datatable,6,FALSE))),"–")</f>
        <v>111</v>
      </c>
      <c r="M60" s="38">
        <f>IFERROR(VALUE(FIXED(VLOOKUP(VLOOKUP($L$4,Refcodes,2,FALSE) &amp;"regs"&amp;Regs_Male!$A60&amp;"AllEth"&amp;"Male",Datatable,7,FALSE))),"–")</f>
        <v>4.8</v>
      </c>
      <c r="N60" s="36">
        <f>IFERROR(VALUE(FIXED(VLOOKUP(VLOOKUP($N$4,Refcodes,2,FALSE) &amp;"regs"&amp;Regs_Male!$A60&amp;"AllEth"&amp;"Male",Datatable,6,FALSE))),"–")</f>
        <v>160</v>
      </c>
      <c r="O60" s="38">
        <f>IFERROR(VALUE(FIXED(VLOOKUP(VLOOKUP($N$4,Refcodes,2,FALSE) &amp;"regs"&amp;Regs_Male!$A60&amp;"AllEth"&amp;"Male",Datatable,7,FALSE))),"–")</f>
        <v>6.6</v>
      </c>
      <c r="P60" s="36">
        <f>IFERROR(VALUE(FIXED(VLOOKUP(VLOOKUP($P$4,Refcodes,2,FALSE) &amp;"regs"&amp;Regs_Male!$A60&amp;"AllEth"&amp;"Male",Datatable,6,FALSE))),"–")</f>
        <v>941</v>
      </c>
      <c r="Q60" s="38">
        <f>IFERROR(VALUE(FIXED(VLOOKUP(VLOOKUP($P$4,Refcodes,2,FALSE) &amp;"regs"&amp;Regs_Male!$A60&amp;"AllEth"&amp;"Male",Datatable,7,FALSE))),"–")</f>
        <v>38.4</v>
      </c>
      <c r="R60" s="36">
        <f>IFERROR(VALUE(FIXED(VLOOKUP(VLOOKUP($R$4,Refcodes,2,FALSE) &amp;"regs"&amp;Regs_Male!$A60&amp;"AllEth"&amp;"Male",Datatable,6,FALSE))),"–")</f>
        <v>931</v>
      </c>
      <c r="S60" s="38">
        <f>IFERROR(VALUE(FIXED(VLOOKUP(VLOOKUP($R$4,Refcodes,2,FALSE) &amp;"regs"&amp;Regs_Male!$A60&amp;"AllEth"&amp;"Male",Datatable,7,FALSE))),"–")</f>
        <v>40.5</v>
      </c>
      <c r="T60" s="27">
        <f>IFERROR(VALUE(FIXED(VLOOKUP(VLOOKUP($T$4,Refcodes,2,FALSE) &amp;"regs"&amp;Regs_Male!$A60&amp;"AllEth"&amp;"Male",Datatable,6,FALSE))),"–")</f>
        <v>2680</v>
      </c>
      <c r="U60" s="37">
        <f>IFERROR(VALUE(FIXED(VLOOKUP(VLOOKUP($T$4,Refcodes,2,FALSE) &amp;"regs"&amp;Regs_Male!$A60&amp;"AllEth"&amp;"Male",Datatable,7,FALSE))),"–")</f>
        <v>110.7</v>
      </c>
      <c r="V60" s="36">
        <f>IFERROR(VALUE(FIXED(VLOOKUP(VLOOKUP($V$4,Refcodes,2,FALSE) &amp;"regs"&amp;Regs_Male!$A60&amp;"AllEth"&amp;"Male",Datatable,6,FALSE))),"–")</f>
        <v>167</v>
      </c>
      <c r="W60" s="38">
        <f>IFERROR(VALUE(FIXED(VLOOKUP(VLOOKUP($V$4,Refcodes,2,FALSE) &amp;"regs"&amp;Regs_Male!$A60&amp;"AllEth"&amp;"Male",Datatable,7,FALSE))),"–")</f>
        <v>8.6</v>
      </c>
      <c r="X60" s="36">
        <f>IFERROR(VALUE(FIXED(VLOOKUP(VLOOKUP($X$4,Refcodes,2,FALSE) &amp;"regs"&amp;Regs_Male!$A60&amp;"AllEth"&amp;"Male",Datatable,6,FALSE))),"–")</f>
        <v>233</v>
      </c>
      <c r="Y60" s="38">
        <f>IFERROR(VALUE(FIXED(VLOOKUP(VLOOKUP($X$4,Refcodes,2,FALSE) &amp;"regs"&amp;Regs_Male!$A60&amp;"AllEth"&amp;"Male",Datatable,7,FALSE))),"–")</f>
        <v>9.8000000000000007</v>
      </c>
      <c r="Z60" s="36">
        <f>IFERROR(VALUE(FIXED(VLOOKUP(VLOOKUP($Z$4,Refcodes,2,FALSE) &amp;"regs"&amp;Regs_Male!$A60&amp;"AllEth"&amp;"Male",Datatable,6,FALSE))),"–")</f>
        <v>386</v>
      </c>
      <c r="AA60" s="38">
        <f>IFERROR(VALUE(FIXED(VLOOKUP(VLOOKUP($Z$4,Refcodes,2,FALSE) &amp;"regs"&amp;Regs_Male!$A60&amp;"AllEth"&amp;"Male",Datatable,7,FALSE))),"–")</f>
        <v>15.7</v>
      </c>
      <c r="AB60" s="36">
        <f>IFERROR(VALUE(FIXED(VLOOKUP(VLOOKUP($AB$4,Refcodes,2,FALSE) &amp;"regs"&amp;Regs_Male!$A60&amp;"AllEth"&amp;"Male",Datatable,6,FALSE))),"–")</f>
        <v>179</v>
      </c>
      <c r="AC60" s="38">
        <f>IFERROR(VALUE(FIXED(VLOOKUP(VLOOKUP($AB$4,Refcodes,2,FALSE) &amp;"regs"&amp;Regs_Male!$A60&amp;"AllEth"&amp;"Male",Datatable,7,FALSE))),"–")</f>
        <v>8</v>
      </c>
      <c r="AD60" s="27">
        <f>IFERROR(VALUE(FIXED(VLOOKUP(VLOOKUP($AD$4,Refcodes,2,FALSE) &amp;"regs"&amp;Regs_Male!$A60&amp;"AllEth"&amp;"Male",Datatable,6,FALSE))),"–")</f>
        <v>37</v>
      </c>
      <c r="AE60" s="37">
        <f>IFERROR(VALUE(FIXED(VLOOKUP(VLOOKUP($AD$4,Refcodes,2,FALSE) &amp;"regs"&amp;Regs_Male!$A60&amp;"AllEth"&amp;"Male",Datatable,7,FALSE))),"–")</f>
        <v>1.7</v>
      </c>
      <c r="AF60" s="36">
        <f>IFERROR(VALUE(FIXED(VLOOKUP(VLOOKUP($AF$4,Refcodes,2,FALSE) &amp;"regs"&amp;Regs_Male!$A60&amp;"AllEth"&amp;"Male",Datatable,6,FALSE))),"–")</f>
        <v>47</v>
      </c>
      <c r="AG60" s="38">
        <f>IFERROR(VALUE(FIXED(VLOOKUP(VLOOKUP($AF$4,Refcodes,2,FALSE) &amp;"regs"&amp;Regs_Male!$A60&amp;"AllEth"&amp;"Male",Datatable,7,FALSE))),"–")</f>
        <v>2.2999999999999998</v>
      </c>
      <c r="AH60" s="36">
        <f>IFERROR(VALUE(FIXED(VLOOKUP(VLOOKUP($AH$4,Refcodes,2,FALSE) &amp;"regs"&amp;Regs_Male!$A60&amp;"AllEth"&amp;"Male",Datatable,6,FALSE))),"–")</f>
        <v>295</v>
      </c>
      <c r="AI60" s="38">
        <f>IFERROR(VALUE(FIXED(VLOOKUP(VLOOKUP($AH$4,Refcodes,2,FALSE) &amp;"regs"&amp;Regs_Male!$A60&amp;"AllEth"&amp;"Male",Datatable,7,FALSE))),"–")</f>
        <v>12.6</v>
      </c>
      <c r="AJ60" s="36">
        <f>IFERROR(VALUE(FIXED(VLOOKUP(VLOOKUP($AJ$4,Refcodes,2,FALSE) &amp;"regs"&amp;Regs_Male!$A60&amp;"AllEth"&amp;"Male",Datatable,6,FALSE))),"–")</f>
        <v>164</v>
      </c>
      <c r="AK60" s="38">
        <f>IFERROR(VALUE(FIXED(VLOOKUP(VLOOKUP($AJ$4,Refcodes,2,FALSE) &amp;"regs"&amp;Regs_Male!$A60&amp;"AllEth"&amp;"Male",Datatable,7,FALSE))),"–")</f>
        <v>6.7</v>
      </c>
      <c r="AL60" s="36">
        <f>IFERROR(VALUE(FIXED(VLOOKUP(VLOOKUP($AL$4,Refcodes,2,FALSE) &amp;"regs"&amp;Regs_Male!$A60&amp;"AllEth"&amp;"Male",Datatable,6,FALSE))),"–")</f>
        <v>404</v>
      </c>
      <c r="AM60" s="38">
        <f>IFERROR(VALUE(FIXED(VLOOKUP(VLOOKUP($AL$4,Refcodes,2,FALSE) &amp;"regs"&amp;Regs_Male!$A60&amp;"AllEth"&amp;"Male",Datatable,7,FALSE))),"–")</f>
        <v>17.5</v>
      </c>
    </row>
    <row r="61" spans="1:39" ht="15" customHeight="1" x14ac:dyDescent="0.25">
      <c r="A61" s="22">
        <v>2003</v>
      </c>
      <c r="B61" s="17">
        <f>IFERROR(VALUE(FIXED(VLOOKUP(VLOOKUP($B$4,Refcodes,2,FALSE) &amp;"regs"&amp;Regs_Male!$A61&amp;"AllEth"&amp;"Male",Datatable,6,FALSE))),"–")</f>
        <v>9896</v>
      </c>
      <c r="C61" s="37">
        <f>IFERROR(VALUE(FIXED(VLOOKUP(VLOOKUP($B$4,Refcodes,2,FALSE) &amp;"regs"&amp;Regs_Male!$A61&amp;"AllEth"&amp;"Male",Datatable,7,FALSE))),"–")</f>
        <v>404.5</v>
      </c>
      <c r="D61" s="27">
        <f>IFERROR(VALUE(FIXED(VLOOKUP(VLOOKUP($D$4,Refcodes,2,FALSE) &amp;"regs"&amp;Regs_Male!$A61&amp;"AllEth"&amp;"Male",Datatable,6,FALSE))),"–")</f>
        <v>199</v>
      </c>
      <c r="E61" s="37">
        <f>IFERROR(VALUE(FIXED(VLOOKUP(VLOOKUP($D$4,Refcodes,2,FALSE) &amp;"regs"&amp;Regs_Male!$A61&amp;"AllEth"&amp;"Male",Datatable,7,FALSE))),"–")</f>
        <v>8.5</v>
      </c>
      <c r="F61" s="27">
        <f>IFERROR(VALUE(FIXED(VLOOKUP(VLOOKUP($F$4,Refcodes,2,FALSE) &amp;"regs"&amp;Regs_Male!$A61&amp;"AllEth"&amp;"Male",Datatable,6,FALSE))),"–")</f>
        <v>160</v>
      </c>
      <c r="G61" s="37">
        <f>IFERROR(VALUE(FIXED(VLOOKUP(VLOOKUP($F$4,Refcodes,2,FALSE) &amp;"regs"&amp;Regs_Male!$A61&amp;"AllEth"&amp;"Male",Datatable,7,FALSE))),"–")</f>
        <v>6.5</v>
      </c>
      <c r="H61" s="36">
        <f>IFERROR(VALUE(FIXED(VLOOKUP(VLOOKUP($H$4,Refcodes,2,FALSE) &amp;"regs"&amp;Regs_Male!$A61&amp;"AllEth"&amp;"Male",Datatable,6,FALSE))),"–")</f>
        <v>252</v>
      </c>
      <c r="I61" s="38">
        <f>IFERROR(VALUE(FIXED(VLOOKUP(VLOOKUP($H$4,Refcodes,2,FALSE) &amp;"regs"&amp;Regs_Male!$A61&amp;"AllEth"&amp;"Male",Datatable,7,FALSE))),"–")</f>
        <v>10.1</v>
      </c>
      <c r="J61" s="17">
        <f>IFERROR(VALUE(FIXED(VLOOKUP(VLOOKUP($J$4,Refcodes,2,FALSE) &amp;"regs"&amp;Regs_Male!$A61&amp;"AllEth"&amp;"Male",Datatable,6,FALSE))),"–")</f>
        <v>1359</v>
      </c>
      <c r="K61" s="38">
        <f>IFERROR(VALUE(FIXED(VLOOKUP(VLOOKUP($J$4,Refcodes,2,FALSE) &amp;"regs"&amp;Regs_Male!$A61&amp;"AllEth"&amp;"Male",Datatable,7,FALSE))),"–")</f>
        <v>54.7</v>
      </c>
      <c r="L61" s="36">
        <f>IFERROR(VALUE(FIXED(VLOOKUP(VLOOKUP($L$4,Refcodes,2,FALSE) &amp;"regs"&amp;Regs_Male!$A61&amp;"AllEth"&amp;"Male",Datatable,6,FALSE))),"–")</f>
        <v>133</v>
      </c>
      <c r="M61" s="38">
        <f>IFERROR(VALUE(FIXED(VLOOKUP(VLOOKUP($L$4,Refcodes,2,FALSE) &amp;"regs"&amp;Regs_Male!$A61&amp;"AllEth"&amp;"Male",Datatable,7,FALSE))),"–")</f>
        <v>5.5</v>
      </c>
      <c r="N61" s="36">
        <f>IFERROR(VALUE(FIXED(VLOOKUP(VLOOKUP($N$4,Refcodes,2,FALSE) &amp;"regs"&amp;Regs_Male!$A61&amp;"AllEth"&amp;"Male",Datatable,6,FALSE))),"–")</f>
        <v>175</v>
      </c>
      <c r="O61" s="38">
        <f>IFERROR(VALUE(FIXED(VLOOKUP(VLOOKUP($N$4,Refcodes,2,FALSE) &amp;"regs"&amp;Regs_Male!$A61&amp;"AllEth"&amp;"Male",Datatable,7,FALSE))),"–")</f>
        <v>7.1</v>
      </c>
      <c r="P61" s="36">
        <f>IFERROR(VALUE(FIXED(VLOOKUP(VLOOKUP($P$4,Refcodes,2,FALSE) &amp;"regs"&amp;Regs_Male!$A61&amp;"AllEth"&amp;"Male",Datatable,6,FALSE))),"–")</f>
        <v>1043</v>
      </c>
      <c r="Q61" s="38">
        <f>IFERROR(VALUE(FIXED(VLOOKUP(VLOOKUP($P$4,Refcodes,2,FALSE) &amp;"regs"&amp;Regs_Male!$A61&amp;"AllEth"&amp;"Male",Datatable,7,FALSE))),"–")</f>
        <v>41.4</v>
      </c>
      <c r="R61" s="36">
        <f>IFERROR(VALUE(FIXED(VLOOKUP(VLOOKUP($R$4,Refcodes,2,FALSE) &amp;"regs"&amp;Regs_Male!$A61&amp;"AllEth"&amp;"Male",Datatable,6,FALSE))),"–")</f>
        <v>957</v>
      </c>
      <c r="S61" s="38">
        <f>IFERROR(VALUE(FIXED(VLOOKUP(VLOOKUP($R$4,Refcodes,2,FALSE) &amp;"regs"&amp;Regs_Male!$A61&amp;"AllEth"&amp;"Male",Datatable,7,FALSE))),"–")</f>
        <v>40.200000000000003</v>
      </c>
      <c r="T61" s="27">
        <f>IFERROR(VALUE(FIXED(VLOOKUP(VLOOKUP($T$4,Refcodes,2,FALSE) &amp;"regs"&amp;Regs_Male!$A61&amp;"AllEth"&amp;"Male",Datatable,6,FALSE))),"–")</f>
        <v>2761</v>
      </c>
      <c r="U61" s="37">
        <f>IFERROR(VALUE(FIXED(VLOOKUP(VLOOKUP($T$4,Refcodes,2,FALSE) &amp;"regs"&amp;Regs_Male!$A61&amp;"AllEth"&amp;"Male",Datatable,7,FALSE))),"–")</f>
        <v>111.8</v>
      </c>
      <c r="V61" s="36">
        <f>IFERROR(VALUE(FIXED(VLOOKUP(VLOOKUP($V$4,Refcodes,2,FALSE) &amp;"regs"&amp;Regs_Male!$A61&amp;"AllEth"&amp;"Male",Datatable,6,FALSE))),"–")</f>
        <v>135</v>
      </c>
      <c r="W61" s="38">
        <f>IFERROR(VALUE(FIXED(VLOOKUP(VLOOKUP($V$4,Refcodes,2,FALSE) &amp;"regs"&amp;Regs_Male!$A61&amp;"AllEth"&amp;"Male",Datatable,7,FALSE))),"–")</f>
        <v>7</v>
      </c>
      <c r="X61" s="36">
        <f>IFERROR(VALUE(FIXED(VLOOKUP(VLOOKUP($X$4,Refcodes,2,FALSE) &amp;"regs"&amp;Regs_Male!$A61&amp;"AllEth"&amp;"Male",Datatable,6,FALSE))),"–")</f>
        <v>262</v>
      </c>
      <c r="Y61" s="38">
        <f>IFERROR(VALUE(FIXED(VLOOKUP(VLOOKUP($X$4,Refcodes,2,FALSE) &amp;"regs"&amp;Regs_Male!$A61&amp;"AllEth"&amp;"Male",Datatable,7,FALSE))),"–")</f>
        <v>10.7</v>
      </c>
      <c r="Z61" s="36">
        <f>IFERROR(VALUE(FIXED(VLOOKUP(VLOOKUP($Z$4,Refcodes,2,FALSE) &amp;"regs"&amp;Regs_Male!$A61&amp;"AllEth"&amp;"Male",Datatable,6,FALSE))),"–")</f>
        <v>420</v>
      </c>
      <c r="AA61" s="38">
        <f>IFERROR(VALUE(FIXED(VLOOKUP(VLOOKUP($Z$4,Refcodes,2,FALSE) &amp;"regs"&amp;Regs_Male!$A61&amp;"AllEth"&amp;"Male",Datatable,7,FALSE))),"–")</f>
        <v>16.5</v>
      </c>
      <c r="AB61" s="36">
        <f>IFERROR(VALUE(FIXED(VLOOKUP(VLOOKUP($AB$4,Refcodes,2,FALSE) &amp;"regs"&amp;Regs_Male!$A61&amp;"AllEth"&amp;"Male",Datatable,6,FALSE))),"–")</f>
        <v>136</v>
      </c>
      <c r="AC61" s="38">
        <f>IFERROR(VALUE(FIXED(VLOOKUP(VLOOKUP($AB$4,Refcodes,2,FALSE) &amp;"regs"&amp;Regs_Male!$A61&amp;"AllEth"&amp;"Male",Datatable,7,FALSE))),"–")</f>
        <v>6.1</v>
      </c>
      <c r="AD61" s="27">
        <f>IFERROR(VALUE(FIXED(VLOOKUP(VLOOKUP($AD$4,Refcodes,2,FALSE) &amp;"regs"&amp;Regs_Male!$A61&amp;"AllEth"&amp;"Male",Datatable,6,FALSE))),"–")</f>
        <v>57</v>
      </c>
      <c r="AE61" s="37">
        <f>IFERROR(VALUE(FIXED(VLOOKUP(VLOOKUP($AD$4,Refcodes,2,FALSE) &amp;"regs"&amp;Regs_Male!$A61&amp;"AllEth"&amp;"Male",Datatable,7,FALSE))),"–")</f>
        <v>2.5</v>
      </c>
      <c r="AF61" s="36">
        <f>IFERROR(VALUE(FIXED(VLOOKUP(VLOOKUP($AF$4,Refcodes,2,FALSE) &amp;"regs"&amp;Regs_Male!$A61&amp;"AllEth"&amp;"Male",Datatable,6,FALSE))),"–")</f>
        <v>49</v>
      </c>
      <c r="AG61" s="38">
        <f>IFERROR(VALUE(FIXED(VLOOKUP(VLOOKUP($AF$4,Refcodes,2,FALSE) &amp;"regs"&amp;Regs_Male!$A61&amp;"AllEth"&amp;"Male",Datatable,7,FALSE))),"–")</f>
        <v>2.4</v>
      </c>
      <c r="AH61" s="36">
        <f>IFERROR(VALUE(FIXED(VLOOKUP(VLOOKUP($AH$4,Refcodes,2,FALSE) &amp;"regs"&amp;Regs_Male!$A61&amp;"AllEth"&amp;"Male",Datatable,6,FALSE))),"–")</f>
        <v>350</v>
      </c>
      <c r="AI61" s="38">
        <f>IFERROR(VALUE(FIXED(VLOOKUP(VLOOKUP($AH$4,Refcodes,2,FALSE) &amp;"regs"&amp;Regs_Male!$A61&amp;"AllEth"&amp;"Male",Datatable,7,FALSE))),"–")</f>
        <v>14.7</v>
      </c>
      <c r="AJ61" s="36">
        <f>IFERROR(VALUE(FIXED(VLOOKUP(VLOOKUP($AJ$4,Refcodes,2,FALSE) &amp;"regs"&amp;Regs_Male!$A61&amp;"AllEth"&amp;"Male",Datatable,6,FALSE))),"–")</f>
        <v>118</v>
      </c>
      <c r="AK61" s="38">
        <f>IFERROR(VALUE(FIXED(VLOOKUP(VLOOKUP($AJ$4,Refcodes,2,FALSE) &amp;"regs"&amp;Regs_Male!$A61&amp;"AllEth"&amp;"Male",Datatable,7,FALSE))),"–")</f>
        <v>4.7</v>
      </c>
      <c r="AL61" s="36">
        <f>IFERROR(VALUE(FIXED(VLOOKUP(VLOOKUP($AL$4,Refcodes,2,FALSE) &amp;"regs"&amp;Regs_Male!$A61&amp;"AllEth"&amp;"Male",Datatable,6,FALSE))),"–")</f>
        <v>417</v>
      </c>
      <c r="AM61" s="38">
        <f>IFERROR(VALUE(FIXED(VLOOKUP(VLOOKUP($AL$4,Refcodes,2,FALSE) &amp;"regs"&amp;Regs_Male!$A61&amp;"AllEth"&amp;"Male",Datatable,7,FALSE))),"–")</f>
        <v>17.3</v>
      </c>
    </row>
    <row r="62" spans="1:39" ht="15" customHeight="1" x14ac:dyDescent="0.25">
      <c r="A62" s="22">
        <v>2004</v>
      </c>
      <c r="B62" s="17">
        <f>IFERROR(VALUE(FIXED(VLOOKUP(VLOOKUP($B$4,Refcodes,2,FALSE) &amp;"regs"&amp;Regs_Male!$A62&amp;"AllEth"&amp;"Male",Datatable,6,FALSE))),"–")</f>
        <v>10017</v>
      </c>
      <c r="C62" s="37">
        <f>IFERROR(VALUE(FIXED(VLOOKUP(VLOOKUP($B$4,Refcodes,2,FALSE) &amp;"regs"&amp;Regs_Male!$A62&amp;"AllEth"&amp;"Male",Datatable,7,FALSE))),"–")</f>
        <v>399.1</v>
      </c>
      <c r="D62" s="27">
        <f>IFERROR(VALUE(FIXED(VLOOKUP(VLOOKUP($D$4,Refcodes,2,FALSE) &amp;"regs"&amp;Regs_Male!$A62&amp;"AllEth"&amp;"Male",Datatable,6,FALSE))),"–")</f>
        <v>199</v>
      </c>
      <c r="E62" s="37">
        <f>IFERROR(VALUE(FIXED(VLOOKUP(VLOOKUP($D$4,Refcodes,2,FALSE) &amp;"regs"&amp;Regs_Male!$A62&amp;"AllEth"&amp;"Male",Datatable,7,FALSE))),"–")</f>
        <v>8.3000000000000007</v>
      </c>
      <c r="F62" s="27">
        <f>IFERROR(VALUE(FIXED(VLOOKUP(VLOOKUP($F$4,Refcodes,2,FALSE) &amp;"regs"&amp;Regs_Male!$A62&amp;"AllEth"&amp;"Male",Datatable,6,FALSE))),"–")</f>
        <v>180</v>
      </c>
      <c r="G62" s="37">
        <f>IFERROR(VALUE(FIXED(VLOOKUP(VLOOKUP($F$4,Refcodes,2,FALSE) &amp;"regs"&amp;Regs_Male!$A62&amp;"AllEth"&amp;"Male",Datatable,7,FALSE))),"–")</f>
        <v>7</v>
      </c>
      <c r="H62" s="36">
        <f>IFERROR(VALUE(FIXED(VLOOKUP(VLOOKUP($H$4,Refcodes,2,FALSE) &amp;"regs"&amp;Regs_Male!$A62&amp;"AllEth"&amp;"Male",Datatable,6,FALSE))),"–")</f>
        <v>213</v>
      </c>
      <c r="I62" s="38">
        <f>IFERROR(VALUE(FIXED(VLOOKUP(VLOOKUP($H$4,Refcodes,2,FALSE) &amp;"regs"&amp;Regs_Male!$A62&amp;"AllEth"&amp;"Male",Datatable,7,FALSE))),"–")</f>
        <v>8.6</v>
      </c>
      <c r="J62" s="17">
        <f>IFERROR(VALUE(FIXED(VLOOKUP(VLOOKUP($J$4,Refcodes,2,FALSE) &amp;"regs"&amp;Regs_Male!$A62&amp;"AllEth"&amp;"Male",Datatable,6,FALSE))),"–")</f>
        <v>1382</v>
      </c>
      <c r="K62" s="38">
        <f>IFERROR(VALUE(FIXED(VLOOKUP(VLOOKUP($J$4,Refcodes,2,FALSE) &amp;"regs"&amp;Regs_Male!$A62&amp;"AllEth"&amp;"Male",Datatable,7,FALSE))),"–")</f>
        <v>53.9</v>
      </c>
      <c r="L62" s="36">
        <f>IFERROR(VALUE(FIXED(VLOOKUP(VLOOKUP($L$4,Refcodes,2,FALSE) &amp;"regs"&amp;Regs_Male!$A62&amp;"AllEth"&amp;"Male",Datatable,6,FALSE))),"–")</f>
        <v>125</v>
      </c>
      <c r="M62" s="38">
        <f>IFERROR(VALUE(FIXED(VLOOKUP(VLOOKUP($L$4,Refcodes,2,FALSE) &amp;"regs"&amp;Regs_Male!$A62&amp;"AllEth"&amp;"Male",Datatable,7,FALSE))),"–")</f>
        <v>5</v>
      </c>
      <c r="N62" s="36">
        <f>IFERROR(VALUE(FIXED(VLOOKUP(VLOOKUP($N$4,Refcodes,2,FALSE) &amp;"regs"&amp;Regs_Male!$A62&amp;"AllEth"&amp;"Male",Datatable,6,FALSE))),"–")</f>
        <v>180</v>
      </c>
      <c r="O62" s="38">
        <f>IFERROR(VALUE(FIXED(VLOOKUP(VLOOKUP($N$4,Refcodes,2,FALSE) &amp;"regs"&amp;Regs_Male!$A62&amp;"AllEth"&amp;"Male",Datatable,7,FALSE))),"–")</f>
        <v>7.2</v>
      </c>
      <c r="P62" s="36">
        <f>IFERROR(VALUE(FIXED(VLOOKUP(VLOOKUP($P$4,Refcodes,2,FALSE) &amp;"regs"&amp;Regs_Male!$A62&amp;"AllEth"&amp;"Male",Datatable,6,FALSE))),"–")</f>
        <v>1084</v>
      </c>
      <c r="Q62" s="38">
        <f>IFERROR(VALUE(FIXED(VLOOKUP(VLOOKUP($P$4,Refcodes,2,FALSE) &amp;"regs"&amp;Regs_Male!$A62&amp;"AllEth"&amp;"Male",Datatable,7,FALSE))),"–")</f>
        <v>42.1</v>
      </c>
      <c r="R62" s="36">
        <f>IFERROR(VALUE(FIXED(VLOOKUP(VLOOKUP($R$4,Refcodes,2,FALSE) &amp;"regs"&amp;Regs_Male!$A62&amp;"AllEth"&amp;"Male",Datatable,6,FALSE))),"–")</f>
        <v>950</v>
      </c>
      <c r="S62" s="38">
        <f>IFERROR(VALUE(FIXED(VLOOKUP(VLOOKUP($R$4,Refcodes,2,FALSE) &amp;"regs"&amp;Regs_Male!$A62&amp;"AllEth"&amp;"Male",Datatable,7,FALSE))),"–")</f>
        <v>38.799999999999997</v>
      </c>
      <c r="T62" s="27">
        <f>IFERROR(VALUE(FIXED(VLOOKUP(VLOOKUP($T$4,Refcodes,2,FALSE) &amp;"regs"&amp;Regs_Male!$A62&amp;"AllEth"&amp;"Male",Datatable,6,FALSE))),"–")</f>
        <v>2759</v>
      </c>
      <c r="U62" s="37">
        <f>IFERROR(VALUE(FIXED(VLOOKUP(VLOOKUP($T$4,Refcodes,2,FALSE) &amp;"regs"&amp;Regs_Male!$A62&amp;"AllEth"&amp;"Male",Datatable,7,FALSE))),"–")</f>
        <v>108.6</v>
      </c>
      <c r="V62" s="36">
        <f>IFERROR(VALUE(FIXED(VLOOKUP(VLOOKUP($V$4,Refcodes,2,FALSE) &amp;"regs"&amp;Regs_Male!$A62&amp;"AllEth"&amp;"Male",Datatable,6,FALSE))),"–")</f>
        <v>138</v>
      </c>
      <c r="W62" s="38">
        <f>IFERROR(VALUE(FIXED(VLOOKUP(VLOOKUP($V$4,Refcodes,2,FALSE) &amp;"regs"&amp;Regs_Male!$A62&amp;"AllEth"&amp;"Male",Datatable,7,FALSE))),"–")</f>
        <v>7</v>
      </c>
      <c r="X62" s="36">
        <f>IFERROR(VALUE(FIXED(VLOOKUP(VLOOKUP($X$4,Refcodes,2,FALSE) &amp;"regs"&amp;Regs_Male!$A62&amp;"AllEth"&amp;"Male",Datatable,6,FALSE))),"–")</f>
        <v>301</v>
      </c>
      <c r="Y62" s="38">
        <f>IFERROR(VALUE(FIXED(VLOOKUP(VLOOKUP($X$4,Refcodes,2,FALSE) &amp;"regs"&amp;Regs_Male!$A62&amp;"AllEth"&amp;"Male",Datatable,7,FALSE))),"–")</f>
        <v>12.2</v>
      </c>
      <c r="Z62" s="36">
        <f>IFERROR(VALUE(FIXED(VLOOKUP(VLOOKUP($Z$4,Refcodes,2,FALSE) &amp;"regs"&amp;Regs_Male!$A62&amp;"AllEth"&amp;"Male",Datatable,6,FALSE))),"–")</f>
        <v>411</v>
      </c>
      <c r="AA62" s="38">
        <f>IFERROR(VALUE(FIXED(VLOOKUP(VLOOKUP($Z$4,Refcodes,2,FALSE) &amp;"regs"&amp;Regs_Male!$A62&amp;"AllEth"&amp;"Male",Datatable,7,FALSE))),"–")</f>
        <v>15.7</v>
      </c>
      <c r="AB62" s="36">
        <f>IFERROR(VALUE(FIXED(VLOOKUP(VLOOKUP($AB$4,Refcodes,2,FALSE) &amp;"regs"&amp;Regs_Male!$A62&amp;"AllEth"&amp;"Male",Datatable,6,FALSE))),"–")</f>
        <v>147</v>
      </c>
      <c r="AC62" s="38">
        <f>IFERROR(VALUE(FIXED(VLOOKUP(VLOOKUP($AB$4,Refcodes,2,FALSE) &amp;"regs"&amp;Regs_Male!$A62&amp;"AllEth"&amp;"Male",Datatable,7,FALSE))),"–")</f>
        <v>6.3</v>
      </c>
      <c r="AD62" s="27">
        <f>IFERROR(VALUE(FIXED(VLOOKUP(VLOOKUP($AD$4,Refcodes,2,FALSE) &amp;"regs"&amp;Regs_Male!$A62&amp;"AllEth"&amp;"Male",Datatable,6,FALSE))),"–")</f>
        <v>56</v>
      </c>
      <c r="AE62" s="37">
        <f>IFERROR(VALUE(FIXED(VLOOKUP(VLOOKUP($AD$4,Refcodes,2,FALSE) &amp;"regs"&amp;Regs_Male!$A62&amp;"AllEth"&amp;"Male",Datatable,7,FALSE))),"–")</f>
        <v>2.5</v>
      </c>
      <c r="AF62" s="36">
        <f>IFERROR(VALUE(FIXED(VLOOKUP(VLOOKUP($AF$4,Refcodes,2,FALSE) &amp;"regs"&amp;Regs_Male!$A62&amp;"AllEth"&amp;"Male",Datatable,6,FALSE))),"–")</f>
        <v>50</v>
      </c>
      <c r="AG62" s="38">
        <f>IFERROR(VALUE(FIXED(VLOOKUP(VLOOKUP($AF$4,Refcodes,2,FALSE) &amp;"regs"&amp;Regs_Male!$A62&amp;"AllEth"&amp;"Male",Datatable,7,FALSE))),"–")</f>
        <v>2.2000000000000002</v>
      </c>
      <c r="AH62" s="36">
        <f>IFERROR(VALUE(FIXED(VLOOKUP(VLOOKUP($AH$4,Refcodes,2,FALSE) &amp;"regs"&amp;Regs_Male!$A62&amp;"AllEth"&amp;"Male",Datatable,6,FALSE))),"–")</f>
        <v>347</v>
      </c>
      <c r="AI62" s="38">
        <f>IFERROR(VALUE(FIXED(VLOOKUP(VLOOKUP($AH$4,Refcodes,2,FALSE) &amp;"regs"&amp;Regs_Male!$A62&amp;"AllEth"&amp;"Male",Datatable,7,FALSE))),"–")</f>
        <v>14.2</v>
      </c>
      <c r="AJ62" s="36">
        <f>IFERROR(VALUE(FIXED(VLOOKUP(VLOOKUP($AJ$4,Refcodes,2,FALSE) &amp;"regs"&amp;Regs_Male!$A62&amp;"AllEth"&amp;"Male",Datatable,6,FALSE))),"–")</f>
        <v>129</v>
      </c>
      <c r="AK62" s="38">
        <f>IFERROR(VALUE(FIXED(VLOOKUP(VLOOKUP($AJ$4,Refcodes,2,FALSE) &amp;"regs"&amp;Regs_Male!$A62&amp;"AllEth"&amp;"Male",Datatable,7,FALSE))),"–")</f>
        <v>5.0999999999999996</v>
      </c>
      <c r="AL62" s="36">
        <f>IFERROR(VALUE(FIXED(VLOOKUP(VLOOKUP($AL$4,Refcodes,2,FALSE) &amp;"regs"&amp;Regs_Male!$A62&amp;"AllEth"&amp;"Male",Datatable,6,FALSE))),"–")</f>
        <v>358</v>
      </c>
      <c r="AM62" s="38">
        <f>IFERROR(VALUE(FIXED(VLOOKUP(VLOOKUP($AL$4,Refcodes,2,FALSE) &amp;"regs"&amp;Regs_Male!$A62&amp;"AllEth"&amp;"Male",Datatable,7,FALSE))),"–")</f>
        <v>14.6</v>
      </c>
    </row>
    <row r="63" spans="1:39" ht="15" customHeight="1" x14ac:dyDescent="0.25">
      <c r="A63" s="22">
        <v>2005</v>
      </c>
      <c r="B63" s="17">
        <f>IFERROR(VALUE(FIXED(VLOOKUP(VLOOKUP($B$4,Refcodes,2,FALSE) &amp;"regs"&amp;Regs_Male!$A63&amp;"AllEth"&amp;"Male",Datatable,6,FALSE))),"–")</f>
        <v>9683</v>
      </c>
      <c r="C63" s="37">
        <f>IFERROR(VALUE(FIXED(VLOOKUP(VLOOKUP($B$4,Refcodes,2,FALSE) &amp;"regs"&amp;Regs_Male!$A63&amp;"AllEth"&amp;"Male",Datatable,7,FALSE))),"–")</f>
        <v>377.2</v>
      </c>
      <c r="D63" s="27">
        <f>IFERROR(VALUE(FIXED(VLOOKUP(VLOOKUP($D$4,Refcodes,2,FALSE) &amp;"regs"&amp;Regs_Male!$A63&amp;"AllEth"&amp;"Male",Datatable,6,FALSE))),"–")</f>
        <v>195</v>
      </c>
      <c r="E63" s="37">
        <f>IFERROR(VALUE(FIXED(VLOOKUP(VLOOKUP($D$4,Refcodes,2,FALSE) &amp;"regs"&amp;Regs_Male!$A63&amp;"AllEth"&amp;"Male",Datatable,7,FALSE))),"–")</f>
        <v>7.9</v>
      </c>
      <c r="F63" s="27">
        <f>IFERROR(VALUE(FIXED(VLOOKUP(VLOOKUP($F$4,Refcodes,2,FALSE) &amp;"regs"&amp;Regs_Male!$A63&amp;"AllEth"&amp;"Male",Datatable,6,FALSE))),"–")</f>
        <v>148</v>
      </c>
      <c r="G63" s="37">
        <f>IFERROR(VALUE(FIXED(VLOOKUP(VLOOKUP($F$4,Refcodes,2,FALSE) &amp;"regs"&amp;Regs_Male!$A63&amp;"AllEth"&amp;"Male",Datatable,7,FALSE))),"–")</f>
        <v>5.6</v>
      </c>
      <c r="H63" s="36">
        <f>IFERROR(VALUE(FIXED(VLOOKUP(VLOOKUP($H$4,Refcodes,2,FALSE) &amp;"regs"&amp;Regs_Male!$A63&amp;"AllEth"&amp;"Male",Datatable,6,FALSE))),"–")</f>
        <v>205</v>
      </c>
      <c r="I63" s="38">
        <f>IFERROR(VALUE(FIXED(VLOOKUP(VLOOKUP($H$4,Refcodes,2,FALSE) &amp;"regs"&amp;Regs_Male!$A63&amp;"AllEth"&amp;"Male",Datatable,7,FALSE))),"–")</f>
        <v>7.9</v>
      </c>
      <c r="J63" s="17">
        <f>IFERROR(VALUE(FIXED(VLOOKUP(VLOOKUP($J$4,Refcodes,2,FALSE) &amp;"regs"&amp;Regs_Male!$A63&amp;"AllEth"&amp;"Male",Datatable,6,FALSE))),"–")</f>
        <v>1333</v>
      </c>
      <c r="K63" s="38">
        <f>IFERROR(VALUE(FIXED(VLOOKUP(VLOOKUP($J$4,Refcodes,2,FALSE) &amp;"regs"&amp;Regs_Male!$A63&amp;"AllEth"&amp;"Male",Datatable,7,FALSE))),"–")</f>
        <v>50.7</v>
      </c>
      <c r="L63" s="36">
        <f>IFERROR(VALUE(FIXED(VLOOKUP(VLOOKUP($L$4,Refcodes,2,FALSE) &amp;"regs"&amp;Regs_Male!$A63&amp;"AllEth"&amp;"Male",Datatable,6,FALSE))),"–")</f>
        <v>154</v>
      </c>
      <c r="M63" s="38">
        <f>IFERROR(VALUE(FIXED(VLOOKUP(VLOOKUP($L$4,Refcodes,2,FALSE) &amp;"regs"&amp;Regs_Male!$A63&amp;"AllEth"&amp;"Male",Datatable,7,FALSE))),"–")</f>
        <v>6</v>
      </c>
      <c r="N63" s="36">
        <f>IFERROR(VALUE(FIXED(VLOOKUP(VLOOKUP($N$4,Refcodes,2,FALSE) &amp;"regs"&amp;Regs_Male!$A63&amp;"AllEth"&amp;"Male",Datatable,6,FALSE))),"–")</f>
        <v>198</v>
      </c>
      <c r="O63" s="38">
        <f>IFERROR(VALUE(FIXED(VLOOKUP(VLOOKUP($N$4,Refcodes,2,FALSE) &amp;"regs"&amp;Regs_Male!$A63&amp;"AllEth"&amp;"Male",Datatable,7,FALSE))),"–")</f>
        <v>7.5</v>
      </c>
      <c r="P63" s="36">
        <f>IFERROR(VALUE(FIXED(VLOOKUP(VLOOKUP($P$4,Refcodes,2,FALSE) &amp;"regs"&amp;Regs_Male!$A63&amp;"AllEth"&amp;"Male",Datatable,6,FALSE))),"–")</f>
        <v>965</v>
      </c>
      <c r="Q63" s="38">
        <f>IFERROR(VALUE(FIXED(VLOOKUP(VLOOKUP($P$4,Refcodes,2,FALSE) &amp;"regs"&amp;Regs_Male!$A63&amp;"AllEth"&amp;"Male",Datatable,7,FALSE))),"–")</f>
        <v>36.299999999999997</v>
      </c>
      <c r="R63" s="36">
        <f>IFERROR(VALUE(FIXED(VLOOKUP(VLOOKUP($R$4,Refcodes,2,FALSE) &amp;"regs"&amp;Regs_Male!$A63&amp;"AllEth"&amp;"Male",Datatable,6,FALSE))),"–")</f>
        <v>1120</v>
      </c>
      <c r="S63" s="38">
        <f>IFERROR(VALUE(FIXED(VLOOKUP(VLOOKUP($R$4,Refcodes,2,FALSE) &amp;"regs"&amp;Regs_Male!$A63&amp;"AllEth"&amp;"Male",Datatable,7,FALSE))),"–")</f>
        <v>44.7</v>
      </c>
      <c r="T63" s="27">
        <f>IFERROR(VALUE(FIXED(VLOOKUP(VLOOKUP($T$4,Refcodes,2,FALSE) &amp;"regs"&amp;Regs_Male!$A63&amp;"AllEth"&amp;"Male",Datatable,6,FALSE))),"–")</f>
        <v>2563</v>
      </c>
      <c r="U63" s="37">
        <f>IFERROR(VALUE(FIXED(VLOOKUP(VLOOKUP($T$4,Refcodes,2,FALSE) &amp;"regs"&amp;Regs_Male!$A63&amp;"AllEth"&amp;"Male",Datatable,7,FALSE))),"–")</f>
        <v>98.4</v>
      </c>
      <c r="V63" s="36">
        <f>IFERROR(VALUE(FIXED(VLOOKUP(VLOOKUP($V$4,Refcodes,2,FALSE) &amp;"regs"&amp;Regs_Male!$A63&amp;"AllEth"&amp;"Male",Datatable,6,FALSE))),"–")</f>
        <v>146</v>
      </c>
      <c r="W63" s="38">
        <f>IFERROR(VALUE(FIXED(VLOOKUP(VLOOKUP($V$4,Refcodes,2,FALSE) &amp;"regs"&amp;Regs_Male!$A63&amp;"AllEth"&amp;"Male",Datatable,7,FALSE))),"–")</f>
        <v>7.4</v>
      </c>
      <c r="X63" s="36">
        <f>IFERROR(VALUE(FIXED(VLOOKUP(VLOOKUP($X$4,Refcodes,2,FALSE) &amp;"regs"&amp;Regs_Male!$A63&amp;"AllEth"&amp;"Male",Datatable,6,FALSE))),"–")</f>
        <v>260</v>
      </c>
      <c r="Y63" s="38">
        <f>IFERROR(VALUE(FIXED(VLOOKUP(VLOOKUP($X$4,Refcodes,2,FALSE) &amp;"regs"&amp;Regs_Male!$A63&amp;"AllEth"&amp;"Male",Datatable,7,FALSE))),"–")</f>
        <v>10.199999999999999</v>
      </c>
      <c r="Z63" s="36">
        <f>IFERROR(VALUE(FIXED(VLOOKUP(VLOOKUP($Z$4,Refcodes,2,FALSE) &amp;"regs"&amp;Regs_Male!$A63&amp;"AllEth"&amp;"Male",Datatable,6,FALSE))),"–")</f>
        <v>246</v>
      </c>
      <c r="AA63" s="38">
        <f>IFERROR(VALUE(FIXED(VLOOKUP(VLOOKUP($Z$4,Refcodes,2,FALSE) &amp;"regs"&amp;Regs_Male!$A63&amp;"AllEth"&amp;"Male",Datatable,7,FALSE))),"–")</f>
        <v>9.1</v>
      </c>
      <c r="AB63" s="36">
        <f>IFERROR(VALUE(FIXED(VLOOKUP(VLOOKUP($AB$4,Refcodes,2,FALSE) &amp;"regs"&amp;Regs_Male!$A63&amp;"AllEth"&amp;"Male",Datatable,6,FALSE))),"–")</f>
        <v>161</v>
      </c>
      <c r="AC63" s="38">
        <f>IFERROR(VALUE(FIXED(VLOOKUP(VLOOKUP($AB$4,Refcodes,2,FALSE) &amp;"regs"&amp;Regs_Male!$A63&amp;"AllEth"&amp;"Male",Datatable,7,FALSE))),"–")</f>
        <v>6.8</v>
      </c>
      <c r="AD63" s="27">
        <f>IFERROR(VALUE(FIXED(VLOOKUP(VLOOKUP($AD$4,Refcodes,2,FALSE) &amp;"regs"&amp;Regs_Male!$A63&amp;"AllEth"&amp;"Male",Datatable,6,FALSE))),"–")</f>
        <v>51</v>
      </c>
      <c r="AE63" s="37">
        <f>IFERROR(VALUE(FIXED(VLOOKUP(VLOOKUP($AD$4,Refcodes,2,FALSE) &amp;"regs"&amp;Regs_Male!$A63&amp;"AllEth"&amp;"Male",Datatable,7,FALSE))),"–")</f>
        <v>2.2000000000000002</v>
      </c>
      <c r="AF63" s="36">
        <f>IFERROR(VALUE(FIXED(VLOOKUP(VLOOKUP($AF$4,Refcodes,2,FALSE) &amp;"regs"&amp;Regs_Male!$A63&amp;"AllEth"&amp;"Male",Datatable,6,FALSE))),"–")</f>
        <v>58</v>
      </c>
      <c r="AG63" s="38">
        <f>IFERROR(VALUE(FIXED(VLOOKUP(VLOOKUP($AF$4,Refcodes,2,FALSE) &amp;"regs"&amp;Regs_Male!$A63&amp;"AllEth"&amp;"Male",Datatable,7,FALSE))),"–")</f>
        <v>2.7</v>
      </c>
      <c r="AH63" s="36">
        <f>IFERROR(VALUE(FIXED(VLOOKUP(VLOOKUP($AH$4,Refcodes,2,FALSE) &amp;"regs"&amp;Regs_Male!$A63&amp;"AllEth"&amp;"Male",Datatable,6,FALSE))),"–")</f>
        <v>364</v>
      </c>
      <c r="AI63" s="38">
        <f>IFERROR(VALUE(FIXED(VLOOKUP(VLOOKUP($AH$4,Refcodes,2,FALSE) &amp;"regs"&amp;Regs_Male!$A63&amp;"AllEth"&amp;"Male",Datatable,7,FALSE))),"–")</f>
        <v>14.5</v>
      </c>
      <c r="AJ63" s="36">
        <f>IFERROR(VALUE(FIXED(VLOOKUP(VLOOKUP($AJ$4,Refcodes,2,FALSE) &amp;"regs"&amp;Regs_Male!$A63&amp;"AllEth"&amp;"Male",Datatable,6,FALSE))),"–")</f>
        <v>137</v>
      </c>
      <c r="AK63" s="38">
        <f>IFERROR(VALUE(FIXED(VLOOKUP(VLOOKUP($AJ$4,Refcodes,2,FALSE) &amp;"regs"&amp;Regs_Male!$A63&amp;"AllEth"&amp;"Male",Datatable,7,FALSE))),"–")</f>
        <v>5.2</v>
      </c>
      <c r="AL63" s="36">
        <f>IFERROR(VALUE(FIXED(VLOOKUP(VLOOKUP($AL$4,Refcodes,2,FALSE) &amp;"regs"&amp;Regs_Male!$A63&amp;"AllEth"&amp;"Male",Datatable,6,FALSE))),"–")</f>
        <v>343</v>
      </c>
      <c r="AM63" s="38">
        <f>IFERROR(VALUE(FIXED(VLOOKUP(VLOOKUP($AL$4,Refcodes,2,FALSE) &amp;"regs"&amp;Regs_Male!$A63&amp;"AllEth"&amp;"Male",Datatable,7,FALSE))),"–")</f>
        <v>13.8</v>
      </c>
    </row>
    <row r="64" spans="1:39" ht="15" customHeight="1" x14ac:dyDescent="0.25">
      <c r="A64" s="22">
        <v>2006</v>
      </c>
      <c r="B64" s="17">
        <f>IFERROR(VALUE(FIXED(VLOOKUP(VLOOKUP($B$4,Refcodes,2,FALSE) &amp;"regs"&amp;Regs_Male!$A64&amp;"AllEth"&amp;"Male",Datatable,6,FALSE))),"–")</f>
        <v>9912</v>
      </c>
      <c r="C64" s="37">
        <f>IFERROR(VALUE(FIXED(VLOOKUP(VLOOKUP($B$4,Refcodes,2,FALSE) &amp;"regs"&amp;Regs_Male!$A64&amp;"AllEth"&amp;"Male",Datatable,7,FALSE))),"–")</f>
        <v>375.7</v>
      </c>
      <c r="D64" s="27">
        <f>IFERROR(VALUE(FIXED(VLOOKUP(VLOOKUP($D$4,Refcodes,2,FALSE) &amp;"regs"&amp;Regs_Male!$A64&amp;"AllEth"&amp;"Male",Datatable,6,FALSE))),"–")</f>
        <v>242</v>
      </c>
      <c r="E64" s="37">
        <f>IFERROR(VALUE(FIXED(VLOOKUP(VLOOKUP($D$4,Refcodes,2,FALSE) &amp;"regs"&amp;Regs_Male!$A64&amp;"AllEth"&amp;"Male",Datatable,7,FALSE))),"–")</f>
        <v>9.5</v>
      </c>
      <c r="F64" s="27">
        <f>IFERROR(VALUE(FIXED(VLOOKUP(VLOOKUP($F$4,Refcodes,2,FALSE) &amp;"regs"&amp;Regs_Male!$A64&amp;"AllEth"&amp;"Male",Datatable,6,FALSE))),"–")</f>
        <v>162</v>
      </c>
      <c r="G64" s="37">
        <f>IFERROR(VALUE(FIXED(VLOOKUP(VLOOKUP($F$4,Refcodes,2,FALSE) &amp;"regs"&amp;Regs_Male!$A64&amp;"AllEth"&amp;"Male",Datatable,7,FALSE))),"–")</f>
        <v>6</v>
      </c>
      <c r="H64" s="36">
        <f>IFERROR(VALUE(FIXED(VLOOKUP(VLOOKUP($H$4,Refcodes,2,FALSE) &amp;"regs"&amp;Regs_Male!$A64&amp;"AllEth"&amp;"Male",Datatable,6,FALSE))),"–")</f>
        <v>233</v>
      </c>
      <c r="I64" s="38">
        <f>IFERROR(VALUE(FIXED(VLOOKUP(VLOOKUP($H$4,Refcodes,2,FALSE) &amp;"regs"&amp;Regs_Male!$A64&amp;"AllEth"&amp;"Male",Datatable,7,FALSE))),"–")</f>
        <v>8.6999999999999993</v>
      </c>
      <c r="J64" s="17">
        <f>IFERROR(VALUE(FIXED(VLOOKUP(VLOOKUP($J$4,Refcodes,2,FALSE) &amp;"regs"&amp;Regs_Male!$A64&amp;"AllEth"&amp;"Male",Datatable,6,FALSE))),"–")</f>
        <v>1487</v>
      </c>
      <c r="K64" s="38">
        <f>IFERROR(VALUE(FIXED(VLOOKUP(VLOOKUP($J$4,Refcodes,2,FALSE) &amp;"regs"&amp;Regs_Male!$A64&amp;"AllEth"&amp;"Male",Datatable,7,FALSE))),"–")</f>
        <v>55</v>
      </c>
      <c r="L64" s="36">
        <f>IFERROR(VALUE(FIXED(VLOOKUP(VLOOKUP($L$4,Refcodes,2,FALSE) &amp;"regs"&amp;Regs_Male!$A64&amp;"AllEth"&amp;"Male",Datatable,6,FALSE))),"–")</f>
        <v>160</v>
      </c>
      <c r="M64" s="38">
        <f>IFERROR(VALUE(FIXED(VLOOKUP(VLOOKUP($L$4,Refcodes,2,FALSE) &amp;"regs"&amp;Regs_Male!$A64&amp;"AllEth"&amp;"Male",Datatable,7,FALSE))),"–")</f>
        <v>6.1</v>
      </c>
      <c r="N64" s="36">
        <f>IFERROR(VALUE(FIXED(VLOOKUP(VLOOKUP($N$4,Refcodes,2,FALSE) &amp;"regs"&amp;Regs_Male!$A64&amp;"AllEth"&amp;"Male",Datatable,6,FALSE))),"–")</f>
        <v>180</v>
      </c>
      <c r="O64" s="38">
        <f>IFERROR(VALUE(FIXED(VLOOKUP(VLOOKUP($N$4,Refcodes,2,FALSE) &amp;"regs"&amp;Regs_Male!$A64&amp;"AllEth"&amp;"Male",Datatable,7,FALSE))),"–")</f>
        <v>6.6</v>
      </c>
      <c r="P64" s="36">
        <f>IFERROR(VALUE(FIXED(VLOOKUP(VLOOKUP($P$4,Refcodes,2,FALSE) &amp;"regs"&amp;Regs_Male!$A64&amp;"AllEth"&amp;"Male",Datatable,6,FALSE))),"–")</f>
        <v>942</v>
      </c>
      <c r="Q64" s="38">
        <f>IFERROR(VALUE(FIXED(VLOOKUP(VLOOKUP($P$4,Refcodes,2,FALSE) &amp;"regs"&amp;Regs_Male!$A64&amp;"AllEth"&amp;"Male",Datatable,7,FALSE))),"–")</f>
        <v>34.700000000000003</v>
      </c>
      <c r="R64" s="36">
        <f>IFERROR(VALUE(FIXED(VLOOKUP(VLOOKUP($R$4,Refcodes,2,FALSE) &amp;"regs"&amp;Regs_Male!$A64&amp;"AllEth"&amp;"Male",Datatable,6,FALSE))),"–")</f>
        <v>1069</v>
      </c>
      <c r="S64" s="38">
        <f>IFERROR(VALUE(FIXED(VLOOKUP(VLOOKUP($R$4,Refcodes,2,FALSE) &amp;"regs"&amp;Regs_Male!$A64&amp;"AllEth"&amp;"Male",Datatable,7,FALSE))),"–")</f>
        <v>41.5</v>
      </c>
      <c r="T64" s="27">
        <f>IFERROR(VALUE(FIXED(VLOOKUP(VLOOKUP($T$4,Refcodes,2,FALSE) &amp;"regs"&amp;Regs_Male!$A64&amp;"AllEth"&amp;"Male",Datatable,6,FALSE))),"–")</f>
        <v>2547</v>
      </c>
      <c r="U64" s="37">
        <f>IFERROR(VALUE(FIXED(VLOOKUP(VLOOKUP($T$4,Refcodes,2,FALSE) &amp;"regs"&amp;Regs_Male!$A64&amp;"AllEth"&amp;"Male",Datatable,7,FALSE))),"–")</f>
        <v>94.2</v>
      </c>
      <c r="V64" s="36">
        <f>IFERROR(VALUE(FIXED(VLOOKUP(VLOOKUP($V$4,Refcodes,2,FALSE) &amp;"regs"&amp;Regs_Male!$A64&amp;"AllEth"&amp;"Male",Datatable,6,FALSE))),"–")</f>
        <v>164</v>
      </c>
      <c r="W64" s="38">
        <f>IFERROR(VALUE(FIXED(VLOOKUP(VLOOKUP($V$4,Refcodes,2,FALSE) &amp;"regs"&amp;Regs_Male!$A64&amp;"AllEth"&amp;"Male",Datatable,7,FALSE))),"–")</f>
        <v>8.1999999999999993</v>
      </c>
      <c r="X64" s="36">
        <f>IFERROR(VALUE(FIXED(VLOOKUP(VLOOKUP($X$4,Refcodes,2,FALSE) &amp;"regs"&amp;Regs_Male!$A64&amp;"AllEth"&amp;"Male",Datatable,6,FALSE))),"–")</f>
        <v>296</v>
      </c>
      <c r="Y64" s="38">
        <f>IFERROR(VALUE(FIXED(VLOOKUP(VLOOKUP($X$4,Refcodes,2,FALSE) &amp;"regs"&amp;Regs_Male!$A64&amp;"AllEth"&amp;"Male",Datatable,7,FALSE))),"–")</f>
        <v>11.3</v>
      </c>
      <c r="Z64" s="36">
        <f>IFERROR(VALUE(FIXED(VLOOKUP(VLOOKUP($Z$4,Refcodes,2,FALSE) &amp;"regs"&amp;Regs_Male!$A64&amp;"AllEth"&amp;"Male",Datatable,6,FALSE))),"–")</f>
        <v>239</v>
      </c>
      <c r="AA64" s="38">
        <f>IFERROR(VALUE(FIXED(VLOOKUP(VLOOKUP($Z$4,Refcodes,2,FALSE) &amp;"regs"&amp;Regs_Male!$A64&amp;"AllEth"&amp;"Male",Datatable,7,FALSE))),"–")</f>
        <v>8.6</v>
      </c>
      <c r="AB64" s="36">
        <f>IFERROR(VALUE(FIXED(VLOOKUP(VLOOKUP($AB$4,Refcodes,2,FALSE) &amp;"regs"&amp;Regs_Male!$A64&amp;"AllEth"&amp;"Male",Datatable,6,FALSE))),"–")</f>
        <v>162</v>
      </c>
      <c r="AC64" s="38">
        <f>IFERROR(VALUE(FIXED(VLOOKUP(VLOOKUP($AB$4,Refcodes,2,FALSE) &amp;"regs"&amp;Regs_Male!$A64&amp;"AllEth"&amp;"Male",Datatable,7,FALSE))),"–")</f>
        <v>6.7</v>
      </c>
      <c r="AD64" s="27">
        <f>IFERROR(VALUE(FIXED(VLOOKUP(VLOOKUP($AD$4,Refcodes,2,FALSE) &amp;"regs"&amp;Regs_Male!$A64&amp;"AllEth"&amp;"Male",Datatable,6,FALSE))),"–")</f>
        <v>63</v>
      </c>
      <c r="AE64" s="37">
        <f>IFERROR(VALUE(FIXED(VLOOKUP(VLOOKUP($AD$4,Refcodes,2,FALSE) &amp;"regs"&amp;Regs_Male!$A64&amp;"AllEth"&amp;"Male",Datatable,7,FALSE))),"–")</f>
        <v>2.7</v>
      </c>
      <c r="AF64" s="36">
        <f>IFERROR(VALUE(FIXED(VLOOKUP(VLOOKUP($AF$4,Refcodes,2,FALSE) &amp;"regs"&amp;Regs_Male!$A64&amp;"AllEth"&amp;"Male",Datatable,6,FALSE))),"–")</f>
        <v>52</v>
      </c>
      <c r="AG64" s="38">
        <f>IFERROR(VALUE(FIXED(VLOOKUP(VLOOKUP($AF$4,Refcodes,2,FALSE) &amp;"regs"&amp;Regs_Male!$A64&amp;"AllEth"&amp;"Male",Datatable,7,FALSE))),"–")</f>
        <v>2.5</v>
      </c>
      <c r="AH64" s="36">
        <f>IFERROR(VALUE(FIXED(VLOOKUP(VLOOKUP($AH$4,Refcodes,2,FALSE) &amp;"regs"&amp;Regs_Male!$A64&amp;"AllEth"&amp;"Male",Datatable,6,FALSE))),"–")</f>
        <v>397</v>
      </c>
      <c r="AI64" s="38">
        <f>IFERROR(VALUE(FIXED(VLOOKUP(VLOOKUP($AH$4,Refcodes,2,FALSE) &amp;"regs"&amp;Regs_Male!$A64&amp;"AllEth"&amp;"Male",Datatable,7,FALSE))),"–")</f>
        <v>15.7</v>
      </c>
      <c r="AJ64" s="36">
        <f>IFERROR(VALUE(FIXED(VLOOKUP(VLOOKUP($AJ$4,Refcodes,2,FALSE) &amp;"regs"&amp;Regs_Male!$A64&amp;"AllEth"&amp;"Male",Datatable,6,FALSE))),"–")</f>
        <v>147</v>
      </c>
      <c r="AK64" s="38">
        <f>IFERROR(VALUE(FIXED(VLOOKUP(VLOOKUP($AJ$4,Refcodes,2,FALSE) &amp;"regs"&amp;Regs_Male!$A64&amp;"AllEth"&amp;"Male",Datatable,7,FALSE))),"–")</f>
        <v>5.5</v>
      </c>
      <c r="AL64" s="36">
        <f>IFERROR(VALUE(FIXED(VLOOKUP(VLOOKUP($AL$4,Refcodes,2,FALSE) &amp;"regs"&amp;Regs_Male!$A64&amp;"AllEth"&amp;"Male",Datatable,6,FALSE))),"–")</f>
        <v>304</v>
      </c>
      <c r="AM64" s="38">
        <f>IFERROR(VALUE(FIXED(VLOOKUP(VLOOKUP($AL$4,Refcodes,2,FALSE) &amp;"regs"&amp;Regs_Male!$A64&amp;"AllEth"&amp;"Male",Datatable,7,FALSE))),"–")</f>
        <v>12.3</v>
      </c>
    </row>
    <row r="65" spans="1:39" ht="15" customHeight="1" x14ac:dyDescent="0.25">
      <c r="A65" s="22">
        <v>2007</v>
      </c>
      <c r="B65" s="17">
        <f>IFERROR(VALUE(FIXED(VLOOKUP(VLOOKUP($B$4,Refcodes,2,FALSE) &amp;"regs"&amp;Regs_Male!$A65&amp;"AllEth"&amp;"Male",Datatable,6,FALSE))),"–")</f>
        <v>10525</v>
      </c>
      <c r="C65" s="37">
        <f>IFERROR(VALUE(FIXED(VLOOKUP(VLOOKUP($B$4,Refcodes,2,FALSE) &amp;"regs"&amp;Regs_Male!$A65&amp;"AllEth"&amp;"Male",Datatable,7,FALSE))),"–")</f>
        <v>385.3</v>
      </c>
      <c r="D65" s="27">
        <f>IFERROR(VALUE(FIXED(VLOOKUP(VLOOKUP($D$4,Refcodes,2,FALSE) &amp;"regs"&amp;Regs_Male!$A65&amp;"AllEth"&amp;"Male",Datatable,6,FALSE))),"–")</f>
        <v>225</v>
      </c>
      <c r="E65" s="37">
        <f>IFERROR(VALUE(FIXED(VLOOKUP(VLOOKUP($D$4,Refcodes,2,FALSE) &amp;"regs"&amp;Regs_Male!$A65&amp;"AllEth"&amp;"Male",Datatable,7,FALSE))),"–")</f>
        <v>8.6</v>
      </c>
      <c r="F65" s="27">
        <f>IFERROR(VALUE(FIXED(VLOOKUP(VLOOKUP($F$4,Refcodes,2,FALSE) &amp;"regs"&amp;Regs_Male!$A65&amp;"AllEth"&amp;"Male",Datatable,6,FALSE))),"–")</f>
        <v>198</v>
      </c>
      <c r="G65" s="37">
        <f>IFERROR(VALUE(FIXED(VLOOKUP(VLOOKUP($F$4,Refcodes,2,FALSE) &amp;"regs"&amp;Regs_Male!$A65&amp;"AllEth"&amp;"Male",Datatable,7,FALSE))),"–")</f>
        <v>6.9</v>
      </c>
      <c r="H65" s="36">
        <f>IFERROR(VALUE(FIXED(VLOOKUP(VLOOKUP($H$4,Refcodes,2,FALSE) &amp;"regs"&amp;Regs_Male!$A65&amp;"AllEth"&amp;"Male",Datatable,6,FALSE))),"–")</f>
        <v>235</v>
      </c>
      <c r="I65" s="38">
        <f>IFERROR(VALUE(FIXED(VLOOKUP(VLOOKUP($H$4,Refcodes,2,FALSE) &amp;"regs"&amp;Regs_Male!$A65&amp;"AllEth"&amp;"Male",Datatable,7,FALSE))),"–")</f>
        <v>8.5</v>
      </c>
      <c r="J65" s="17">
        <f>IFERROR(VALUE(FIXED(VLOOKUP(VLOOKUP($J$4,Refcodes,2,FALSE) &amp;"regs"&amp;Regs_Male!$A65&amp;"AllEth"&amp;"Male",Datatable,6,FALSE))),"–")</f>
        <v>1460</v>
      </c>
      <c r="K65" s="38">
        <f>IFERROR(VALUE(FIXED(VLOOKUP(VLOOKUP($J$4,Refcodes,2,FALSE) &amp;"regs"&amp;Regs_Male!$A65&amp;"AllEth"&amp;"Male",Datatable,7,FALSE))),"–")</f>
        <v>52.1</v>
      </c>
      <c r="L65" s="36">
        <f>IFERROR(VALUE(FIXED(VLOOKUP(VLOOKUP($L$4,Refcodes,2,FALSE) &amp;"regs"&amp;Regs_Male!$A65&amp;"AllEth"&amp;"Male",Datatable,6,FALSE))),"–")</f>
        <v>166</v>
      </c>
      <c r="M65" s="38">
        <f>IFERROR(VALUE(FIXED(VLOOKUP(VLOOKUP($L$4,Refcodes,2,FALSE) &amp;"regs"&amp;Regs_Male!$A65&amp;"AllEth"&amp;"Male",Datatable,7,FALSE))),"–")</f>
        <v>6.2</v>
      </c>
      <c r="N65" s="36">
        <f>IFERROR(VALUE(FIXED(VLOOKUP(VLOOKUP($N$4,Refcodes,2,FALSE) &amp;"regs"&amp;Regs_Male!$A65&amp;"AllEth"&amp;"Male",Datatable,6,FALSE))),"–")</f>
        <v>225</v>
      </c>
      <c r="O65" s="38">
        <f>IFERROR(VALUE(FIXED(VLOOKUP(VLOOKUP($N$4,Refcodes,2,FALSE) &amp;"regs"&amp;Regs_Male!$A65&amp;"AllEth"&amp;"Male",Datatable,7,FALSE))),"–")</f>
        <v>8</v>
      </c>
      <c r="P65" s="36">
        <f>IFERROR(VALUE(FIXED(VLOOKUP(VLOOKUP($P$4,Refcodes,2,FALSE) &amp;"regs"&amp;Regs_Male!$A65&amp;"AllEth"&amp;"Male",Datatable,6,FALSE))),"–")</f>
        <v>1042</v>
      </c>
      <c r="Q65" s="38">
        <f>IFERROR(VALUE(FIXED(VLOOKUP(VLOOKUP($P$4,Refcodes,2,FALSE) &amp;"regs"&amp;Regs_Male!$A65&amp;"AllEth"&amp;"Male",Datatable,7,FALSE))),"–")</f>
        <v>36.799999999999997</v>
      </c>
      <c r="R65" s="36">
        <f>IFERROR(VALUE(FIXED(VLOOKUP(VLOOKUP($R$4,Refcodes,2,FALSE) &amp;"regs"&amp;Regs_Male!$A65&amp;"AllEth"&amp;"Male",Datatable,6,FALSE))),"–")</f>
        <v>1126</v>
      </c>
      <c r="S65" s="38">
        <f>IFERROR(VALUE(FIXED(VLOOKUP(VLOOKUP($R$4,Refcodes,2,FALSE) &amp;"regs"&amp;Regs_Male!$A65&amp;"AllEth"&amp;"Male",Datatable,7,FALSE))),"–")</f>
        <v>42.5</v>
      </c>
      <c r="T65" s="27">
        <f>IFERROR(VALUE(FIXED(VLOOKUP(VLOOKUP($T$4,Refcodes,2,FALSE) &amp;"regs"&amp;Regs_Male!$A65&amp;"AllEth"&amp;"Male",Datatable,6,FALSE))),"–")</f>
        <v>2989</v>
      </c>
      <c r="U65" s="37">
        <f>IFERROR(VALUE(FIXED(VLOOKUP(VLOOKUP($T$4,Refcodes,2,FALSE) &amp;"regs"&amp;Regs_Male!$A65&amp;"AllEth"&amp;"Male",Datatable,7,FALSE))),"–")</f>
        <v>107.9</v>
      </c>
      <c r="V65" s="36">
        <f>IFERROR(VALUE(FIXED(VLOOKUP(VLOOKUP($V$4,Refcodes,2,FALSE) &amp;"regs"&amp;Regs_Male!$A65&amp;"AllEth"&amp;"Male",Datatable,6,FALSE))),"–")</f>
        <v>147</v>
      </c>
      <c r="W65" s="38">
        <f>IFERROR(VALUE(FIXED(VLOOKUP(VLOOKUP($V$4,Refcodes,2,FALSE) &amp;"regs"&amp;Regs_Male!$A65&amp;"AllEth"&amp;"Male",Datatable,7,FALSE))),"–")</f>
        <v>7.2</v>
      </c>
      <c r="X65" s="36">
        <f>IFERROR(VALUE(FIXED(VLOOKUP(VLOOKUP($X$4,Refcodes,2,FALSE) &amp;"regs"&amp;Regs_Male!$A65&amp;"AllEth"&amp;"Male",Datatable,6,FALSE))),"–")</f>
        <v>337</v>
      </c>
      <c r="Y65" s="38">
        <f>IFERROR(VALUE(FIXED(VLOOKUP(VLOOKUP($X$4,Refcodes,2,FALSE) &amp;"regs"&amp;Regs_Male!$A65&amp;"AllEth"&amp;"Male",Datatable,7,FALSE))),"–")</f>
        <v>12.5</v>
      </c>
      <c r="Z65" s="36">
        <f>IFERROR(VALUE(FIXED(VLOOKUP(VLOOKUP($Z$4,Refcodes,2,FALSE) &amp;"regs"&amp;Regs_Male!$A65&amp;"AllEth"&amp;"Male",Datatable,6,FALSE))),"–")</f>
        <v>275</v>
      </c>
      <c r="AA65" s="38">
        <f>IFERROR(VALUE(FIXED(VLOOKUP(VLOOKUP($Z$4,Refcodes,2,FALSE) &amp;"regs"&amp;Regs_Male!$A65&amp;"AllEth"&amp;"Male",Datatable,7,FALSE))),"–")</f>
        <v>9.5</v>
      </c>
      <c r="AB65" s="36">
        <f>IFERROR(VALUE(FIXED(VLOOKUP(VLOOKUP($AB$4,Refcodes,2,FALSE) &amp;"regs"&amp;Regs_Male!$A65&amp;"AllEth"&amp;"Male",Datatable,6,FALSE))),"–")</f>
        <v>137</v>
      </c>
      <c r="AC65" s="38">
        <f>IFERROR(VALUE(FIXED(VLOOKUP(VLOOKUP($AB$4,Refcodes,2,FALSE) &amp;"regs"&amp;Regs_Male!$A65&amp;"AllEth"&amp;"Male",Datatable,7,FALSE))),"–")</f>
        <v>5.5</v>
      </c>
      <c r="AD65" s="27">
        <f>IFERROR(VALUE(FIXED(VLOOKUP(VLOOKUP($AD$4,Refcodes,2,FALSE) &amp;"regs"&amp;Regs_Male!$A65&amp;"AllEth"&amp;"Male",Datatable,6,FALSE))),"–")</f>
        <v>64</v>
      </c>
      <c r="AE65" s="37">
        <f>IFERROR(VALUE(FIXED(VLOOKUP(VLOOKUP($AD$4,Refcodes,2,FALSE) &amp;"regs"&amp;Regs_Male!$A65&amp;"AllEth"&amp;"Male",Datatable,7,FALSE))),"–")</f>
        <v>2.7</v>
      </c>
      <c r="AF65" s="36">
        <f>IFERROR(VALUE(FIXED(VLOOKUP(VLOOKUP($AF$4,Refcodes,2,FALSE) &amp;"regs"&amp;Regs_Male!$A65&amp;"AllEth"&amp;"Male",Datatable,6,FALSE))),"–")</f>
        <v>48</v>
      </c>
      <c r="AG65" s="38">
        <f>IFERROR(VALUE(FIXED(VLOOKUP(VLOOKUP($AF$4,Refcodes,2,FALSE) &amp;"regs"&amp;Regs_Male!$A65&amp;"AllEth"&amp;"Male",Datatable,7,FALSE))),"–")</f>
        <v>2.2000000000000002</v>
      </c>
      <c r="AH65" s="36">
        <f>IFERROR(VALUE(FIXED(VLOOKUP(VLOOKUP($AH$4,Refcodes,2,FALSE) &amp;"regs"&amp;Regs_Male!$A65&amp;"AllEth"&amp;"Male",Datatable,6,FALSE))),"–")</f>
        <v>376</v>
      </c>
      <c r="AI65" s="38">
        <f>IFERROR(VALUE(FIXED(VLOOKUP(VLOOKUP($AH$4,Refcodes,2,FALSE) &amp;"regs"&amp;Regs_Male!$A65&amp;"AllEth"&amp;"Male",Datatable,7,FALSE))),"–")</f>
        <v>14.1</v>
      </c>
      <c r="AJ65" s="36">
        <f>IFERROR(VALUE(FIXED(VLOOKUP(VLOOKUP($AJ$4,Refcodes,2,FALSE) &amp;"regs"&amp;Regs_Male!$A65&amp;"AllEth"&amp;"Male",Datatable,6,FALSE))),"–")</f>
        <v>153</v>
      </c>
      <c r="AK65" s="38">
        <f>IFERROR(VALUE(FIXED(VLOOKUP(VLOOKUP($AJ$4,Refcodes,2,FALSE) &amp;"regs"&amp;Regs_Male!$A65&amp;"AllEth"&amp;"Male",Datatable,7,FALSE))),"–")</f>
        <v>5.5</v>
      </c>
      <c r="AL65" s="36">
        <f>IFERROR(VALUE(FIXED(VLOOKUP(VLOOKUP($AL$4,Refcodes,2,FALSE) &amp;"regs"&amp;Regs_Male!$A65&amp;"AllEth"&amp;"Male",Datatable,6,FALSE))),"–")</f>
        <v>318</v>
      </c>
      <c r="AM65" s="38">
        <f>IFERROR(VALUE(FIXED(VLOOKUP(VLOOKUP($AL$4,Refcodes,2,FALSE) &amp;"regs"&amp;Regs_Male!$A65&amp;"AllEth"&amp;"Male",Datatable,7,FALSE))),"–")</f>
        <v>12.2</v>
      </c>
    </row>
    <row r="66" spans="1:39" ht="15" customHeight="1" x14ac:dyDescent="0.25">
      <c r="A66" s="22">
        <v>2008</v>
      </c>
      <c r="B66" s="17">
        <f>IFERROR(VALUE(FIXED(VLOOKUP(VLOOKUP($B$4,Refcodes,2,FALSE) &amp;"regs"&amp;Regs_Male!$A66&amp;"AllEth"&amp;"Male",Datatable,6,FALSE))),"–")</f>
        <v>10599</v>
      </c>
      <c r="C66" s="37">
        <f>IFERROR(VALUE(FIXED(VLOOKUP(VLOOKUP($B$4,Refcodes,2,FALSE) &amp;"regs"&amp;Regs_Male!$A66&amp;"AllEth"&amp;"Male",Datatable,7,FALSE))),"–")</f>
        <v>379.3</v>
      </c>
      <c r="D66" s="27">
        <f>IFERROR(VALUE(FIXED(VLOOKUP(VLOOKUP($D$4,Refcodes,2,FALSE) &amp;"regs"&amp;Regs_Male!$A66&amp;"AllEth"&amp;"Male",Datatable,6,FALSE))),"–")</f>
        <v>238</v>
      </c>
      <c r="E66" s="37">
        <f>IFERROR(VALUE(FIXED(VLOOKUP(VLOOKUP($D$4,Refcodes,2,FALSE) &amp;"regs"&amp;Regs_Male!$A66&amp;"AllEth"&amp;"Male",Datatable,7,FALSE))),"–")</f>
        <v>8.9</v>
      </c>
      <c r="F66" s="27">
        <f>IFERROR(VALUE(FIXED(VLOOKUP(VLOOKUP($F$4,Refcodes,2,FALSE) &amp;"regs"&amp;Regs_Male!$A66&amp;"AllEth"&amp;"Male",Datatable,6,FALSE))),"–")</f>
        <v>194</v>
      </c>
      <c r="G66" s="37">
        <f>IFERROR(VALUE(FIXED(VLOOKUP(VLOOKUP($F$4,Refcodes,2,FALSE) &amp;"regs"&amp;Regs_Male!$A66&amp;"AllEth"&amp;"Male",Datatable,7,FALSE))),"–")</f>
        <v>6.6</v>
      </c>
      <c r="H66" s="36">
        <f>IFERROR(VALUE(FIXED(VLOOKUP(VLOOKUP($H$4,Refcodes,2,FALSE) &amp;"regs"&amp;Regs_Male!$A66&amp;"AllEth"&amp;"Male",Datatable,6,FALSE))),"–")</f>
        <v>243</v>
      </c>
      <c r="I66" s="38">
        <f>IFERROR(VALUE(FIXED(VLOOKUP(VLOOKUP($H$4,Refcodes,2,FALSE) &amp;"regs"&amp;Regs_Male!$A66&amp;"AllEth"&amp;"Male",Datatable,7,FALSE))),"–")</f>
        <v>8.6999999999999993</v>
      </c>
      <c r="J66" s="17">
        <f>IFERROR(VALUE(FIXED(VLOOKUP(VLOOKUP($J$4,Refcodes,2,FALSE) &amp;"regs"&amp;Regs_Male!$A66&amp;"AllEth"&amp;"Male",Datatable,6,FALSE))),"–")</f>
        <v>1449</v>
      </c>
      <c r="K66" s="38">
        <f>IFERROR(VALUE(FIXED(VLOOKUP(VLOOKUP($J$4,Refcodes,2,FALSE) &amp;"regs"&amp;Regs_Male!$A66&amp;"AllEth"&amp;"Male",Datatable,7,FALSE))),"–")</f>
        <v>50.3</v>
      </c>
      <c r="L66" s="36">
        <f>IFERROR(VALUE(FIXED(VLOOKUP(VLOOKUP($L$4,Refcodes,2,FALSE) &amp;"regs"&amp;Regs_Male!$A66&amp;"AllEth"&amp;"Male",Datatable,6,FALSE))),"–")</f>
        <v>161</v>
      </c>
      <c r="M66" s="38">
        <f>IFERROR(VALUE(FIXED(VLOOKUP(VLOOKUP($L$4,Refcodes,2,FALSE) &amp;"regs"&amp;Regs_Male!$A66&amp;"AllEth"&amp;"Male",Datatable,7,FALSE))),"–")</f>
        <v>5.8</v>
      </c>
      <c r="N66" s="36">
        <f>IFERROR(VALUE(FIXED(VLOOKUP(VLOOKUP($N$4,Refcodes,2,FALSE) &amp;"regs"&amp;Regs_Male!$A66&amp;"AllEth"&amp;"Male",Datatable,6,FALSE))),"–")</f>
        <v>207</v>
      </c>
      <c r="O66" s="38">
        <f>IFERROR(VALUE(FIXED(VLOOKUP(VLOOKUP($N$4,Refcodes,2,FALSE) &amp;"regs"&amp;Regs_Male!$A66&amp;"AllEth"&amp;"Male",Datatable,7,FALSE))),"–")</f>
        <v>7.3</v>
      </c>
      <c r="P66" s="36">
        <f>IFERROR(VALUE(FIXED(VLOOKUP(VLOOKUP($P$4,Refcodes,2,FALSE) &amp;"regs"&amp;Regs_Male!$A66&amp;"AllEth"&amp;"Male",Datatable,6,FALSE))),"–")</f>
        <v>1006</v>
      </c>
      <c r="Q66" s="38">
        <f>IFERROR(VALUE(FIXED(VLOOKUP(VLOOKUP($P$4,Refcodes,2,FALSE) &amp;"regs"&amp;Regs_Male!$A66&amp;"AllEth"&amp;"Male",Datatable,7,FALSE))),"–")</f>
        <v>34.5</v>
      </c>
      <c r="R66" s="36">
        <f>IFERROR(VALUE(FIXED(VLOOKUP(VLOOKUP($R$4,Refcodes,2,FALSE) &amp;"regs"&amp;Regs_Male!$A66&amp;"AllEth"&amp;"Male",Datatable,6,FALSE))),"–")</f>
        <v>1185</v>
      </c>
      <c r="S66" s="38">
        <f>IFERROR(VALUE(FIXED(VLOOKUP(VLOOKUP($R$4,Refcodes,2,FALSE) &amp;"regs"&amp;Regs_Male!$A66&amp;"AllEth"&amp;"Male",Datatable,7,FALSE))),"–")</f>
        <v>43.3</v>
      </c>
      <c r="T66" s="27">
        <f>IFERROR(VALUE(FIXED(VLOOKUP(VLOOKUP($T$4,Refcodes,2,FALSE) &amp;"regs"&amp;Regs_Male!$A66&amp;"AllEth"&amp;"Male",Datatable,6,FALSE))),"–")</f>
        <v>2984</v>
      </c>
      <c r="U66" s="37">
        <f>IFERROR(VALUE(FIXED(VLOOKUP(VLOOKUP($T$4,Refcodes,2,FALSE) &amp;"regs"&amp;Regs_Male!$A66&amp;"AllEth"&amp;"Male",Datatable,7,FALSE))),"–")</f>
        <v>105</v>
      </c>
      <c r="V66" s="36">
        <f>IFERROR(VALUE(FIXED(VLOOKUP(VLOOKUP($V$4,Refcodes,2,FALSE) &amp;"regs"&amp;Regs_Male!$A66&amp;"AllEth"&amp;"Male",Datatable,6,FALSE))),"–")</f>
        <v>148</v>
      </c>
      <c r="W66" s="38">
        <f>IFERROR(VALUE(FIXED(VLOOKUP(VLOOKUP($V$4,Refcodes,2,FALSE) &amp;"regs"&amp;Regs_Male!$A66&amp;"AllEth"&amp;"Male",Datatable,7,FALSE))),"–")</f>
        <v>7.2</v>
      </c>
      <c r="X66" s="36">
        <f>IFERROR(VALUE(FIXED(VLOOKUP(VLOOKUP($X$4,Refcodes,2,FALSE) &amp;"regs"&amp;Regs_Male!$A66&amp;"AllEth"&amp;"Male",Datatable,6,FALSE))),"–")</f>
        <v>360</v>
      </c>
      <c r="Y66" s="38">
        <f>IFERROR(VALUE(FIXED(VLOOKUP(VLOOKUP($X$4,Refcodes,2,FALSE) &amp;"regs"&amp;Regs_Male!$A66&amp;"AllEth"&amp;"Male",Datatable,7,FALSE))),"–")</f>
        <v>13</v>
      </c>
      <c r="Z66" s="36">
        <f>IFERROR(VALUE(FIXED(VLOOKUP(VLOOKUP($Z$4,Refcodes,2,FALSE) &amp;"regs"&amp;Regs_Male!$A66&amp;"AllEth"&amp;"Male",Datatable,6,FALSE))),"–")</f>
        <v>242</v>
      </c>
      <c r="AA66" s="38">
        <f>IFERROR(VALUE(FIXED(VLOOKUP(VLOOKUP($Z$4,Refcodes,2,FALSE) &amp;"regs"&amp;Regs_Male!$A66&amp;"AllEth"&amp;"Male",Datatable,7,FALSE))),"–")</f>
        <v>8.1999999999999993</v>
      </c>
      <c r="AB66" s="36">
        <f>IFERROR(VALUE(FIXED(VLOOKUP(VLOOKUP($AB$4,Refcodes,2,FALSE) &amp;"regs"&amp;Regs_Male!$A66&amp;"AllEth"&amp;"Male",Datatable,6,FALSE))),"–")</f>
        <v>137</v>
      </c>
      <c r="AC66" s="38">
        <f>IFERROR(VALUE(FIXED(VLOOKUP(VLOOKUP($AB$4,Refcodes,2,FALSE) &amp;"regs"&amp;Regs_Male!$A66&amp;"AllEth"&amp;"Male",Datatable,7,FALSE))),"–")</f>
        <v>5.5</v>
      </c>
      <c r="AD66" s="27">
        <f>IFERROR(VALUE(FIXED(VLOOKUP(VLOOKUP($AD$4,Refcodes,2,FALSE) &amp;"regs"&amp;Regs_Male!$A66&amp;"AllEth"&amp;"Male",Datatable,6,FALSE))),"–")</f>
        <v>51</v>
      </c>
      <c r="AE66" s="37">
        <f>IFERROR(VALUE(FIXED(VLOOKUP(VLOOKUP($AD$4,Refcodes,2,FALSE) &amp;"regs"&amp;Regs_Male!$A66&amp;"AllEth"&amp;"Male",Datatable,7,FALSE))),"–")</f>
        <v>2</v>
      </c>
      <c r="AF66" s="36">
        <f>IFERROR(VALUE(FIXED(VLOOKUP(VLOOKUP($AF$4,Refcodes,2,FALSE) &amp;"regs"&amp;Regs_Male!$A66&amp;"AllEth"&amp;"Male",Datatable,6,FALSE))),"–")</f>
        <v>65</v>
      </c>
      <c r="AG66" s="38">
        <f>IFERROR(VALUE(FIXED(VLOOKUP(VLOOKUP($AF$4,Refcodes,2,FALSE) &amp;"regs"&amp;Regs_Male!$A66&amp;"AllEth"&amp;"Male",Datatable,7,FALSE))),"–")</f>
        <v>3.1</v>
      </c>
      <c r="AH66" s="36">
        <f>IFERROR(VALUE(FIXED(VLOOKUP(VLOOKUP($AH$4,Refcodes,2,FALSE) &amp;"regs"&amp;Regs_Male!$A66&amp;"AllEth"&amp;"Male",Datatable,6,FALSE))),"–")</f>
        <v>420</v>
      </c>
      <c r="AI66" s="38">
        <f>IFERROR(VALUE(FIXED(VLOOKUP(VLOOKUP($AH$4,Refcodes,2,FALSE) &amp;"regs"&amp;Regs_Male!$A66&amp;"AllEth"&amp;"Male",Datatable,7,FALSE))),"–")</f>
        <v>15.6</v>
      </c>
      <c r="AJ66" s="36">
        <f>IFERROR(VALUE(FIXED(VLOOKUP(VLOOKUP($AJ$4,Refcodes,2,FALSE) &amp;"regs"&amp;Regs_Male!$A66&amp;"AllEth"&amp;"Male",Datatable,6,FALSE))),"–")</f>
        <v>148</v>
      </c>
      <c r="AK66" s="38">
        <f>IFERROR(VALUE(FIXED(VLOOKUP(VLOOKUP($AJ$4,Refcodes,2,FALSE) &amp;"regs"&amp;Regs_Male!$A66&amp;"AllEth"&amp;"Male",Datatable,7,FALSE))),"–")</f>
        <v>5.2</v>
      </c>
      <c r="AL66" s="36">
        <f>IFERROR(VALUE(FIXED(VLOOKUP(VLOOKUP($AL$4,Refcodes,2,FALSE) &amp;"regs"&amp;Regs_Male!$A66&amp;"AllEth"&amp;"Male",Datatable,6,FALSE))),"–")</f>
        <v>349</v>
      </c>
      <c r="AM66" s="38">
        <f>IFERROR(VALUE(FIXED(VLOOKUP(VLOOKUP($AL$4,Refcodes,2,FALSE) &amp;"regs"&amp;Regs_Male!$A66&amp;"AllEth"&amp;"Male",Datatable,7,FALSE))),"–")</f>
        <v>13.3</v>
      </c>
    </row>
    <row r="67" spans="1:39" ht="15" customHeight="1" x14ac:dyDescent="0.25">
      <c r="A67" s="22">
        <v>2009</v>
      </c>
      <c r="B67" s="17">
        <f>IFERROR(VALUE(FIXED(VLOOKUP(VLOOKUP($B$4,Refcodes,2,FALSE) &amp;"regs"&amp;Regs_Male!$A67&amp;"AllEth"&amp;"Male",Datatable,6,FALSE))),"–")</f>
        <v>11255</v>
      </c>
      <c r="C67" s="37">
        <f>IFERROR(VALUE(FIXED(VLOOKUP(VLOOKUP($B$4,Refcodes,2,FALSE) &amp;"regs"&amp;Regs_Male!$A67&amp;"AllEth"&amp;"Male",Datatable,7,FALSE))),"–")</f>
        <v>393.3</v>
      </c>
      <c r="D67" s="27">
        <f>IFERROR(VALUE(FIXED(VLOOKUP(VLOOKUP($D$4,Refcodes,2,FALSE) &amp;"regs"&amp;Regs_Male!$A67&amp;"AllEth"&amp;"Male",Datatable,6,FALSE))),"–")</f>
        <v>239</v>
      </c>
      <c r="E67" s="37">
        <f>IFERROR(VALUE(FIXED(VLOOKUP(VLOOKUP($D$4,Refcodes,2,FALSE) &amp;"regs"&amp;Regs_Male!$A67&amp;"AllEth"&amp;"Male",Datatable,7,FALSE))),"–")</f>
        <v>8.6999999999999993</v>
      </c>
      <c r="F67" s="27">
        <f>IFERROR(VALUE(FIXED(VLOOKUP(VLOOKUP($F$4,Refcodes,2,FALSE) &amp;"regs"&amp;Regs_Male!$A67&amp;"AllEth"&amp;"Male",Datatable,6,FALSE))),"–")</f>
        <v>174</v>
      </c>
      <c r="G67" s="37">
        <f>IFERROR(VALUE(FIXED(VLOOKUP(VLOOKUP($F$4,Refcodes,2,FALSE) &amp;"regs"&amp;Regs_Male!$A67&amp;"AllEth"&amp;"Male",Datatable,7,FALSE))),"–")</f>
        <v>5.8</v>
      </c>
      <c r="H67" s="36">
        <f>IFERROR(VALUE(FIXED(VLOOKUP(VLOOKUP($H$4,Refcodes,2,FALSE) &amp;"regs"&amp;Regs_Male!$A67&amp;"AllEth"&amp;"Male",Datatable,6,FALSE))),"–")</f>
        <v>242</v>
      </c>
      <c r="I67" s="38">
        <f>IFERROR(VALUE(FIXED(VLOOKUP(VLOOKUP($H$4,Refcodes,2,FALSE) &amp;"regs"&amp;Regs_Male!$A67&amp;"AllEth"&amp;"Male",Datatable,7,FALSE))),"–")</f>
        <v>8.3000000000000007</v>
      </c>
      <c r="J67" s="17">
        <f>IFERROR(VALUE(FIXED(VLOOKUP(VLOOKUP($J$4,Refcodes,2,FALSE) &amp;"regs"&amp;Regs_Male!$A67&amp;"AllEth"&amp;"Male",Datatable,6,FALSE))),"–")</f>
        <v>1473</v>
      </c>
      <c r="K67" s="38">
        <f>IFERROR(VALUE(FIXED(VLOOKUP(VLOOKUP($J$4,Refcodes,2,FALSE) &amp;"regs"&amp;Regs_Male!$A67&amp;"AllEth"&amp;"Male",Datatable,7,FALSE))),"–")</f>
        <v>50.2</v>
      </c>
      <c r="L67" s="36">
        <f>IFERROR(VALUE(FIXED(VLOOKUP(VLOOKUP($L$4,Refcodes,2,FALSE) &amp;"regs"&amp;Regs_Male!$A67&amp;"AllEth"&amp;"Male",Datatable,6,FALSE))),"–")</f>
        <v>177</v>
      </c>
      <c r="M67" s="38">
        <f>IFERROR(VALUE(FIXED(VLOOKUP(VLOOKUP($L$4,Refcodes,2,FALSE) &amp;"regs"&amp;Regs_Male!$A67&amp;"AllEth"&amp;"Male",Datatable,7,FALSE))),"–")</f>
        <v>6.3</v>
      </c>
      <c r="N67" s="36">
        <f>IFERROR(VALUE(FIXED(VLOOKUP(VLOOKUP($N$4,Refcodes,2,FALSE) &amp;"regs"&amp;Regs_Male!$A67&amp;"AllEth"&amp;"Male",Datatable,6,FALSE))),"–")</f>
        <v>234</v>
      </c>
      <c r="O67" s="38">
        <f>IFERROR(VALUE(FIXED(VLOOKUP(VLOOKUP($N$4,Refcodes,2,FALSE) &amp;"regs"&amp;Regs_Male!$A67&amp;"AllEth"&amp;"Male",Datatable,7,FALSE))),"–")</f>
        <v>7.8</v>
      </c>
      <c r="P67" s="36">
        <f>IFERROR(VALUE(FIXED(VLOOKUP(VLOOKUP($P$4,Refcodes,2,FALSE) &amp;"regs"&amp;Regs_Male!$A67&amp;"AllEth"&amp;"Male",Datatable,6,FALSE))),"–")</f>
        <v>1114</v>
      </c>
      <c r="Q67" s="38">
        <f>IFERROR(VALUE(FIXED(VLOOKUP(VLOOKUP($P$4,Refcodes,2,FALSE) &amp;"regs"&amp;Regs_Male!$A67&amp;"AllEth"&amp;"Male",Datatable,7,FALSE))),"–")</f>
        <v>37.200000000000003</v>
      </c>
      <c r="R67" s="36">
        <f>IFERROR(VALUE(FIXED(VLOOKUP(VLOOKUP($R$4,Refcodes,2,FALSE) &amp;"regs"&amp;Regs_Male!$A67&amp;"AllEth"&amp;"Male",Datatable,6,FALSE))),"–")</f>
        <v>1198</v>
      </c>
      <c r="S67" s="38">
        <f>IFERROR(VALUE(FIXED(VLOOKUP(VLOOKUP($R$4,Refcodes,2,FALSE) &amp;"regs"&amp;Regs_Male!$A67&amp;"AllEth"&amp;"Male",Datatable,7,FALSE))),"–")</f>
        <v>43</v>
      </c>
      <c r="T67" s="27">
        <f>IFERROR(VALUE(FIXED(VLOOKUP(VLOOKUP($T$4,Refcodes,2,FALSE) &amp;"regs"&amp;Regs_Male!$A67&amp;"AllEth"&amp;"Male",Datatable,6,FALSE))),"–")</f>
        <v>3415</v>
      </c>
      <c r="U67" s="37">
        <f>IFERROR(VALUE(FIXED(VLOOKUP(VLOOKUP($T$4,Refcodes,2,FALSE) &amp;"regs"&amp;Regs_Male!$A67&amp;"AllEth"&amp;"Male",Datatable,7,FALSE))),"–")</f>
        <v>117.2</v>
      </c>
      <c r="V67" s="36">
        <f>IFERROR(VALUE(FIXED(VLOOKUP(VLOOKUP($V$4,Refcodes,2,FALSE) &amp;"regs"&amp;Regs_Male!$A67&amp;"AllEth"&amp;"Male",Datatable,6,FALSE))),"–")</f>
        <v>167</v>
      </c>
      <c r="W67" s="38">
        <f>IFERROR(VALUE(FIXED(VLOOKUP(VLOOKUP($V$4,Refcodes,2,FALSE) &amp;"regs"&amp;Regs_Male!$A67&amp;"AllEth"&amp;"Male",Datatable,7,FALSE))),"–")</f>
        <v>8.1999999999999993</v>
      </c>
      <c r="X67" s="36">
        <f>IFERROR(VALUE(FIXED(VLOOKUP(VLOOKUP($X$4,Refcodes,2,FALSE) &amp;"regs"&amp;Regs_Male!$A67&amp;"AllEth"&amp;"Male",Datatable,6,FALSE))),"–")</f>
        <v>335</v>
      </c>
      <c r="Y67" s="38">
        <f>IFERROR(VALUE(FIXED(VLOOKUP(VLOOKUP($X$4,Refcodes,2,FALSE) &amp;"regs"&amp;Regs_Male!$A67&amp;"AllEth"&amp;"Male",Datatable,7,FALSE))),"–")</f>
        <v>11.9</v>
      </c>
      <c r="Z67" s="36">
        <f>IFERROR(VALUE(FIXED(VLOOKUP(VLOOKUP($Z$4,Refcodes,2,FALSE) &amp;"regs"&amp;Regs_Male!$A67&amp;"AllEth"&amp;"Male",Datatable,6,FALSE))),"–")</f>
        <v>253</v>
      </c>
      <c r="AA67" s="38">
        <f>IFERROR(VALUE(FIXED(VLOOKUP(VLOOKUP($Z$4,Refcodes,2,FALSE) &amp;"regs"&amp;Regs_Male!$A67&amp;"AllEth"&amp;"Male",Datatable,7,FALSE))),"–")</f>
        <v>8.1999999999999993</v>
      </c>
      <c r="AB67" s="36">
        <f>IFERROR(VALUE(FIXED(VLOOKUP(VLOOKUP($AB$4,Refcodes,2,FALSE) &amp;"regs"&amp;Regs_Male!$A67&amp;"AllEth"&amp;"Male",Datatable,6,FALSE))),"–")</f>
        <v>162</v>
      </c>
      <c r="AC67" s="38">
        <f>IFERROR(VALUE(FIXED(VLOOKUP(VLOOKUP($AB$4,Refcodes,2,FALSE) &amp;"regs"&amp;Regs_Male!$A67&amp;"AllEth"&amp;"Male",Datatable,7,FALSE))),"–")</f>
        <v>6.4</v>
      </c>
      <c r="AD67" s="27">
        <f>IFERROR(VALUE(FIXED(VLOOKUP(VLOOKUP($AD$4,Refcodes,2,FALSE) &amp;"regs"&amp;Regs_Male!$A67&amp;"AllEth"&amp;"Male",Datatable,6,FALSE))),"–")</f>
        <v>73</v>
      </c>
      <c r="AE67" s="37">
        <f>IFERROR(VALUE(FIXED(VLOOKUP(VLOOKUP($AD$4,Refcodes,2,FALSE) &amp;"regs"&amp;Regs_Male!$A67&amp;"AllEth"&amp;"Male",Datatable,7,FALSE))),"–")</f>
        <v>2.9</v>
      </c>
      <c r="AF67" s="36">
        <f>IFERROR(VALUE(FIXED(VLOOKUP(VLOOKUP($AF$4,Refcodes,2,FALSE) &amp;"regs"&amp;Regs_Male!$A67&amp;"AllEth"&amp;"Male",Datatable,6,FALSE))),"–")</f>
        <v>57</v>
      </c>
      <c r="AG67" s="38">
        <f>IFERROR(VALUE(FIXED(VLOOKUP(VLOOKUP($AF$4,Refcodes,2,FALSE) &amp;"regs"&amp;Regs_Male!$A67&amp;"AllEth"&amp;"Male",Datatable,7,FALSE))),"–")</f>
        <v>2.5</v>
      </c>
      <c r="AH67" s="36">
        <f>IFERROR(VALUE(FIXED(VLOOKUP(VLOOKUP($AH$4,Refcodes,2,FALSE) &amp;"regs"&amp;Regs_Male!$A67&amp;"AllEth"&amp;"Male",Datatable,6,FALSE))),"–")</f>
        <v>436</v>
      </c>
      <c r="AI67" s="38">
        <f>IFERROR(VALUE(FIXED(VLOOKUP(VLOOKUP($AH$4,Refcodes,2,FALSE) &amp;"regs"&amp;Regs_Male!$A67&amp;"AllEth"&amp;"Male",Datatable,7,FALSE))),"–")</f>
        <v>15.9</v>
      </c>
      <c r="AJ67" s="36">
        <f>IFERROR(VALUE(FIXED(VLOOKUP(VLOOKUP($AJ$4,Refcodes,2,FALSE) &amp;"regs"&amp;Regs_Male!$A67&amp;"AllEth"&amp;"Male",Datatable,6,FALSE))),"–")</f>
        <v>162</v>
      </c>
      <c r="AK67" s="38">
        <f>IFERROR(VALUE(FIXED(VLOOKUP(VLOOKUP($AJ$4,Refcodes,2,FALSE) &amp;"regs"&amp;Regs_Male!$A67&amp;"AllEth"&amp;"Male",Datatable,7,FALSE))),"–")</f>
        <v>5.6</v>
      </c>
      <c r="AL67" s="36">
        <f>IFERROR(VALUE(FIXED(VLOOKUP(VLOOKUP($AL$4,Refcodes,2,FALSE) &amp;"regs"&amp;Regs_Male!$A67&amp;"AllEth"&amp;"Male",Datatable,6,FALSE))),"–")</f>
        <v>338</v>
      </c>
      <c r="AM67" s="38">
        <f>IFERROR(VALUE(FIXED(VLOOKUP(VLOOKUP($AL$4,Refcodes,2,FALSE) &amp;"regs"&amp;Regs_Male!$A67&amp;"AllEth"&amp;"Male",Datatable,7,FALSE))),"–")</f>
        <v>12.8</v>
      </c>
    </row>
    <row r="68" spans="1:39" ht="15" customHeight="1" x14ac:dyDescent="0.25">
      <c r="A68" s="22">
        <v>2010</v>
      </c>
      <c r="B68" s="17">
        <f>IFERROR(VALUE(FIXED(VLOOKUP(VLOOKUP($B$4,Refcodes,2,FALSE) &amp;"regs"&amp;Regs_Male!$A68&amp;"AllEth"&amp;"Male",Datatable,6,FALSE))),"–")</f>
        <v>11216</v>
      </c>
      <c r="C68" s="37">
        <f>IFERROR(VALUE(FIXED(VLOOKUP(VLOOKUP($B$4,Refcodes,2,FALSE) &amp;"regs"&amp;Regs_Male!$A68&amp;"AllEth"&amp;"Male",Datatable,7,FALSE))),"–")</f>
        <v>382</v>
      </c>
      <c r="D68" s="27">
        <f>IFERROR(VALUE(FIXED(VLOOKUP(VLOOKUP($D$4,Refcodes,2,FALSE) &amp;"regs"&amp;Regs_Male!$A68&amp;"AllEth"&amp;"Male",Datatable,6,FALSE))),"–")</f>
        <v>299</v>
      </c>
      <c r="E68" s="37">
        <f>IFERROR(VALUE(FIXED(VLOOKUP(VLOOKUP($D$4,Refcodes,2,FALSE) &amp;"regs"&amp;Regs_Male!$A68&amp;"AllEth"&amp;"Male",Datatable,7,FALSE))),"–")</f>
        <v>10.7</v>
      </c>
      <c r="F68" s="27">
        <f>IFERROR(VALUE(FIXED(VLOOKUP(VLOOKUP($F$4,Refcodes,2,FALSE) &amp;"regs"&amp;Regs_Male!$A68&amp;"AllEth"&amp;"Male",Datatable,6,FALSE))),"–")</f>
        <v>204</v>
      </c>
      <c r="G68" s="37">
        <f>IFERROR(VALUE(FIXED(VLOOKUP(VLOOKUP($F$4,Refcodes,2,FALSE) &amp;"regs"&amp;Regs_Male!$A68&amp;"AllEth"&amp;"Male",Datatable,7,FALSE))),"–")</f>
        <v>6.7</v>
      </c>
      <c r="H68" s="36">
        <f>IFERROR(VALUE(FIXED(VLOOKUP(VLOOKUP($H$4,Refcodes,2,FALSE) &amp;"regs"&amp;Regs_Male!$A68&amp;"AllEth"&amp;"Male",Datatable,6,FALSE))),"–")</f>
        <v>234</v>
      </c>
      <c r="I68" s="38">
        <f>IFERROR(VALUE(FIXED(VLOOKUP(VLOOKUP($H$4,Refcodes,2,FALSE) &amp;"regs"&amp;Regs_Male!$A68&amp;"AllEth"&amp;"Male",Datatable,7,FALSE))),"–")</f>
        <v>8</v>
      </c>
      <c r="J68" s="17">
        <f>IFERROR(VALUE(FIXED(VLOOKUP(VLOOKUP($J$4,Refcodes,2,FALSE) &amp;"regs"&amp;Regs_Male!$A68&amp;"AllEth"&amp;"Male",Datatable,6,FALSE))),"–")</f>
        <v>1514</v>
      </c>
      <c r="K68" s="38">
        <f>IFERROR(VALUE(FIXED(VLOOKUP(VLOOKUP($J$4,Refcodes,2,FALSE) &amp;"regs"&amp;Regs_Male!$A68&amp;"AllEth"&amp;"Male",Datatable,7,FALSE))),"–")</f>
        <v>50</v>
      </c>
      <c r="L68" s="36">
        <f>IFERROR(VALUE(FIXED(VLOOKUP(VLOOKUP($L$4,Refcodes,2,FALSE) &amp;"regs"&amp;Regs_Male!$A68&amp;"AllEth"&amp;"Male",Datatable,6,FALSE))),"–")</f>
        <v>193</v>
      </c>
      <c r="M68" s="38">
        <f>IFERROR(VALUE(FIXED(VLOOKUP(VLOOKUP($L$4,Refcodes,2,FALSE) &amp;"regs"&amp;Regs_Male!$A68&amp;"AllEth"&amp;"Male",Datatable,7,FALSE))),"–")</f>
        <v>6.7</v>
      </c>
      <c r="N68" s="36">
        <f>IFERROR(VALUE(FIXED(VLOOKUP(VLOOKUP($N$4,Refcodes,2,FALSE) &amp;"regs"&amp;Regs_Male!$A68&amp;"AllEth"&amp;"Male",Datatable,6,FALSE))),"–")</f>
        <v>261</v>
      </c>
      <c r="O68" s="38">
        <f>IFERROR(VALUE(FIXED(VLOOKUP(VLOOKUP($N$4,Refcodes,2,FALSE) &amp;"regs"&amp;Regs_Male!$A68&amp;"AllEth"&amp;"Male",Datatable,7,FALSE))),"–")</f>
        <v>8.6</v>
      </c>
      <c r="P68" s="36">
        <f>IFERROR(VALUE(FIXED(VLOOKUP(VLOOKUP($P$4,Refcodes,2,FALSE) &amp;"regs"&amp;Regs_Male!$A68&amp;"AllEth"&amp;"Male",Datatable,6,FALSE))),"–")</f>
        <v>1055</v>
      </c>
      <c r="Q68" s="38">
        <f>IFERROR(VALUE(FIXED(VLOOKUP(VLOOKUP($P$4,Refcodes,2,FALSE) &amp;"regs"&amp;Regs_Male!$A68&amp;"AllEth"&amp;"Male",Datatable,7,FALSE))),"–")</f>
        <v>34.4</v>
      </c>
      <c r="R68" s="36">
        <f>IFERROR(VALUE(FIXED(VLOOKUP(VLOOKUP($R$4,Refcodes,2,FALSE) &amp;"regs"&amp;Regs_Male!$A68&amp;"AllEth"&amp;"Male",Datatable,6,FALSE))),"–")</f>
        <v>1243</v>
      </c>
      <c r="S68" s="38">
        <f>IFERROR(VALUE(FIXED(VLOOKUP(VLOOKUP($R$4,Refcodes,2,FALSE) &amp;"regs"&amp;Regs_Male!$A68&amp;"AllEth"&amp;"Male",Datatable,7,FALSE))),"–")</f>
        <v>43.7</v>
      </c>
      <c r="T68" s="27">
        <f>IFERROR(VALUE(FIXED(VLOOKUP(VLOOKUP($T$4,Refcodes,2,FALSE) &amp;"regs"&amp;Regs_Male!$A68&amp;"AllEth"&amp;"Male",Datatable,6,FALSE))),"–")</f>
        <v>3042</v>
      </c>
      <c r="U68" s="37">
        <f>IFERROR(VALUE(FIXED(VLOOKUP(VLOOKUP($T$4,Refcodes,2,FALSE) &amp;"regs"&amp;Regs_Male!$A68&amp;"AllEth"&amp;"Male",Datatable,7,FALSE))),"–")</f>
        <v>100.9</v>
      </c>
      <c r="V68" s="36">
        <f>IFERROR(VALUE(FIXED(VLOOKUP(VLOOKUP($V$4,Refcodes,2,FALSE) &amp;"regs"&amp;Regs_Male!$A68&amp;"AllEth"&amp;"Male",Datatable,6,FALSE))),"–")</f>
        <v>164</v>
      </c>
      <c r="W68" s="38">
        <f>IFERROR(VALUE(FIXED(VLOOKUP(VLOOKUP($V$4,Refcodes,2,FALSE) &amp;"regs"&amp;Regs_Male!$A68&amp;"AllEth"&amp;"Male",Datatable,7,FALSE))),"–")</f>
        <v>8.1999999999999993</v>
      </c>
      <c r="X68" s="36">
        <f>IFERROR(VALUE(FIXED(VLOOKUP(VLOOKUP($X$4,Refcodes,2,FALSE) &amp;"regs"&amp;Regs_Male!$A68&amp;"AllEth"&amp;"Male",Datatable,6,FALSE))),"–")</f>
        <v>393</v>
      </c>
      <c r="Y68" s="38">
        <f>IFERROR(VALUE(FIXED(VLOOKUP(VLOOKUP($X$4,Refcodes,2,FALSE) &amp;"regs"&amp;Regs_Male!$A68&amp;"AllEth"&amp;"Male",Datatable,7,FALSE))),"–")</f>
        <v>13.5</v>
      </c>
      <c r="Z68" s="36">
        <f>IFERROR(VALUE(FIXED(VLOOKUP(VLOOKUP($Z$4,Refcodes,2,FALSE) &amp;"regs"&amp;Regs_Male!$A68&amp;"AllEth"&amp;"Male",Datatable,6,FALSE))),"–")</f>
        <v>285</v>
      </c>
      <c r="AA68" s="38">
        <f>IFERROR(VALUE(FIXED(VLOOKUP(VLOOKUP($Z$4,Refcodes,2,FALSE) &amp;"regs"&amp;Regs_Male!$A68&amp;"AllEth"&amp;"Male",Datatable,7,FALSE))),"–")</f>
        <v>8.9</v>
      </c>
      <c r="AB68" s="36">
        <f>IFERROR(VALUE(FIXED(VLOOKUP(VLOOKUP($AB$4,Refcodes,2,FALSE) &amp;"regs"&amp;Regs_Male!$A68&amp;"AllEth"&amp;"Male",Datatable,6,FALSE))),"–")</f>
        <v>188</v>
      </c>
      <c r="AC68" s="38">
        <f>IFERROR(VALUE(FIXED(VLOOKUP(VLOOKUP($AB$4,Refcodes,2,FALSE) &amp;"regs"&amp;Regs_Male!$A68&amp;"AllEth"&amp;"Male",Datatable,7,FALSE))),"–")</f>
        <v>7.2</v>
      </c>
      <c r="AD68" s="27">
        <f>IFERROR(VALUE(FIXED(VLOOKUP(VLOOKUP($AD$4,Refcodes,2,FALSE) &amp;"regs"&amp;Regs_Male!$A68&amp;"AllEth"&amp;"Male",Datatable,6,FALSE))),"–")</f>
        <v>71</v>
      </c>
      <c r="AE68" s="37">
        <f>IFERROR(VALUE(FIXED(VLOOKUP(VLOOKUP($AD$4,Refcodes,2,FALSE) &amp;"regs"&amp;Regs_Male!$A68&amp;"AllEth"&amp;"Male",Datatable,7,FALSE))),"–")</f>
        <v>2.9</v>
      </c>
      <c r="AF68" s="36">
        <f>IFERROR(VALUE(FIXED(VLOOKUP(VLOOKUP($AF$4,Refcodes,2,FALSE) &amp;"regs"&amp;Regs_Male!$A68&amp;"AllEth"&amp;"Male",Datatable,6,FALSE))),"–")</f>
        <v>54</v>
      </c>
      <c r="AG68" s="38">
        <f>IFERROR(VALUE(FIXED(VLOOKUP(VLOOKUP($AF$4,Refcodes,2,FALSE) &amp;"regs"&amp;Regs_Male!$A68&amp;"AllEth"&amp;"Male",Datatable,7,FALSE))),"–")</f>
        <v>2.5</v>
      </c>
      <c r="AH68" s="36">
        <f>IFERROR(VALUE(FIXED(VLOOKUP(VLOOKUP($AH$4,Refcodes,2,FALSE) &amp;"regs"&amp;Regs_Male!$A68&amp;"AllEth"&amp;"Male",Datatable,6,FALSE))),"–")</f>
        <v>444</v>
      </c>
      <c r="AI68" s="38">
        <f>IFERROR(VALUE(FIXED(VLOOKUP(VLOOKUP($AH$4,Refcodes,2,FALSE) &amp;"regs"&amp;Regs_Male!$A68&amp;"AllEth"&amp;"Male",Datatable,7,FALSE))),"–")</f>
        <v>15.6</v>
      </c>
      <c r="AJ68" s="36">
        <f>IFERROR(VALUE(FIXED(VLOOKUP(VLOOKUP($AJ$4,Refcodes,2,FALSE) &amp;"regs"&amp;Regs_Male!$A68&amp;"AllEth"&amp;"Male",Datatable,6,FALSE))),"–")</f>
        <v>176</v>
      </c>
      <c r="AK68" s="38">
        <f>IFERROR(VALUE(FIXED(VLOOKUP(VLOOKUP($AJ$4,Refcodes,2,FALSE) &amp;"regs"&amp;Regs_Male!$A68&amp;"AllEth"&amp;"Male",Datatable,7,FALSE))),"–")</f>
        <v>5.8</v>
      </c>
      <c r="AL68" s="36">
        <f>IFERROR(VALUE(FIXED(VLOOKUP(VLOOKUP($AL$4,Refcodes,2,FALSE) &amp;"regs"&amp;Regs_Male!$A68&amp;"AllEth"&amp;"Male",Datatable,6,FALSE))),"–")</f>
        <v>369</v>
      </c>
      <c r="AM68" s="38">
        <f>IFERROR(VALUE(FIXED(VLOOKUP(VLOOKUP($AL$4,Refcodes,2,FALSE) &amp;"regs"&amp;Regs_Male!$A68&amp;"AllEth"&amp;"Male",Datatable,7,FALSE))),"–")</f>
        <v>13.4</v>
      </c>
    </row>
    <row r="69" spans="1:39" ht="15" customHeight="1" x14ac:dyDescent="0.25">
      <c r="A69" s="22">
        <v>2011</v>
      </c>
      <c r="B69" s="17">
        <f>IFERROR(VALUE(FIXED(VLOOKUP(VLOOKUP($B$4,Refcodes,2,FALSE) &amp;"regs"&amp;Regs_Male!$A69&amp;"AllEth"&amp;"Male",Datatable,6,FALSE))),"–")</f>
        <v>11200</v>
      </c>
      <c r="C69" s="37">
        <f>IFERROR(VALUE(FIXED(VLOOKUP(VLOOKUP($B$4,Refcodes,2,FALSE) &amp;"regs"&amp;Regs_Male!$A69&amp;"AllEth"&amp;"Male",Datatable,7,FALSE))),"–")</f>
        <v>369.7</v>
      </c>
      <c r="D69" s="27">
        <f>IFERROR(VALUE(FIXED(VLOOKUP(VLOOKUP($D$4,Refcodes,2,FALSE) &amp;"regs"&amp;Regs_Male!$A69&amp;"AllEth"&amp;"Male",Datatable,6,FALSE))),"–")</f>
        <v>259</v>
      </c>
      <c r="E69" s="37">
        <f>IFERROR(VALUE(FIXED(VLOOKUP(VLOOKUP($D$4,Refcodes,2,FALSE) &amp;"regs"&amp;Regs_Male!$A69&amp;"AllEth"&amp;"Male",Datatable,7,FALSE))),"–")</f>
        <v>9</v>
      </c>
      <c r="F69" s="27">
        <f>IFERROR(VALUE(FIXED(VLOOKUP(VLOOKUP($F$4,Refcodes,2,FALSE) &amp;"regs"&amp;Regs_Male!$A69&amp;"AllEth"&amp;"Male",Datatable,6,FALSE))),"–")</f>
        <v>187</v>
      </c>
      <c r="G69" s="37">
        <f>IFERROR(VALUE(FIXED(VLOOKUP(VLOOKUP($F$4,Refcodes,2,FALSE) &amp;"regs"&amp;Regs_Male!$A69&amp;"AllEth"&amp;"Male",Datatable,7,FALSE))),"–")</f>
        <v>5.9</v>
      </c>
      <c r="H69" s="36">
        <f>IFERROR(VALUE(FIXED(VLOOKUP(VLOOKUP($H$4,Refcodes,2,FALSE) &amp;"regs"&amp;Regs_Male!$A69&amp;"AllEth"&amp;"Male",Datatable,6,FALSE))),"–")</f>
        <v>250</v>
      </c>
      <c r="I69" s="38">
        <f>IFERROR(VALUE(FIXED(VLOOKUP(VLOOKUP($H$4,Refcodes,2,FALSE) &amp;"regs"&amp;Regs_Male!$A69&amp;"AllEth"&amp;"Male",Datatable,7,FALSE))),"–")</f>
        <v>8.1</v>
      </c>
      <c r="J69" s="17">
        <f>IFERROR(VALUE(FIXED(VLOOKUP(VLOOKUP($J$4,Refcodes,2,FALSE) &amp;"regs"&amp;Regs_Male!$A69&amp;"AllEth"&amp;"Male",Datatable,6,FALSE))),"–")</f>
        <v>1641</v>
      </c>
      <c r="K69" s="38">
        <f>IFERROR(VALUE(FIXED(VLOOKUP(VLOOKUP($J$4,Refcodes,2,FALSE) &amp;"regs"&amp;Regs_Male!$A69&amp;"AllEth"&amp;"Male",Datatable,7,FALSE))),"–")</f>
        <v>52.6</v>
      </c>
      <c r="L69" s="36">
        <f>IFERROR(VALUE(FIXED(VLOOKUP(VLOOKUP($L$4,Refcodes,2,FALSE) &amp;"regs"&amp;Regs_Male!$A69&amp;"AllEth"&amp;"Male",Datatable,6,FALSE))),"–")</f>
        <v>233</v>
      </c>
      <c r="M69" s="38">
        <f>IFERROR(VALUE(FIXED(VLOOKUP(VLOOKUP($L$4,Refcodes,2,FALSE) &amp;"regs"&amp;Regs_Male!$A69&amp;"AllEth"&amp;"Male",Datatable,7,FALSE))),"–")</f>
        <v>7.8</v>
      </c>
      <c r="N69" s="36">
        <f>IFERROR(VALUE(FIXED(VLOOKUP(VLOOKUP($N$4,Refcodes,2,FALSE) &amp;"regs"&amp;Regs_Male!$A69&amp;"AllEth"&amp;"Male",Datatable,6,FALSE))),"–")</f>
        <v>227</v>
      </c>
      <c r="O69" s="38">
        <f>IFERROR(VALUE(FIXED(VLOOKUP(VLOOKUP($N$4,Refcodes,2,FALSE) &amp;"regs"&amp;Regs_Male!$A69&amp;"AllEth"&amp;"Male",Datatable,7,FALSE))),"–")</f>
        <v>7.1</v>
      </c>
      <c r="P69" s="36">
        <f>IFERROR(VALUE(FIXED(VLOOKUP(VLOOKUP($P$4,Refcodes,2,FALSE) &amp;"regs"&amp;Regs_Male!$A69&amp;"AllEth"&amp;"Male",Datatable,6,FALSE))),"–")</f>
        <v>1062</v>
      </c>
      <c r="Q69" s="38">
        <f>IFERROR(VALUE(FIXED(VLOOKUP(VLOOKUP($P$4,Refcodes,2,FALSE) &amp;"regs"&amp;Regs_Male!$A69&amp;"AllEth"&amp;"Male",Datatable,7,FALSE))),"–")</f>
        <v>33.5</v>
      </c>
      <c r="R69" s="36">
        <f>IFERROR(VALUE(FIXED(VLOOKUP(VLOOKUP($R$4,Refcodes,2,FALSE) &amp;"regs"&amp;Regs_Male!$A69&amp;"AllEth"&amp;"Male",Datatable,6,FALSE))),"–")</f>
        <v>1205</v>
      </c>
      <c r="S69" s="38">
        <f>IFERROR(VALUE(FIXED(VLOOKUP(VLOOKUP($R$4,Refcodes,2,FALSE) &amp;"regs"&amp;Regs_Male!$A69&amp;"AllEth"&amp;"Male",Datatable,7,FALSE))),"–")</f>
        <v>40.6</v>
      </c>
      <c r="T69" s="27">
        <f>IFERROR(VALUE(FIXED(VLOOKUP(VLOOKUP($T$4,Refcodes,2,FALSE) &amp;"regs"&amp;Regs_Male!$A69&amp;"AllEth"&amp;"Male",Datatable,6,FALSE))),"–")</f>
        <v>3087</v>
      </c>
      <c r="U69" s="37">
        <f>IFERROR(VALUE(FIXED(VLOOKUP(VLOOKUP($T$4,Refcodes,2,FALSE) &amp;"regs"&amp;Regs_Male!$A69&amp;"AllEth"&amp;"Male",Datatable,7,FALSE))),"–")</f>
        <v>99.6</v>
      </c>
      <c r="V69" s="36">
        <f>IFERROR(VALUE(FIXED(VLOOKUP(VLOOKUP($V$4,Refcodes,2,FALSE) &amp;"regs"&amp;Regs_Male!$A69&amp;"AllEth"&amp;"Male",Datatable,6,FALSE))),"–")</f>
        <v>151</v>
      </c>
      <c r="W69" s="38">
        <f>IFERROR(VALUE(FIXED(VLOOKUP(VLOOKUP($V$4,Refcodes,2,FALSE) &amp;"regs"&amp;Regs_Male!$A69&amp;"AllEth"&amp;"Male",Datatable,7,FALSE))),"–")</f>
        <v>7.5</v>
      </c>
      <c r="X69" s="36">
        <f>IFERROR(VALUE(FIXED(VLOOKUP(VLOOKUP($X$4,Refcodes,2,FALSE) &amp;"regs"&amp;Regs_Male!$A69&amp;"AllEth"&amp;"Male",Datatable,6,FALSE))),"–")</f>
        <v>376</v>
      </c>
      <c r="Y69" s="38">
        <f>IFERROR(VALUE(FIXED(VLOOKUP(VLOOKUP($X$4,Refcodes,2,FALSE) &amp;"regs"&amp;Regs_Male!$A69&amp;"AllEth"&amp;"Male",Datatable,7,FALSE))),"–")</f>
        <v>12.6</v>
      </c>
      <c r="Z69" s="36">
        <f>IFERROR(VALUE(FIXED(VLOOKUP(VLOOKUP($Z$4,Refcodes,2,FALSE) &amp;"regs"&amp;Regs_Male!$A69&amp;"AllEth"&amp;"Male",Datatable,6,FALSE))),"–")</f>
        <v>234</v>
      </c>
      <c r="AA69" s="38">
        <f>IFERROR(VALUE(FIXED(VLOOKUP(VLOOKUP($Z$4,Refcodes,2,FALSE) &amp;"regs"&amp;Regs_Male!$A69&amp;"AllEth"&amp;"Male",Datatable,7,FALSE))),"–")</f>
        <v>7.3</v>
      </c>
      <c r="AB69" s="36">
        <f>IFERROR(VALUE(FIXED(VLOOKUP(VLOOKUP($AB$4,Refcodes,2,FALSE) &amp;"regs"&amp;Regs_Male!$A69&amp;"AllEth"&amp;"Male",Datatable,6,FALSE))),"–")</f>
        <v>184</v>
      </c>
      <c r="AC69" s="38">
        <f>IFERROR(VALUE(FIXED(VLOOKUP(VLOOKUP($AB$4,Refcodes,2,FALSE) &amp;"regs"&amp;Regs_Male!$A69&amp;"AllEth"&amp;"Male",Datatable,7,FALSE))),"–")</f>
        <v>6.9</v>
      </c>
      <c r="AD69" s="27">
        <f>IFERROR(VALUE(FIXED(VLOOKUP(VLOOKUP($AD$4,Refcodes,2,FALSE) &amp;"regs"&amp;Regs_Male!$A69&amp;"AllEth"&amp;"Male",Datatable,6,FALSE))),"–")</f>
        <v>73</v>
      </c>
      <c r="AE69" s="37">
        <f>IFERROR(VALUE(FIXED(VLOOKUP(VLOOKUP($AD$4,Refcodes,2,FALSE) &amp;"regs"&amp;Regs_Male!$A69&amp;"AllEth"&amp;"Male",Datatable,7,FALSE))),"–")</f>
        <v>2.9</v>
      </c>
      <c r="AF69" s="36">
        <f>IFERROR(VALUE(FIXED(VLOOKUP(VLOOKUP($AF$4,Refcodes,2,FALSE) &amp;"regs"&amp;Regs_Male!$A69&amp;"AllEth"&amp;"Male",Datatable,6,FALSE))),"–")</f>
        <v>59</v>
      </c>
      <c r="AG69" s="38">
        <f>IFERROR(VALUE(FIXED(VLOOKUP(VLOOKUP($AF$4,Refcodes,2,FALSE) &amp;"regs"&amp;Regs_Male!$A69&amp;"AllEth"&amp;"Male",Datatable,7,FALSE))),"–")</f>
        <v>2.6</v>
      </c>
      <c r="AH69" s="36">
        <f>IFERROR(VALUE(FIXED(VLOOKUP(VLOOKUP($AH$4,Refcodes,2,FALSE) &amp;"regs"&amp;Regs_Male!$A69&amp;"AllEth"&amp;"Male",Datatable,6,FALSE))),"–")</f>
        <v>383</v>
      </c>
      <c r="AI69" s="38">
        <f>IFERROR(VALUE(FIXED(VLOOKUP(VLOOKUP($AH$4,Refcodes,2,FALSE) &amp;"regs"&amp;Regs_Male!$A69&amp;"AllEth"&amp;"Male",Datatable,7,FALSE))),"–")</f>
        <v>13.1</v>
      </c>
      <c r="AJ69" s="36">
        <f>IFERROR(VALUE(FIXED(VLOOKUP(VLOOKUP($AJ$4,Refcodes,2,FALSE) &amp;"regs"&amp;Regs_Male!$A69&amp;"AllEth"&amp;"Male",Datatable,6,FALSE))),"–")</f>
        <v>181</v>
      </c>
      <c r="AK69" s="38">
        <f>IFERROR(VALUE(FIXED(VLOOKUP(VLOOKUP($AJ$4,Refcodes,2,FALSE) &amp;"regs"&amp;Regs_Male!$A69&amp;"AllEth"&amp;"Male",Datatable,7,FALSE))),"–")</f>
        <v>5.7</v>
      </c>
      <c r="AL69" s="36">
        <f>IFERROR(VALUE(FIXED(VLOOKUP(VLOOKUP($AL$4,Refcodes,2,FALSE) &amp;"regs"&amp;Regs_Male!$A69&amp;"AllEth"&amp;"Male",Datatable,6,FALSE))),"–")</f>
        <v>344</v>
      </c>
      <c r="AM69" s="38">
        <f>IFERROR(VALUE(FIXED(VLOOKUP(VLOOKUP($AL$4,Refcodes,2,FALSE) &amp;"regs"&amp;Regs_Male!$A69&amp;"AllEth"&amp;"Male",Datatable,7,FALSE))),"–")</f>
        <v>12.2</v>
      </c>
    </row>
    <row r="70" spans="1:39" s="36" customFormat="1" ht="15" customHeight="1" x14ac:dyDescent="0.25">
      <c r="A70" s="22">
        <v>2012</v>
      </c>
      <c r="B70" s="17">
        <f>IFERROR(VALUE(FIXED(VLOOKUP(VLOOKUP($B$4,Refcodes,2,FALSE) &amp;"regs"&amp;Regs_Male!$A70&amp;"AllEth"&amp;"Male",Datatable,6,FALSE))),"–")</f>
        <v>11521</v>
      </c>
      <c r="C70" s="37">
        <f>IFERROR(VALUE(FIXED(VLOOKUP(VLOOKUP($B$4,Refcodes,2,FALSE) &amp;"regs"&amp;Regs_Male!$A70&amp;"AllEth"&amp;"Male",Datatable,7,FALSE))),"–")</f>
        <v>370.8</v>
      </c>
      <c r="D70" s="27">
        <f>IFERROR(VALUE(FIXED(VLOOKUP(VLOOKUP($D$4,Refcodes,2,FALSE) &amp;"regs"&amp;Regs_Male!$A70&amp;"AllEth"&amp;"Male",Datatable,6,FALSE))),"–")</f>
        <v>276</v>
      </c>
      <c r="E70" s="37">
        <f>IFERROR(VALUE(FIXED(VLOOKUP(VLOOKUP($D$4,Refcodes,2,FALSE) &amp;"regs"&amp;Regs_Male!$A70&amp;"AllEth"&amp;"Male",Datatable,7,FALSE))),"–")</f>
        <v>9.4</v>
      </c>
      <c r="F70" s="27">
        <f>IFERROR(VALUE(FIXED(VLOOKUP(VLOOKUP($F$4,Refcodes,2,FALSE) &amp;"regs"&amp;Regs_Male!$A70&amp;"AllEth"&amp;"Male",Datatable,6,FALSE))),"–")</f>
        <v>212</v>
      </c>
      <c r="G70" s="37">
        <f>IFERROR(VALUE(FIXED(VLOOKUP(VLOOKUP($F$4,Refcodes,2,FALSE) &amp;"regs"&amp;Regs_Male!$A70&amp;"AllEth"&amp;"Male",Datatable,7,FALSE))),"–")</f>
        <v>6.6</v>
      </c>
      <c r="H70" s="36">
        <f>IFERROR(VALUE(FIXED(VLOOKUP(VLOOKUP($H$4,Refcodes,2,FALSE) &amp;"regs"&amp;Regs_Male!$A70&amp;"AllEth"&amp;"Male",Datatable,6,FALSE))),"–")</f>
        <v>239</v>
      </c>
      <c r="I70" s="38">
        <f>IFERROR(VALUE(FIXED(VLOOKUP(VLOOKUP($H$4,Refcodes,2,FALSE) &amp;"regs"&amp;Regs_Male!$A70&amp;"AllEth"&amp;"Male",Datatable,7,FALSE))),"–")</f>
        <v>7.5</v>
      </c>
      <c r="J70" s="17">
        <f>IFERROR(VALUE(FIXED(VLOOKUP(VLOOKUP($J$4,Refcodes,2,FALSE) &amp;"regs"&amp;Regs_Male!$A70&amp;"AllEth"&amp;"Male",Datatable,6,FALSE))),"–")</f>
        <v>1578</v>
      </c>
      <c r="K70" s="38">
        <f>IFERROR(VALUE(FIXED(VLOOKUP(VLOOKUP($J$4,Refcodes,2,FALSE) &amp;"regs"&amp;Regs_Male!$A70&amp;"AllEth"&amp;"Male",Datatable,7,FALSE))),"–")</f>
        <v>49.4</v>
      </c>
      <c r="L70" s="36">
        <f>IFERROR(VALUE(FIXED(VLOOKUP(VLOOKUP($L$4,Refcodes,2,FALSE) &amp;"regs"&amp;Regs_Male!$A70&amp;"AllEth"&amp;"Male",Datatable,6,FALSE))),"–")</f>
        <v>230</v>
      </c>
      <c r="M70" s="38">
        <f>IFERROR(VALUE(FIXED(VLOOKUP(VLOOKUP($L$4,Refcodes,2,FALSE) &amp;"regs"&amp;Regs_Male!$A70&amp;"AllEth"&amp;"Male",Datatable,7,FALSE))),"–")</f>
        <v>7.5</v>
      </c>
      <c r="N70" s="36">
        <f>IFERROR(VALUE(FIXED(VLOOKUP(VLOOKUP($N$4,Refcodes,2,FALSE) &amp;"regs"&amp;Regs_Male!$A70&amp;"AllEth"&amp;"Male",Datatable,6,FALSE))),"–")</f>
        <v>270</v>
      </c>
      <c r="O70" s="38">
        <f>IFERROR(VALUE(FIXED(VLOOKUP(VLOOKUP($N$4,Refcodes,2,FALSE) &amp;"regs"&amp;Regs_Male!$A70&amp;"AllEth"&amp;"Male",Datatable,7,FALSE))),"–")</f>
        <v>8.3000000000000007</v>
      </c>
      <c r="P70" s="36">
        <f>IFERROR(VALUE(FIXED(VLOOKUP(VLOOKUP($P$4,Refcodes,2,FALSE) &amp;"regs"&amp;Regs_Male!$A70&amp;"AllEth"&amp;"Male",Datatable,6,FALSE))),"–")</f>
        <v>1083</v>
      </c>
      <c r="Q70" s="38">
        <f>IFERROR(VALUE(FIXED(VLOOKUP(VLOOKUP($P$4,Refcodes,2,FALSE) &amp;"regs"&amp;Regs_Male!$A70&amp;"AllEth"&amp;"Male",Datatable,7,FALSE))),"–")</f>
        <v>33.200000000000003</v>
      </c>
      <c r="R70" s="36">
        <f>IFERROR(VALUE(FIXED(VLOOKUP(VLOOKUP($R$4,Refcodes,2,FALSE) &amp;"regs"&amp;Regs_Male!$A70&amp;"AllEth"&amp;"Male",Datatable,6,FALSE))),"–")</f>
        <v>1230</v>
      </c>
      <c r="S70" s="38">
        <f>IFERROR(VALUE(FIXED(VLOOKUP(VLOOKUP($R$4,Refcodes,2,FALSE) &amp;"regs"&amp;Regs_Male!$A70&amp;"AllEth"&amp;"Male",Datatable,7,FALSE))),"–")</f>
        <v>40.5</v>
      </c>
      <c r="T70" s="27">
        <f>IFERROR(VALUE(FIXED(VLOOKUP(VLOOKUP($T$4,Refcodes,2,FALSE) &amp;"regs"&amp;Regs_Male!$A70&amp;"AllEth"&amp;"Male",Datatable,6,FALSE))),"–")</f>
        <v>3191</v>
      </c>
      <c r="U70" s="37">
        <f>IFERROR(VALUE(FIXED(VLOOKUP(VLOOKUP($T$4,Refcodes,2,FALSE) &amp;"regs"&amp;Regs_Male!$A70&amp;"AllEth"&amp;"Male",Datatable,7,FALSE))),"–")</f>
        <v>99.9</v>
      </c>
      <c r="V70" s="36">
        <f>IFERROR(VALUE(FIXED(VLOOKUP(VLOOKUP($V$4,Refcodes,2,FALSE) &amp;"regs"&amp;Regs_Male!$A70&amp;"AllEth"&amp;"Male",Datatable,6,FALSE))),"–")</f>
        <v>145</v>
      </c>
      <c r="W70" s="38">
        <f>IFERROR(VALUE(FIXED(VLOOKUP(VLOOKUP($V$4,Refcodes,2,FALSE) &amp;"regs"&amp;Regs_Male!$A70&amp;"AllEth"&amp;"Male",Datatable,7,FALSE))),"–")</f>
        <v>7.3</v>
      </c>
      <c r="X70" s="36">
        <f>IFERROR(VALUE(FIXED(VLOOKUP(VLOOKUP($X$4,Refcodes,2,FALSE) &amp;"regs"&amp;Regs_Male!$A70&amp;"AllEth"&amp;"Male",Datatable,6,FALSE))),"–")</f>
        <v>395</v>
      </c>
      <c r="Y70" s="38">
        <f>IFERROR(VALUE(FIXED(VLOOKUP(VLOOKUP($X$4,Refcodes,2,FALSE) &amp;"regs"&amp;Regs_Male!$A70&amp;"AllEth"&amp;"Male",Datatable,7,FALSE))),"–")</f>
        <v>13</v>
      </c>
      <c r="Z70" s="36">
        <f>IFERROR(VALUE(FIXED(VLOOKUP(VLOOKUP($Z$4,Refcodes,2,FALSE) &amp;"regs"&amp;Regs_Male!$A70&amp;"AllEth"&amp;"Male",Datatable,6,FALSE))),"–")</f>
        <v>236</v>
      </c>
      <c r="AA70" s="38">
        <f>IFERROR(VALUE(FIXED(VLOOKUP(VLOOKUP($Z$4,Refcodes,2,FALSE) &amp;"regs"&amp;Regs_Male!$A70&amp;"AllEth"&amp;"Male",Datatable,7,FALSE))),"–")</f>
        <v>7.1</v>
      </c>
      <c r="AB70" s="36">
        <f>IFERROR(VALUE(FIXED(VLOOKUP(VLOOKUP($AB$4,Refcodes,2,FALSE) &amp;"regs"&amp;Regs_Male!$A70&amp;"AllEth"&amp;"Male",Datatable,6,FALSE))),"–")</f>
        <v>181</v>
      </c>
      <c r="AC70" s="38">
        <f>IFERROR(VALUE(FIXED(VLOOKUP(VLOOKUP($AB$4,Refcodes,2,FALSE) &amp;"regs"&amp;Regs_Male!$A70&amp;"AllEth"&amp;"Male",Datatable,7,FALSE))),"–")</f>
        <v>6.8</v>
      </c>
      <c r="AD70" s="27">
        <f>IFERROR(VALUE(FIXED(VLOOKUP(VLOOKUP($AD$4,Refcodes,2,FALSE) &amp;"regs"&amp;Regs_Male!$A70&amp;"AllEth"&amp;"Male",Datatable,6,FALSE))),"–")</f>
        <v>67</v>
      </c>
      <c r="AE70" s="37">
        <f>IFERROR(VALUE(FIXED(VLOOKUP(VLOOKUP($AD$4,Refcodes,2,FALSE) &amp;"regs"&amp;Regs_Male!$A70&amp;"AllEth"&amp;"Male",Datatable,7,FALSE))),"–")</f>
        <v>2.5</v>
      </c>
      <c r="AF70" s="36">
        <f>IFERROR(VALUE(FIXED(VLOOKUP(VLOOKUP($AF$4,Refcodes,2,FALSE) &amp;"regs"&amp;Regs_Male!$A70&amp;"AllEth"&amp;"Male",Datatable,6,FALSE))),"–")</f>
        <v>48</v>
      </c>
      <c r="AG70" s="38">
        <f>IFERROR(VALUE(FIXED(VLOOKUP(VLOOKUP($AF$4,Refcodes,2,FALSE) &amp;"regs"&amp;Regs_Male!$A70&amp;"AllEth"&amp;"Male",Datatable,7,FALSE))),"–")</f>
        <v>2</v>
      </c>
      <c r="AH70" s="36">
        <f>IFERROR(VALUE(FIXED(VLOOKUP(VLOOKUP($AH$4,Refcodes,2,FALSE) &amp;"regs"&amp;Regs_Male!$A70&amp;"AllEth"&amp;"Male",Datatable,6,FALSE))),"–")</f>
        <v>438</v>
      </c>
      <c r="AI70" s="38">
        <f>IFERROR(VALUE(FIXED(VLOOKUP(VLOOKUP($AH$4,Refcodes,2,FALSE) &amp;"regs"&amp;Regs_Male!$A70&amp;"AllEth"&amp;"Male",Datatable,7,FALSE))),"–")</f>
        <v>14.3</v>
      </c>
      <c r="AJ70" s="36">
        <f>IFERROR(VALUE(FIXED(VLOOKUP(VLOOKUP($AJ$4,Refcodes,2,FALSE) &amp;"regs"&amp;Regs_Male!$A70&amp;"AllEth"&amp;"Male",Datatable,6,FALSE))),"–")</f>
        <v>227</v>
      </c>
      <c r="AK70" s="38">
        <f>IFERROR(VALUE(FIXED(VLOOKUP(VLOOKUP($AJ$4,Refcodes,2,FALSE) &amp;"regs"&amp;Regs_Male!$A70&amp;"AllEth"&amp;"Male",Datatable,7,FALSE))),"–")</f>
        <v>7.2</v>
      </c>
      <c r="AL70" s="36">
        <f>IFERROR(VALUE(FIXED(VLOOKUP(VLOOKUP($AL$4,Refcodes,2,FALSE) &amp;"regs"&amp;Regs_Male!$A70&amp;"AllEth"&amp;"Male",Datatable,6,FALSE))),"–")</f>
        <v>366</v>
      </c>
      <c r="AM70" s="38">
        <f>IFERROR(VALUE(FIXED(VLOOKUP(VLOOKUP($AL$4,Refcodes,2,FALSE) &amp;"regs"&amp;Regs_Male!$A70&amp;"AllEth"&amp;"Male",Datatable,7,FALSE))),"–")</f>
        <v>12.6</v>
      </c>
    </row>
    <row r="71" spans="1:39" s="36" customFormat="1" ht="15" customHeight="1" x14ac:dyDescent="0.25">
      <c r="A71" s="22">
        <v>2013</v>
      </c>
      <c r="B71" s="17">
        <f>IFERROR(VALUE(FIXED(VLOOKUP(VLOOKUP($B$4,Refcodes,2,FALSE) &amp;"regs"&amp;Regs_Male!$A71&amp;"AllEth"&amp;"Male",Datatable,6,FALSE))),"–")</f>
        <v>11661</v>
      </c>
      <c r="C71" s="37">
        <f>IFERROR(VALUE(FIXED(VLOOKUP(VLOOKUP($B$4,Refcodes,2,FALSE) &amp;"regs"&amp;Regs_Male!$A71&amp;"AllEth"&amp;"Male",Datatable,7,FALSE))),"–")</f>
        <v>364.3</v>
      </c>
      <c r="D71" s="27">
        <f>IFERROR(VALUE(FIXED(VLOOKUP(VLOOKUP($D$4,Refcodes,2,FALSE) &amp;"regs"&amp;Regs_Male!$A71&amp;"AllEth"&amp;"Male",Datatable,6,FALSE))),"–")</f>
        <v>273</v>
      </c>
      <c r="E71" s="37">
        <f>IFERROR(VALUE(FIXED(VLOOKUP(VLOOKUP($D$4,Refcodes,2,FALSE) &amp;"regs"&amp;Regs_Male!$A71&amp;"AllEth"&amp;"Male",Datatable,7,FALSE))),"–")</f>
        <v>9.1</v>
      </c>
      <c r="F71" s="27">
        <f>IFERROR(VALUE(FIXED(VLOOKUP(VLOOKUP($F$4,Refcodes,2,FALSE) &amp;"regs"&amp;Regs_Male!$A71&amp;"AllEth"&amp;"Male",Datatable,6,FALSE))),"–")</f>
        <v>221</v>
      </c>
      <c r="G71" s="37">
        <f>IFERROR(VALUE(FIXED(VLOOKUP(VLOOKUP($F$4,Refcodes,2,FALSE) &amp;"regs"&amp;Regs_Male!$A71&amp;"AllEth"&amp;"Male",Datatable,7,FALSE))),"–")</f>
        <v>6.6</v>
      </c>
      <c r="H71" s="36">
        <f>IFERROR(VALUE(FIXED(VLOOKUP(VLOOKUP($H$4,Refcodes,2,FALSE) &amp;"regs"&amp;Regs_Male!$A71&amp;"AllEth"&amp;"Male",Datatable,6,FALSE))),"–")</f>
        <v>233</v>
      </c>
      <c r="I71" s="38">
        <f>IFERROR(VALUE(FIXED(VLOOKUP(VLOOKUP($H$4,Refcodes,2,FALSE) &amp;"regs"&amp;Regs_Male!$A71&amp;"AllEth"&amp;"Male",Datatable,7,FALSE))),"–")</f>
        <v>7.3</v>
      </c>
      <c r="J71" s="17">
        <f>IFERROR(VALUE(FIXED(VLOOKUP(VLOOKUP($J$4,Refcodes,2,FALSE) &amp;"regs"&amp;Regs_Male!$A71&amp;"AllEth"&amp;"Male",Datatable,6,FALSE))),"–")</f>
        <v>1633</v>
      </c>
      <c r="K71" s="38">
        <f>IFERROR(VALUE(FIXED(VLOOKUP(VLOOKUP($J$4,Refcodes,2,FALSE) &amp;"regs"&amp;Regs_Male!$A71&amp;"AllEth"&amp;"Male",Datatable,7,FALSE))),"–")</f>
        <v>49.3</v>
      </c>
      <c r="L71" s="36">
        <f>IFERROR(VALUE(FIXED(VLOOKUP(VLOOKUP($L$4,Refcodes,2,FALSE) &amp;"regs"&amp;Regs_Male!$A71&amp;"AllEth"&amp;"Male",Datatable,6,FALSE))),"–")</f>
        <v>206</v>
      </c>
      <c r="M71" s="38">
        <f>IFERROR(VALUE(FIXED(VLOOKUP(VLOOKUP($L$4,Refcodes,2,FALSE) &amp;"regs"&amp;Regs_Male!$A71&amp;"AllEth"&amp;"Male",Datatable,7,FALSE))),"–")</f>
        <v>6.6</v>
      </c>
      <c r="N71" s="36">
        <f>IFERROR(VALUE(FIXED(VLOOKUP(VLOOKUP($N$4,Refcodes,2,FALSE) &amp;"regs"&amp;Regs_Male!$A71&amp;"AllEth"&amp;"Male",Datatable,6,FALSE))),"–")</f>
        <v>259</v>
      </c>
      <c r="O71" s="38">
        <f>IFERROR(VALUE(FIXED(VLOOKUP(VLOOKUP($N$4,Refcodes,2,FALSE) &amp;"regs"&amp;Regs_Male!$A71&amp;"AllEth"&amp;"Male",Datatable,7,FALSE))),"–")</f>
        <v>7.7</v>
      </c>
      <c r="P71" s="36">
        <f>IFERROR(VALUE(FIXED(VLOOKUP(VLOOKUP($P$4,Refcodes,2,FALSE) &amp;"regs"&amp;Regs_Male!$A71&amp;"AllEth"&amp;"Male",Datatable,6,FALSE))),"–")</f>
        <v>1051</v>
      </c>
      <c r="Q71" s="38">
        <f>IFERROR(VALUE(FIXED(VLOOKUP(VLOOKUP($P$4,Refcodes,2,FALSE) &amp;"regs"&amp;Regs_Male!$A71&amp;"AllEth"&amp;"Male",Datatable,7,FALSE))),"–")</f>
        <v>31.1</v>
      </c>
      <c r="R71" s="36">
        <f>IFERROR(VALUE(FIXED(VLOOKUP(VLOOKUP($R$4,Refcodes,2,FALSE) &amp;"regs"&amp;Regs_Male!$A71&amp;"AllEth"&amp;"Male",Datatable,6,FALSE))),"–")</f>
        <v>1224</v>
      </c>
      <c r="S71" s="38">
        <f>IFERROR(VALUE(FIXED(VLOOKUP(VLOOKUP($R$4,Refcodes,2,FALSE) &amp;"regs"&amp;Regs_Male!$A71&amp;"AllEth"&amp;"Male",Datatable,7,FALSE))),"–")</f>
        <v>39.299999999999997</v>
      </c>
      <c r="T71" s="27">
        <f>IFERROR(VALUE(FIXED(VLOOKUP(VLOOKUP($T$4,Refcodes,2,FALSE) &amp;"regs"&amp;Regs_Male!$A71&amp;"AllEth"&amp;"Male",Datatable,6,FALSE))),"–")</f>
        <v>3193</v>
      </c>
      <c r="U71" s="37">
        <f>IFERROR(VALUE(FIXED(VLOOKUP(VLOOKUP($T$4,Refcodes,2,FALSE) &amp;"regs"&amp;Regs_Male!$A71&amp;"AllEth"&amp;"Male",Datatable,7,FALSE))),"–")</f>
        <v>97</v>
      </c>
      <c r="V71" s="36">
        <f>IFERROR(VALUE(FIXED(VLOOKUP(VLOOKUP($V$4,Refcodes,2,FALSE) &amp;"regs"&amp;Regs_Male!$A71&amp;"AllEth"&amp;"Male",Datatable,6,FALSE))),"–")</f>
        <v>137</v>
      </c>
      <c r="W71" s="38">
        <f>IFERROR(VALUE(FIXED(VLOOKUP(VLOOKUP($V$4,Refcodes,2,FALSE) &amp;"regs"&amp;Regs_Male!$A71&amp;"AllEth"&amp;"Male",Datatable,7,FALSE))),"–")</f>
        <v>6.7</v>
      </c>
      <c r="X71" s="36">
        <f>IFERROR(VALUE(FIXED(VLOOKUP(VLOOKUP($X$4,Refcodes,2,FALSE) &amp;"regs"&amp;Regs_Male!$A71&amp;"AllEth"&amp;"Male",Datatable,6,FALSE))),"–")</f>
        <v>422</v>
      </c>
      <c r="Y71" s="38">
        <f>IFERROR(VALUE(FIXED(VLOOKUP(VLOOKUP($X$4,Refcodes,2,FALSE) &amp;"regs"&amp;Regs_Male!$A71&amp;"AllEth"&amp;"Male",Datatable,7,FALSE))),"–")</f>
        <v>13.4</v>
      </c>
      <c r="Z71" s="36">
        <f>IFERROR(VALUE(FIXED(VLOOKUP(VLOOKUP($Z$4,Refcodes,2,FALSE) &amp;"regs"&amp;Regs_Male!$A71&amp;"AllEth"&amp;"Male",Datatable,6,FALSE))),"–")</f>
        <v>274</v>
      </c>
      <c r="AA71" s="38">
        <f>IFERROR(VALUE(FIXED(VLOOKUP(VLOOKUP($Z$4,Refcodes,2,FALSE) &amp;"regs"&amp;Regs_Male!$A71&amp;"AllEth"&amp;"Male",Datatable,7,FALSE))),"–")</f>
        <v>7.9</v>
      </c>
      <c r="AB71" s="36">
        <f>IFERROR(VALUE(FIXED(VLOOKUP(VLOOKUP($AB$4,Refcodes,2,FALSE) &amp;"regs"&amp;Regs_Male!$A71&amp;"AllEth"&amp;"Male",Datatable,6,FALSE))),"–")</f>
        <v>185</v>
      </c>
      <c r="AC71" s="38">
        <f>IFERROR(VALUE(FIXED(VLOOKUP(VLOOKUP($AB$4,Refcodes,2,FALSE) &amp;"regs"&amp;Regs_Male!$A71&amp;"AllEth"&amp;"Male",Datatable,7,FALSE))),"–")</f>
        <v>6.7</v>
      </c>
      <c r="AD71" s="27">
        <f>IFERROR(VALUE(FIXED(VLOOKUP(VLOOKUP($AD$4,Refcodes,2,FALSE) &amp;"regs"&amp;Regs_Male!$A71&amp;"AllEth"&amp;"Male",Datatable,6,FALSE))),"–")</f>
        <v>84</v>
      </c>
      <c r="AE71" s="37">
        <f>IFERROR(VALUE(FIXED(VLOOKUP(VLOOKUP($AD$4,Refcodes,2,FALSE) &amp;"regs"&amp;Regs_Male!$A71&amp;"AllEth"&amp;"Male",Datatable,7,FALSE))),"–")</f>
        <v>3</v>
      </c>
      <c r="AF71" s="36">
        <f>IFERROR(VALUE(FIXED(VLOOKUP(VLOOKUP($AF$4,Refcodes,2,FALSE) &amp;"regs"&amp;Regs_Male!$A71&amp;"AllEth"&amp;"Male",Datatable,6,FALSE))),"–")</f>
        <v>66</v>
      </c>
      <c r="AG71" s="38">
        <f>IFERROR(VALUE(FIXED(VLOOKUP(VLOOKUP($AF$4,Refcodes,2,FALSE) &amp;"regs"&amp;Regs_Male!$A71&amp;"AllEth"&amp;"Male",Datatable,7,FALSE))),"–")</f>
        <v>2.9</v>
      </c>
      <c r="AH71" s="36">
        <f>IFERROR(VALUE(FIXED(VLOOKUP(VLOOKUP($AH$4,Refcodes,2,FALSE) &amp;"regs"&amp;Regs_Male!$A71&amp;"AllEth"&amp;"Male",Datatable,6,FALSE))),"–")</f>
        <v>458</v>
      </c>
      <c r="AI71" s="38">
        <f>IFERROR(VALUE(FIXED(VLOOKUP(VLOOKUP($AH$4,Refcodes,2,FALSE) &amp;"regs"&amp;Regs_Male!$A71&amp;"AllEth"&amp;"Male",Datatable,7,FALSE))),"–")</f>
        <v>14.6</v>
      </c>
      <c r="AJ71" s="36">
        <f>IFERROR(VALUE(FIXED(VLOOKUP(VLOOKUP($AJ$4,Refcodes,2,FALSE) &amp;"regs"&amp;Regs_Male!$A71&amp;"AllEth"&amp;"Male",Datatable,6,FALSE))),"–")</f>
        <v>234</v>
      </c>
      <c r="AK71" s="38">
        <f>IFERROR(VALUE(FIXED(VLOOKUP(VLOOKUP($AJ$4,Refcodes,2,FALSE) &amp;"regs"&amp;Regs_Male!$A71&amp;"AllEth"&amp;"Male",Datatable,7,FALSE))),"–")</f>
        <v>7.1</v>
      </c>
      <c r="AL71" s="36">
        <f>IFERROR(VALUE(FIXED(VLOOKUP(VLOOKUP($AL$4,Refcodes,2,FALSE) &amp;"regs"&amp;Regs_Male!$A71&amp;"AllEth"&amp;"Male",Datatable,6,FALSE))),"–")</f>
        <v>409</v>
      </c>
      <c r="AM71" s="38">
        <f>IFERROR(VALUE(FIXED(VLOOKUP(VLOOKUP($AL$4,Refcodes,2,FALSE) &amp;"regs"&amp;Regs_Male!$A71&amp;"AllEth"&amp;"Male",Datatable,7,FALSE))),"–")</f>
        <v>13.9</v>
      </c>
    </row>
    <row r="72" spans="1:39" s="36" customFormat="1" ht="15" customHeight="1" x14ac:dyDescent="0.25">
      <c r="A72" s="22">
        <v>2014</v>
      </c>
      <c r="B72" s="17">
        <f>IFERROR(VALUE(FIXED(VLOOKUP(VLOOKUP($B$4,Refcodes,2,FALSE) &amp;"regs"&amp;Regs_Male!$A72&amp;"AllEth"&amp;"Male",Datatable,6,FALSE))),"–")</f>
        <v>12112</v>
      </c>
      <c r="C72" s="37">
        <f>IFERROR(VALUE(FIXED(VLOOKUP(VLOOKUP($B$4,Refcodes,2,FALSE) &amp;"regs"&amp;Regs_Male!$A72&amp;"AllEth"&amp;"Male",Datatable,7,FALSE))),"–")</f>
        <v>368.6</v>
      </c>
      <c r="D72" s="27">
        <f>IFERROR(VALUE(FIXED(VLOOKUP(VLOOKUP($D$4,Refcodes,2,FALSE) &amp;"regs"&amp;Regs_Male!$A72&amp;"AllEth"&amp;"Male",Datatable,6,FALSE))),"–")</f>
        <v>292</v>
      </c>
      <c r="E72" s="37">
        <f>IFERROR(VALUE(FIXED(VLOOKUP(VLOOKUP($D$4,Refcodes,2,FALSE) &amp;"regs"&amp;Regs_Male!$A72&amp;"AllEth"&amp;"Male",Datatable,7,FALSE))),"–")</f>
        <v>9.5</v>
      </c>
      <c r="F72" s="27">
        <f>IFERROR(VALUE(FIXED(VLOOKUP(VLOOKUP($F$4,Refcodes,2,FALSE) &amp;"regs"&amp;Regs_Male!$A72&amp;"AllEth"&amp;"Male",Datatable,6,FALSE))),"–")</f>
        <v>195</v>
      </c>
      <c r="G72" s="37">
        <f>IFERROR(VALUE(FIXED(VLOOKUP(VLOOKUP($F$4,Refcodes,2,FALSE) &amp;"regs"&amp;Regs_Male!$A72&amp;"AllEth"&amp;"Male",Datatable,7,FALSE))),"–")</f>
        <v>5.6</v>
      </c>
      <c r="H72" s="36">
        <f>IFERROR(VALUE(FIXED(VLOOKUP(VLOOKUP($H$4,Refcodes,2,FALSE) &amp;"regs"&amp;Regs_Male!$A72&amp;"AllEth"&amp;"Male",Datatable,6,FALSE))),"–")</f>
        <v>250</v>
      </c>
      <c r="I72" s="38">
        <f>IFERROR(VALUE(FIXED(VLOOKUP(VLOOKUP($H$4,Refcodes,2,FALSE) &amp;"regs"&amp;Regs_Male!$A72&amp;"AllEth"&amp;"Male",Datatable,7,FALSE))),"–")</f>
        <v>7.5</v>
      </c>
      <c r="J72" s="17">
        <f>IFERROR(VALUE(FIXED(VLOOKUP(VLOOKUP($J$4,Refcodes,2,FALSE) &amp;"regs"&amp;Regs_Male!$A72&amp;"AllEth"&amp;"Male",Datatable,6,FALSE))),"–")</f>
        <v>1732</v>
      </c>
      <c r="K72" s="38">
        <f>IFERROR(VALUE(FIXED(VLOOKUP(VLOOKUP($J$4,Refcodes,2,FALSE) &amp;"regs"&amp;Regs_Male!$A72&amp;"AllEth"&amp;"Male",Datatable,7,FALSE))),"–")</f>
        <v>51.8</v>
      </c>
      <c r="L72" s="36">
        <f>IFERROR(VALUE(FIXED(VLOOKUP(VLOOKUP($L$4,Refcodes,2,FALSE) &amp;"regs"&amp;Regs_Male!$A72&amp;"AllEth"&amp;"Male",Datatable,6,FALSE))),"–")</f>
        <v>240</v>
      </c>
      <c r="M72" s="38">
        <f>IFERROR(VALUE(FIXED(VLOOKUP(VLOOKUP($L$4,Refcodes,2,FALSE) &amp;"regs"&amp;Regs_Male!$A72&amp;"AllEth"&amp;"Male",Datatable,7,FALSE))),"–")</f>
        <v>7.4</v>
      </c>
      <c r="N72" s="36">
        <f>IFERROR(VALUE(FIXED(VLOOKUP(VLOOKUP($N$4,Refcodes,2,FALSE) &amp;"regs"&amp;Regs_Male!$A72&amp;"AllEth"&amp;"Male",Datatable,6,FALSE))),"–")</f>
        <v>280</v>
      </c>
      <c r="O72" s="38">
        <f>IFERROR(VALUE(FIXED(VLOOKUP(VLOOKUP($N$4,Refcodes,2,FALSE) &amp;"regs"&amp;Regs_Male!$A72&amp;"AllEth"&amp;"Male",Datatable,7,FALSE))),"–")</f>
        <v>8.1999999999999993</v>
      </c>
      <c r="P72" s="36">
        <f>IFERROR(VALUE(FIXED(VLOOKUP(VLOOKUP($P$4,Refcodes,2,FALSE) &amp;"regs"&amp;Regs_Male!$A72&amp;"AllEth"&amp;"Male",Datatable,6,FALSE))),"–")</f>
        <v>1197</v>
      </c>
      <c r="Q72" s="38">
        <f>IFERROR(VALUE(FIXED(VLOOKUP(VLOOKUP($P$4,Refcodes,2,FALSE) &amp;"regs"&amp;Regs_Male!$A72&amp;"AllEth"&amp;"Male",Datatable,7,FALSE))),"–")</f>
        <v>34.700000000000003</v>
      </c>
      <c r="R72" s="36">
        <f>IFERROR(VALUE(FIXED(VLOOKUP(VLOOKUP($R$4,Refcodes,2,FALSE) &amp;"regs"&amp;Regs_Male!$A72&amp;"AllEth"&amp;"Male",Datatable,6,FALSE))),"–")</f>
        <v>1255</v>
      </c>
      <c r="S72" s="38">
        <f>IFERROR(VALUE(FIXED(VLOOKUP(VLOOKUP($R$4,Refcodes,2,FALSE) &amp;"regs"&amp;Regs_Male!$A72&amp;"AllEth"&amp;"Male",Datatable,7,FALSE))),"–")</f>
        <v>39.1</v>
      </c>
      <c r="T72" s="27">
        <f>IFERROR(VALUE(FIXED(VLOOKUP(VLOOKUP($T$4,Refcodes,2,FALSE) &amp;"regs"&amp;Regs_Male!$A72&amp;"AllEth"&amp;"Male",Datatable,6,FALSE))),"–")</f>
        <v>3194</v>
      </c>
      <c r="U72" s="37">
        <f>IFERROR(VALUE(FIXED(VLOOKUP(VLOOKUP($T$4,Refcodes,2,FALSE) &amp;"regs"&amp;Regs_Male!$A72&amp;"AllEth"&amp;"Male",Datatable,7,FALSE))),"–")</f>
        <v>93.9</v>
      </c>
      <c r="V72" s="36">
        <f>IFERROR(VALUE(FIXED(VLOOKUP(VLOOKUP($V$4,Refcodes,2,FALSE) &amp;"regs"&amp;Regs_Male!$A72&amp;"AllEth"&amp;"Male",Datatable,6,FALSE))),"–")</f>
        <v>150</v>
      </c>
      <c r="W72" s="38">
        <f>IFERROR(VALUE(FIXED(VLOOKUP(VLOOKUP($V$4,Refcodes,2,FALSE) &amp;"regs"&amp;Regs_Male!$A72&amp;"AllEth"&amp;"Male",Datatable,7,FALSE))),"–")</f>
        <v>7.2</v>
      </c>
      <c r="X72" s="36">
        <f>IFERROR(VALUE(FIXED(VLOOKUP(VLOOKUP($X$4,Refcodes,2,FALSE) &amp;"regs"&amp;Regs_Male!$A72&amp;"AllEth"&amp;"Male",Datatable,6,FALSE))),"–")</f>
        <v>451</v>
      </c>
      <c r="Y72" s="38">
        <f>IFERROR(VALUE(FIXED(VLOOKUP(VLOOKUP($X$4,Refcodes,2,FALSE) &amp;"regs"&amp;Regs_Male!$A72&amp;"AllEth"&amp;"Male",Datatable,7,FALSE))),"–")</f>
        <v>13.8</v>
      </c>
      <c r="Z72" s="36">
        <f>IFERROR(VALUE(FIXED(VLOOKUP(VLOOKUP($Z$4,Refcodes,2,FALSE) &amp;"regs"&amp;Regs_Male!$A72&amp;"AllEth"&amp;"Male",Datatable,6,FALSE))),"–")</f>
        <v>322</v>
      </c>
      <c r="AA72" s="38">
        <f>IFERROR(VALUE(FIXED(VLOOKUP(VLOOKUP($Z$4,Refcodes,2,FALSE) &amp;"regs"&amp;Regs_Male!$A72&amp;"AllEth"&amp;"Male",Datatable,7,FALSE))),"–")</f>
        <v>9.1</v>
      </c>
      <c r="AB72" s="36">
        <f>IFERROR(VALUE(FIXED(VLOOKUP(VLOOKUP($AB$4,Refcodes,2,FALSE) &amp;"regs"&amp;Regs_Male!$A72&amp;"AllEth"&amp;"Male",Datatable,6,FALSE))),"–")</f>
        <v>185</v>
      </c>
      <c r="AC72" s="38">
        <f>IFERROR(VALUE(FIXED(VLOOKUP(VLOOKUP($AB$4,Refcodes,2,FALSE) &amp;"regs"&amp;Regs_Male!$A72&amp;"AllEth"&amp;"Male",Datatable,7,FALSE))),"–")</f>
        <v>6.4</v>
      </c>
      <c r="AD72" s="27">
        <f>IFERROR(VALUE(FIXED(VLOOKUP(VLOOKUP($AD$4,Refcodes,2,FALSE) &amp;"regs"&amp;Regs_Male!$A72&amp;"AllEth"&amp;"Male",Datatable,6,FALSE))),"–")</f>
        <v>96</v>
      </c>
      <c r="AE72" s="37">
        <f>IFERROR(VALUE(FIXED(VLOOKUP(VLOOKUP($AD$4,Refcodes,2,FALSE) &amp;"regs"&amp;Regs_Male!$A72&amp;"AllEth"&amp;"Male",Datatable,7,FALSE))),"–")</f>
        <v>3.5</v>
      </c>
      <c r="AF72" s="36">
        <f>IFERROR(VALUE(FIXED(VLOOKUP(VLOOKUP($AF$4,Refcodes,2,FALSE) &amp;"regs"&amp;Regs_Male!$A72&amp;"AllEth"&amp;"Male",Datatable,6,FALSE))),"–")</f>
        <v>55</v>
      </c>
      <c r="AG72" s="38">
        <f>IFERROR(VALUE(FIXED(VLOOKUP(VLOOKUP($AF$4,Refcodes,2,FALSE) &amp;"regs"&amp;Regs_Male!$A72&amp;"AllEth"&amp;"Male",Datatable,7,FALSE))),"–")</f>
        <v>2.2999999999999998</v>
      </c>
      <c r="AH72" s="36">
        <f>IFERROR(VALUE(FIXED(VLOOKUP(VLOOKUP($AH$4,Refcodes,2,FALSE) &amp;"regs"&amp;Regs_Male!$A72&amp;"AllEth"&amp;"Male",Datatable,6,FALSE))),"–")</f>
        <v>449</v>
      </c>
      <c r="AI72" s="38">
        <f>IFERROR(VALUE(FIXED(VLOOKUP(VLOOKUP($AH$4,Refcodes,2,FALSE) &amp;"regs"&amp;Regs_Male!$A72&amp;"AllEth"&amp;"Male",Datatable,7,FALSE))),"–")</f>
        <v>14.4</v>
      </c>
      <c r="AJ72" s="36">
        <f>IFERROR(VALUE(FIXED(VLOOKUP(VLOOKUP($AJ$4,Refcodes,2,FALSE) &amp;"regs"&amp;Regs_Male!$A72&amp;"AllEth"&amp;"Male",Datatable,6,FALSE))),"–")</f>
        <v>211</v>
      </c>
      <c r="AK72" s="38">
        <f>IFERROR(VALUE(FIXED(VLOOKUP(VLOOKUP($AJ$4,Refcodes,2,FALSE) &amp;"regs"&amp;Regs_Male!$A72&amp;"AllEth"&amp;"Male",Datatable,7,FALSE))),"–")</f>
        <v>6.3</v>
      </c>
      <c r="AL72" s="36">
        <f>IFERROR(VALUE(FIXED(VLOOKUP(VLOOKUP($AL$4,Refcodes,2,FALSE) &amp;"regs"&amp;Regs_Male!$A72&amp;"AllEth"&amp;"Male",Datatable,6,FALSE))),"–")</f>
        <v>410</v>
      </c>
      <c r="AM72" s="38">
        <f>IFERROR(VALUE(FIXED(VLOOKUP(VLOOKUP($AL$4,Refcodes,2,FALSE) &amp;"regs"&amp;Regs_Male!$A72&amp;"AllEth"&amp;"Male",Datatable,7,FALSE))),"–")</f>
        <v>13.7</v>
      </c>
    </row>
    <row r="73" spans="1:39" s="36" customFormat="1" ht="15" customHeight="1" x14ac:dyDescent="0.25">
      <c r="A73" s="22">
        <v>2015</v>
      </c>
      <c r="B73" s="17">
        <f>IFERROR(VALUE(FIXED(VLOOKUP(VLOOKUP($B$4,Refcodes,2,FALSE) &amp;"regs"&amp;Regs_Male!$A73&amp;"AllEth"&amp;"Male",Datatable,6,FALSE))),"–")</f>
        <v>12130</v>
      </c>
      <c r="C73" s="37">
        <f>IFERROR(VALUE(FIXED(VLOOKUP(VLOOKUP($B$4,Refcodes,2,FALSE) &amp;"regs"&amp;Regs_Male!$A73&amp;"AllEth"&amp;"Male",Datatable,7,FALSE))),"–")</f>
        <v>358.9</v>
      </c>
      <c r="D73" s="27">
        <f>IFERROR(VALUE(FIXED(VLOOKUP(VLOOKUP($D$4,Refcodes,2,FALSE) &amp;"regs"&amp;Regs_Male!$A73&amp;"AllEth"&amp;"Male",Datatable,6,FALSE))),"–")</f>
        <v>363</v>
      </c>
      <c r="E73" s="37">
        <f>IFERROR(VALUE(FIXED(VLOOKUP(VLOOKUP($D$4,Refcodes,2,FALSE) &amp;"regs"&amp;Regs_Male!$A73&amp;"AllEth"&amp;"Male",Datatable,7,FALSE))),"–")</f>
        <v>11.6</v>
      </c>
      <c r="F73" s="27">
        <f>IFERROR(VALUE(FIXED(VLOOKUP(VLOOKUP($F$4,Refcodes,2,FALSE) &amp;"regs"&amp;Regs_Male!$A73&amp;"AllEth"&amp;"Male",Datatable,6,FALSE))),"–")</f>
        <v>214</v>
      </c>
      <c r="G73" s="37">
        <f>IFERROR(VALUE(FIXED(VLOOKUP(VLOOKUP($F$4,Refcodes,2,FALSE) &amp;"regs"&amp;Regs_Male!$A73&amp;"AllEth"&amp;"Male",Datatable,7,FALSE))),"–")</f>
        <v>6.1</v>
      </c>
      <c r="H73" s="36">
        <f>IFERROR(VALUE(FIXED(VLOOKUP(VLOOKUP($H$4,Refcodes,2,FALSE) &amp;"regs"&amp;Regs_Male!$A73&amp;"AllEth"&amp;"Male",Datatable,6,FALSE))),"–")</f>
        <v>235</v>
      </c>
      <c r="I73" s="38">
        <f>IFERROR(VALUE(FIXED(VLOOKUP(VLOOKUP($H$4,Refcodes,2,FALSE) &amp;"regs"&amp;Regs_Male!$A73&amp;"AllEth"&amp;"Male",Datatable,7,FALSE))),"–")</f>
        <v>6.8</v>
      </c>
      <c r="J73" s="17">
        <f>IFERROR(VALUE(FIXED(VLOOKUP(VLOOKUP($J$4,Refcodes,2,FALSE) &amp;"regs"&amp;Regs_Male!$A73&amp;"AllEth"&amp;"Male",Datatable,6,FALSE))),"–")</f>
        <v>1644</v>
      </c>
      <c r="K73" s="38">
        <f>IFERROR(VALUE(FIXED(VLOOKUP(VLOOKUP($J$4,Refcodes,2,FALSE) &amp;"regs"&amp;Regs_Male!$A73&amp;"AllEth"&amp;"Male",Datatable,7,FALSE))),"–")</f>
        <v>47.5</v>
      </c>
      <c r="L73" s="36">
        <f>IFERROR(VALUE(FIXED(VLOOKUP(VLOOKUP($L$4,Refcodes,2,FALSE) &amp;"regs"&amp;Regs_Male!$A73&amp;"AllEth"&amp;"Male",Datatable,6,FALSE))),"–")</f>
        <v>253</v>
      </c>
      <c r="M73" s="38">
        <f>IFERROR(VALUE(FIXED(VLOOKUP(VLOOKUP($L$4,Refcodes,2,FALSE) &amp;"regs"&amp;Regs_Male!$A73&amp;"AllEth"&amp;"Male",Datatable,7,FALSE))),"–")</f>
        <v>7.7</v>
      </c>
      <c r="N73" s="36">
        <f>IFERROR(VALUE(FIXED(VLOOKUP(VLOOKUP($N$4,Refcodes,2,FALSE) &amp;"regs"&amp;Regs_Male!$A73&amp;"AllEth"&amp;"Male",Datatable,6,FALSE))),"–")</f>
        <v>302</v>
      </c>
      <c r="O73" s="38">
        <f>IFERROR(VALUE(FIXED(VLOOKUP(VLOOKUP($N$4,Refcodes,2,FALSE) &amp;"regs"&amp;Regs_Male!$A73&amp;"AllEth"&amp;"Male",Datatable,7,FALSE))),"–")</f>
        <v>8.6</v>
      </c>
      <c r="P73" s="36">
        <f>IFERROR(VALUE(FIXED(VLOOKUP(VLOOKUP($P$4,Refcodes,2,FALSE) &amp;"regs"&amp;Regs_Male!$A73&amp;"AllEth"&amp;"Male",Datatable,6,FALSE))),"–")</f>
        <v>1139</v>
      </c>
      <c r="Q73" s="38">
        <f>IFERROR(VALUE(FIXED(VLOOKUP(VLOOKUP($P$4,Refcodes,2,FALSE) &amp;"regs"&amp;Regs_Male!$A73&amp;"AllEth"&amp;"Male",Datatable,7,FALSE))),"–")</f>
        <v>31.8</v>
      </c>
      <c r="R73" s="36">
        <f>IFERROR(VALUE(FIXED(VLOOKUP(VLOOKUP($R$4,Refcodes,2,FALSE) &amp;"regs"&amp;Regs_Male!$A73&amp;"AllEth"&amp;"Male",Datatable,6,FALSE))),"–")</f>
        <v>1360</v>
      </c>
      <c r="S73" s="38">
        <f>IFERROR(VALUE(FIXED(VLOOKUP(VLOOKUP($R$4,Refcodes,2,FALSE) &amp;"regs"&amp;Regs_Male!$A73&amp;"AllEth"&amp;"Male",Datatable,7,FALSE))),"–")</f>
        <v>40.700000000000003</v>
      </c>
      <c r="T73" s="27">
        <f>IFERROR(VALUE(FIXED(VLOOKUP(VLOOKUP($T$4,Refcodes,2,FALSE) &amp;"regs"&amp;Regs_Male!$A73&amp;"AllEth"&amp;"Male",Datatable,6,FALSE))),"–")</f>
        <v>3128</v>
      </c>
      <c r="U73" s="37">
        <f>IFERROR(VALUE(FIXED(VLOOKUP(VLOOKUP($T$4,Refcodes,2,FALSE) &amp;"regs"&amp;Regs_Male!$A73&amp;"AllEth"&amp;"Male",Datatable,7,FALSE))),"–")</f>
        <v>89.1</v>
      </c>
      <c r="V73" s="36">
        <f>IFERROR(VALUE(FIXED(VLOOKUP(VLOOKUP($V$4,Refcodes,2,FALSE) &amp;"regs"&amp;Regs_Male!$A73&amp;"AllEth"&amp;"Male",Datatable,6,FALSE))),"–")</f>
        <v>173</v>
      </c>
      <c r="W73" s="38">
        <f>IFERROR(VALUE(FIXED(VLOOKUP(VLOOKUP($V$4,Refcodes,2,FALSE) &amp;"regs"&amp;Regs_Male!$A73&amp;"AllEth"&amp;"Male",Datatable,7,FALSE))),"–")</f>
        <v>8.1</v>
      </c>
      <c r="X73" s="36">
        <f>IFERROR(VALUE(FIXED(VLOOKUP(VLOOKUP($X$4,Refcodes,2,FALSE) &amp;"regs"&amp;Regs_Male!$A73&amp;"AllEth"&amp;"Male",Datatable,6,FALSE))),"–")</f>
        <v>447</v>
      </c>
      <c r="Y73" s="38">
        <f>IFERROR(VALUE(FIXED(VLOOKUP(VLOOKUP($X$4,Refcodes,2,FALSE) &amp;"regs"&amp;Regs_Male!$A73&amp;"AllEth"&amp;"Male",Datatable,7,FALSE))),"–")</f>
        <v>13.7</v>
      </c>
      <c r="Z73" s="36">
        <f>IFERROR(VALUE(FIXED(VLOOKUP(VLOOKUP($Z$4,Refcodes,2,FALSE) &amp;"regs"&amp;Regs_Male!$A73&amp;"AllEth"&amp;"Male",Datatable,6,FALSE))),"–")</f>
        <v>309</v>
      </c>
      <c r="AA73" s="38">
        <f>IFERROR(VALUE(FIXED(VLOOKUP(VLOOKUP($Z$4,Refcodes,2,FALSE) &amp;"regs"&amp;Regs_Male!$A73&amp;"AllEth"&amp;"Male",Datatable,7,FALSE))),"–")</f>
        <v>8.1999999999999993</v>
      </c>
      <c r="AB73" s="36">
        <f>IFERROR(VALUE(FIXED(VLOOKUP(VLOOKUP($AB$4,Refcodes,2,FALSE) &amp;"regs"&amp;Regs_Male!$A73&amp;"AllEth"&amp;"Male",Datatable,6,FALSE))),"–")</f>
        <v>174</v>
      </c>
      <c r="AC73" s="38">
        <f>IFERROR(VALUE(FIXED(VLOOKUP(VLOOKUP($AB$4,Refcodes,2,FALSE) &amp;"regs"&amp;Regs_Male!$A73&amp;"AllEth"&amp;"Male",Datatable,7,FALSE))),"–")</f>
        <v>6</v>
      </c>
      <c r="AD73" s="27">
        <f>IFERROR(VALUE(FIXED(VLOOKUP(VLOOKUP($AD$4,Refcodes,2,FALSE) &amp;"regs"&amp;Regs_Male!$A73&amp;"AllEth"&amp;"Male",Datatable,6,FALSE))),"–")</f>
        <v>101</v>
      </c>
      <c r="AE73" s="37">
        <f>IFERROR(VALUE(FIXED(VLOOKUP(VLOOKUP($AD$4,Refcodes,2,FALSE) &amp;"regs"&amp;Regs_Male!$A73&amp;"AllEth"&amp;"Male",Datatable,7,FALSE))),"–")</f>
        <v>3.6</v>
      </c>
      <c r="AF73" s="36">
        <f>IFERROR(VALUE(FIXED(VLOOKUP(VLOOKUP($AF$4,Refcodes,2,FALSE) &amp;"regs"&amp;Regs_Male!$A73&amp;"AllEth"&amp;"Male",Datatable,6,FALSE))),"–")</f>
        <v>57</v>
      </c>
      <c r="AG73" s="38">
        <f>IFERROR(VALUE(FIXED(VLOOKUP(VLOOKUP($AF$4,Refcodes,2,FALSE) &amp;"regs"&amp;Regs_Male!$A73&amp;"AllEth"&amp;"Male",Datatable,7,FALSE))),"–")</f>
        <v>2.5</v>
      </c>
      <c r="AH73" s="36">
        <f>IFERROR(VALUE(FIXED(VLOOKUP(VLOOKUP($AH$4,Refcodes,2,FALSE) &amp;"regs"&amp;Regs_Male!$A73&amp;"AllEth"&amp;"Male",Datatable,6,FALSE))),"–")</f>
        <v>471</v>
      </c>
      <c r="AI73" s="38">
        <f>IFERROR(VALUE(FIXED(VLOOKUP(VLOOKUP($AH$4,Refcodes,2,FALSE) &amp;"regs"&amp;Regs_Male!$A73&amp;"AllEth"&amp;"Male",Datatable,7,FALSE))),"–")</f>
        <v>14.6</v>
      </c>
      <c r="AJ73" s="36">
        <f>IFERROR(VALUE(FIXED(VLOOKUP(VLOOKUP($AJ$4,Refcodes,2,FALSE) &amp;"regs"&amp;Regs_Male!$A73&amp;"AllEth"&amp;"Male",Datatable,6,FALSE))),"–")</f>
        <v>237</v>
      </c>
      <c r="AK73" s="38">
        <f>IFERROR(VALUE(FIXED(VLOOKUP(VLOOKUP($AJ$4,Refcodes,2,FALSE) &amp;"regs"&amp;Regs_Male!$A73&amp;"AllEth"&amp;"Male",Datatable,7,FALSE))),"–")</f>
        <v>6.8</v>
      </c>
      <c r="AL73" s="36">
        <f>IFERROR(VALUE(FIXED(VLOOKUP(VLOOKUP($AL$4,Refcodes,2,FALSE) &amp;"regs"&amp;Regs_Male!$A73&amp;"AllEth"&amp;"Male",Datatable,6,FALSE))),"–")</f>
        <v>436</v>
      </c>
      <c r="AM73" s="38">
        <f>IFERROR(VALUE(FIXED(VLOOKUP(VLOOKUP($AL$4,Refcodes,2,FALSE) &amp;"regs"&amp;Regs_Male!$A73&amp;"AllEth"&amp;"Male",Datatable,7,FALSE))),"–")</f>
        <v>13.7</v>
      </c>
    </row>
    <row r="74" spans="1:39" s="36" customFormat="1" ht="15" customHeight="1" x14ac:dyDescent="0.25">
      <c r="A74" s="22">
        <v>2016</v>
      </c>
      <c r="B74" s="17">
        <f>IFERROR(VALUE(FIXED(VLOOKUP(VLOOKUP($B$4,Refcodes,2,FALSE) &amp;"regs"&amp;Regs_Male!$A74&amp;"AllEth"&amp;"Male",Datatable,6,FALSE))),"–")</f>
        <v>12642</v>
      </c>
      <c r="C74" s="37">
        <f>IFERROR(VALUE(FIXED(VLOOKUP(VLOOKUP($B$4,Refcodes,2,FALSE) &amp;"regs"&amp;Regs_Male!$A74&amp;"AllEth"&amp;"Male",Datatable,7,FALSE))),"–")</f>
        <v>361.4</v>
      </c>
      <c r="D74" s="27">
        <f>IFERROR(VALUE(FIXED(VLOOKUP(VLOOKUP($D$4,Refcodes,2,FALSE) &amp;"regs"&amp;Regs_Male!$A74&amp;"AllEth"&amp;"Male",Datatable,6,FALSE))),"–")</f>
        <v>353</v>
      </c>
      <c r="E74" s="37">
        <f>IFERROR(VALUE(FIXED(VLOOKUP(VLOOKUP($D$4,Refcodes,2,FALSE) &amp;"regs"&amp;Regs_Male!$A74&amp;"AllEth"&amp;"Male",Datatable,7,FALSE))),"–")</f>
        <v>10.8</v>
      </c>
      <c r="F74" s="27">
        <f>IFERROR(VALUE(FIXED(VLOOKUP(VLOOKUP($F$4,Refcodes,2,FALSE) &amp;"regs"&amp;Regs_Male!$A74&amp;"AllEth"&amp;"Male",Datatable,6,FALSE))),"–")</f>
        <v>175</v>
      </c>
      <c r="G74" s="37">
        <f>IFERROR(VALUE(FIXED(VLOOKUP(VLOOKUP($F$4,Refcodes,2,FALSE) &amp;"regs"&amp;Regs_Male!$A74&amp;"AllEth"&amp;"Male",Datatable,7,FALSE))),"–")</f>
        <v>4.8</v>
      </c>
      <c r="H74" s="36">
        <f>IFERROR(VALUE(FIXED(VLOOKUP(VLOOKUP($H$4,Refcodes,2,FALSE) &amp;"regs"&amp;Regs_Male!$A74&amp;"AllEth"&amp;"Male",Datatable,6,FALSE))),"–")</f>
        <v>268</v>
      </c>
      <c r="I74" s="38">
        <f>IFERROR(VALUE(FIXED(VLOOKUP(VLOOKUP($H$4,Refcodes,2,FALSE) &amp;"regs"&amp;Regs_Male!$A74&amp;"AllEth"&amp;"Male",Datatable,7,FALSE))),"–")</f>
        <v>7.8</v>
      </c>
      <c r="J74" s="17">
        <f>IFERROR(VALUE(FIXED(VLOOKUP(VLOOKUP($J$4,Refcodes,2,FALSE) &amp;"regs"&amp;Regs_Male!$A74&amp;"AllEth"&amp;"Male",Datatable,6,FALSE))),"–")</f>
        <v>1661</v>
      </c>
      <c r="K74" s="38">
        <f>IFERROR(VALUE(FIXED(VLOOKUP(VLOOKUP($J$4,Refcodes,2,FALSE) &amp;"regs"&amp;Regs_Male!$A74&amp;"AllEth"&amp;"Male",Datatable,7,FALSE))),"–")</f>
        <v>46.3</v>
      </c>
      <c r="L74" s="36">
        <f>IFERROR(VALUE(FIXED(VLOOKUP(VLOOKUP($L$4,Refcodes,2,FALSE) &amp;"regs"&amp;Regs_Male!$A74&amp;"AllEth"&amp;"Male",Datatable,6,FALSE))),"–")</f>
        <v>250</v>
      </c>
      <c r="M74" s="38">
        <f>IFERROR(VALUE(FIXED(VLOOKUP(VLOOKUP($L$4,Refcodes,2,FALSE) &amp;"regs"&amp;Regs_Male!$A74&amp;"AllEth"&amp;"Male",Datatable,7,FALSE))),"–")</f>
        <v>7.3</v>
      </c>
      <c r="N74" s="36">
        <f>IFERROR(VALUE(FIXED(VLOOKUP(VLOOKUP($N$4,Refcodes,2,FALSE) &amp;"regs"&amp;Regs_Male!$A74&amp;"AllEth"&amp;"Male",Datatable,6,FALSE))),"–")</f>
        <v>311</v>
      </c>
      <c r="O74" s="38">
        <f>IFERROR(VALUE(FIXED(VLOOKUP(VLOOKUP($N$4,Refcodes,2,FALSE) &amp;"regs"&amp;Regs_Male!$A74&amp;"AllEth"&amp;"Male",Datatable,7,FALSE))),"–")</f>
        <v>8.6999999999999993</v>
      </c>
      <c r="P74" s="36">
        <f>IFERROR(VALUE(FIXED(VLOOKUP(VLOOKUP($P$4,Refcodes,2,FALSE) &amp;"regs"&amp;Regs_Male!$A74&amp;"AllEth"&amp;"Male",Datatable,6,FALSE))),"–")</f>
        <v>1174</v>
      </c>
      <c r="Q74" s="38">
        <f>IFERROR(VALUE(FIXED(VLOOKUP(VLOOKUP($P$4,Refcodes,2,FALSE) &amp;"regs"&amp;Regs_Male!$A74&amp;"AllEth"&amp;"Male",Datatable,7,FALSE))),"–")</f>
        <v>31.7</v>
      </c>
      <c r="R74" s="36">
        <f>IFERROR(VALUE(FIXED(VLOOKUP(VLOOKUP($R$4,Refcodes,2,FALSE) &amp;"regs"&amp;Regs_Male!$A74&amp;"AllEth"&amp;"Male",Datatable,6,FALSE))),"–")</f>
        <v>1433</v>
      </c>
      <c r="S74" s="38">
        <f>IFERROR(VALUE(FIXED(VLOOKUP(VLOOKUP($R$4,Refcodes,2,FALSE) &amp;"regs"&amp;Regs_Male!$A74&amp;"AllEth"&amp;"Male",Datatable,7,FALSE))),"–")</f>
        <v>41.9</v>
      </c>
      <c r="T74" s="27">
        <f>IFERROR(VALUE(FIXED(VLOOKUP(VLOOKUP($T$4,Refcodes,2,FALSE) &amp;"regs"&amp;Regs_Male!$A74&amp;"AllEth"&amp;"Male",Datatable,6,FALSE))),"–")</f>
        <v>3431</v>
      </c>
      <c r="U74" s="37">
        <f>IFERROR(VALUE(FIXED(VLOOKUP(VLOOKUP($T$4,Refcodes,2,FALSE) &amp;"regs"&amp;Regs_Male!$A74&amp;"AllEth"&amp;"Male",Datatable,7,FALSE))),"–")</f>
        <v>94.5</v>
      </c>
      <c r="V74" s="36">
        <f>IFERROR(VALUE(FIXED(VLOOKUP(VLOOKUP($V$4,Refcodes,2,FALSE) &amp;"regs"&amp;Regs_Male!$A74&amp;"AllEth"&amp;"Male",Datatable,6,FALSE))),"–")</f>
        <v>142</v>
      </c>
      <c r="W74" s="38">
        <f>IFERROR(VALUE(FIXED(VLOOKUP(VLOOKUP($V$4,Refcodes,2,FALSE) &amp;"regs"&amp;Regs_Male!$A74&amp;"AllEth"&amp;"Male",Datatable,7,FALSE))),"–")</f>
        <v>6.3</v>
      </c>
      <c r="X74" s="36">
        <f>IFERROR(VALUE(FIXED(VLOOKUP(VLOOKUP($X$4,Refcodes,2,FALSE) &amp;"regs"&amp;Regs_Male!$A74&amp;"AllEth"&amp;"Male",Datatable,6,FALSE))),"–")</f>
        <v>401</v>
      </c>
      <c r="Y74" s="38">
        <f>IFERROR(VALUE(FIXED(VLOOKUP(VLOOKUP($X$4,Refcodes,2,FALSE) &amp;"regs"&amp;Regs_Male!$A74&amp;"AllEth"&amp;"Male",Datatable,7,FALSE))),"–")</f>
        <v>11.7</v>
      </c>
      <c r="Z74" s="36">
        <f>IFERROR(VALUE(FIXED(VLOOKUP(VLOOKUP($Z$4,Refcodes,2,FALSE) &amp;"regs"&amp;Regs_Male!$A74&amp;"AllEth"&amp;"Male",Datatable,6,FALSE))),"–")</f>
        <v>317</v>
      </c>
      <c r="AA74" s="38">
        <f>IFERROR(VALUE(FIXED(VLOOKUP(VLOOKUP($Z$4,Refcodes,2,FALSE) &amp;"regs"&amp;Regs_Male!$A74&amp;"AllEth"&amp;"Male",Datatable,7,FALSE))),"–")</f>
        <v>8.1999999999999993</v>
      </c>
      <c r="AB74" s="36">
        <f>IFERROR(VALUE(FIXED(VLOOKUP(VLOOKUP($AB$4,Refcodes,2,FALSE) &amp;"regs"&amp;Regs_Male!$A74&amp;"AllEth"&amp;"Male",Datatable,6,FALSE))),"–")</f>
        <v>203</v>
      </c>
      <c r="AC74" s="38">
        <f>IFERROR(VALUE(FIXED(VLOOKUP(VLOOKUP($AB$4,Refcodes,2,FALSE) &amp;"regs"&amp;Regs_Male!$A74&amp;"AllEth"&amp;"Male",Datatable,7,FALSE))),"–")</f>
        <v>6.9</v>
      </c>
      <c r="AD74" s="27">
        <f>IFERROR(VALUE(FIXED(VLOOKUP(VLOOKUP($AD$4,Refcodes,2,FALSE) &amp;"regs"&amp;Regs_Male!$A74&amp;"AllEth"&amp;"Male",Datatable,6,FALSE))),"–")</f>
        <v>97</v>
      </c>
      <c r="AE74" s="37">
        <f>IFERROR(VALUE(FIXED(VLOOKUP(VLOOKUP($AD$4,Refcodes,2,FALSE) &amp;"regs"&amp;Regs_Male!$A74&amp;"AllEth"&amp;"Male",Datatable,7,FALSE))),"–")</f>
        <v>3.5</v>
      </c>
      <c r="AF74" s="36">
        <f>IFERROR(VALUE(FIXED(VLOOKUP(VLOOKUP($AF$4,Refcodes,2,FALSE) &amp;"regs"&amp;Regs_Male!$A74&amp;"AllEth"&amp;"Male",Datatable,6,FALSE))),"–")</f>
        <v>57</v>
      </c>
      <c r="AG74" s="38">
        <f>IFERROR(VALUE(FIXED(VLOOKUP(VLOOKUP($AF$4,Refcodes,2,FALSE) &amp;"regs"&amp;Regs_Male!$A74&amp;"AllEth"&amp;"Male",Datatable,7,FALSE))),"–")</f>
        <v>2.2000000000000002</v>
      </c>
      <c r="AH74" s="36">
        <f>IFERROR(VALUE(FIXED(VLOOKUP(VLOOKUP($AH$4,Refcodes,2,FALSE) &amp;"regs"&amp;Regs_Male!$A74&amp;"AllEth"&amp;"Male",Datatable,6,FALSE))),"–")</f>
        <v>503</v>
      </c>
      <c r="AI74" s="38">
        <f>IFERROR(VALUE(FIXED(VLOOKUP(VLOOKUP($AH$4,Refcodes,2,FALSE) &amp;"regs"&amp;Regs_Male!$A74&amp;"AllEth"&amp;"Male",Datatable,7,FALSE))),"–")</f>
        <v>15.3</v>
      </c>
      <c r="AJ74" s="36">
        <f>IFERROR(VALUE(FIXED(VLOOKUP(VLOOKUP($AJ$4,Refcodes,2,FALSE) &amp;"regs"&amp;Regs_Male!$A74&amp;"AllEth"&amp;"Male",Datatable,6,FALSE))),"–")</f>
        <v>244</v>
      </c>
      <c r="AK74" s="38">
        <f>IFERROR(VALUE(FIXED(VLOOKUP(VLOOKUP($AJ$4,Refcodes,2,FALSE) &amp;"regs"&amp;Regs_Male!$A74&amp;"AllEth"&amp;"Male",Datatable,7,FALSE))),"–")</f>
        <v>6.7</v>
      </c>
      <c r="AL74" s="36">
        <f>IFERROR(VALUE(FIXED(VLOOKUP(VLOOKUP($AL$4,Refcodes,2,FALSE) &amp;"regs"&amp;Regs_Male!$A74&amp;"AllEth"&amp;"Male",Datatable,6,FALSE))),"–")</f>
        <v>449</v>
      </c>
      <c r="AM74" s="38">
        <f>IFERROR(VALUE(FIXED(VLOOKUP(VLOOKUP($AL$4,Refcodes,2,FALSE) &amp;"regs"&amp;Regs_Male!$A74&amp;"AllEth"&amp;"Male",Datatable,7,FALSE))),"–")</f>
        <v>14</v>
      </c>
    </row>
    <row r="75" spans="1:39" s="36" customFormat="1" ht="15" customHeight="1" x14ac:dyDescent="0.25">
      <c r="A75" s="22">
        <v>2017</v>
      </c>
      <c r="B75" s="17">
        <f>IFERROR(VALUE(FIXED(VLOOKUP(VLOOKUP($B$4,Refcodes,2,FALSE) &amp;"regs"&amp;Regs_Male!$A75&amp;"AllEth"&amp;"Male",Datatable,6,FALSE))),"–")</f>
        <v>13129</v>
      </c>
      <c r="C75" s="37">
        <f>IFERROR(VALUE(FIXED(VLOOKUP(VLOOKUP($B$4,Refcodes,2,FALSE) &amp;"regs"&amp;Regs_Male!$A75&amp;"AllEth"&amp;"Male",Datatable,7,FALSE))),"–")</f>
        <v>364.5</v>
      </c>
      <c r="D75" s="27">
        <f>IFERROR(VALUE(FIXED(VLOOKUP(VLOOKUP($D$4,Refcodes,2,FALSE) &amp;"regs"&amp;Regs_Male!$A75&amp;"AllEth"&amp;"Male",Datatable,6,FALSE))),"–")</f>
        <v>372</v>
      </c>
      <c r="E75" s="37">
        <f>IFERROR(VALUE(FIXED(VLOOKUP(VLOOKUP($D$4,Refcodes,2,FALSE) &amp;"regs"&amp;Regs_Male!$A75&amp;"AllEth"&amp;"Male",Datatable,7,FALSE))),"–")</f>
        <v>11.1</v>
      </c>
      <c r="F75" s="27">
        <f>IFERROR(VALUE(FIXED(VLOOKUP(VLOOKUP($F$4,Refcodes,2,FALSE) &amp;"regs"&amp;Regs_Male!$A75&amp;"AllEth"&amp;"Male",Datatable,6,FALSE))),"–")</f>
        <v>199</v>
      </c>
      <c r="G75" s="37">
        <f>IFERROR(VALUE(FIXED(VLOOKUP(VLOOKUP($F$4,Refcodes,2,FALSE) &amp;"regs"&amp;Regs_Male!$A75&amp;"AllEth"&amp;"Male",Datatable,7,FALSE))),"–")</f>
        <v>5.4</v>
      </c>
      <c r="H75" s="36">
        <f>IFERROR(VALUE(FIXED(VLOOKUP(VLOOKUP($H$4,Refcodes,2,FALSE) &amp;"regs"&amp;Regs_Male!$A75&amp;"AllEth"&amp;"Male",Datatable,6,FALSE))),"–")</f>
        <v>282</v>
      </c>
      <c r="I75" s="38">
        <f>IFERROR(VALUE(FIXED(VLOOKUP(VLOOKUP($H$4,Refcodes,2,FALSE) &amp;"regs"&amp;Regs_Male!$A75&amp;"AllEth"&amp;"Male",Datatable,7,FALSE))),"–")</f>
        <v>7.8</v>
      </c>
      <c r="J75" s="17">
        <f>IFERROR(VALUE(FIXED(VLOOKUP(VLOOKUP($J$4,Refcodes,2,FALSE) &amp;"regs"&amp;Regs_Male!$A75&amp;"AllEth"&amp;"Male",Datatable,6,FALSE))),"–")</f>
        <v>1631</v>
      </c>
      <c r="K75" s="38">
        <f>IFERROR(VALUE(FIXED(VLOOKUP(VLOOKUP($J$4,Refcodes,2,FALSE) &amp;"regs"&amp;Regs_Male!$A75&amp;"AllEth"&amp;"Male",Datatable,7,FALSE))),"–")</f>
        <v>44.9</v>
      </c>
      <c r="L75" s="36">
        <f>IFERROR(VALUE(FIXED(VLOOKUP(VLOOKUP($L$4,Refcodes,2,FALSE) &amp;"regs"&amp;Regs_Male!$A75&amp;"AllEth"&amp;"Male",Datatable,6,FALSE))),"–")</f>
        <v>250</v>
      </c>
      <c r="M75" s="38">
        <f>IFERROR(VALUE(FIXED(VLOOKUP(VLOOKUP($L$4,Refcodes,2,FALSE) &amp;"regs"&amp;Regs_Male!$A75&amp;"AllEth"&amp;"Male",Datatable,7,FALSE))),"–")</f>
        <v>7.1</v>
      </c>
      <c r="N75" s="36">
        <f>IFERROR(VALUE(FIXED(VLOOKUP(VLOOKUP($N$4,Refcodes,2,FALSE) &amp;"regs"&amp;Regs_Male!$A75&amp;"AllEth"&amp;"Male",Datatable,6,FALSE))),"–")</f>
        <v>286</v>
      </c>
      <c r="O75" s="38">
        <f>IFERROR(VALUE(FIXED(VLOOKUP(VLOOKUP($N$4,Refcodes,2,FALSE) &amp;"regs"&amp;Regs_Male!$A75&amp;"AllEth"&amp;"Male",Datatable,7,FALSE))),"–")</f>
        <v>7.7</v>
      </c>
      <c r="P75" s="36">
        <f>IFERROR(VALUE(FIXED(VLOOKUP(VLOOKUP($P$4,Refcodes,2,FALSE) &amp;"regs"&amp;Regs_Male!$A75&amp;"AllEth"&amp;"Male",Datatable,6,FALSE))),"–")</f>
        <v>1112</v>
      </c>
      <c r="Q75" s="38">
        <f>IFERROR(VALUE(FIXED(VLOOKUP(VLOOKUP($P$4,Refcodes,2,FALSE) &amp;"regs"&amp;Regs_Male!$A75&amp;"AllEth"&amp;"Male",Datatable,7,FALSE))),"–")</f>
        <v>29.3</v>
      </c>
      <c r="R75" s="36">
        <f>IFERROR(VALUE(FIXED(VLOOKUP(VLOOKUP($R$4,Refcodes,2,FALSE) &amp;"regs"&amp;Regs_Male!$A75&amp;"AllEth"&amp;"Male",Datatable,6,FALSE))),"–")</f>
        <v>1418</v>
      </c>
      <c r="S75" s="38">
        <f>IFERROR(VALUE(FIXED(VLOOKUP(VLOOKUP($R$4,Refcodes,2,FALSE) &amp;"regs"&amp;Regs_Male!$A75&amp;"AllEth"&amp;"Male",Datatable,7,FALSE))),"–")</f>
        <v>40.200000000000003</v>
      </c>
      <c r="T75" s="27">
        <f>IFERROR(VALUE(FIXED(VLOOKUP(VLOOKUP($T$4,Refcodes,2,FALSE) &amp;"regs"&amp;Regs_Male!$A75&amp;"AllEth"&amp;"Male",Datatable,6,FALSE))),"–")</f>
        <v>3879</v>
      </c>
      <c r="U75" s="37">
        <f>IFERROR(VALUE(FIXED(VLOOKUP(VLOOKUP($T$4,Refcodes,2,FALSE) &amp;"regs"&amp;Regs_Male!$A75&amp;"AllEth"&amp;"Male",Datatable,7,FALSE))),"–")</f>
        <v>103.9</v>
      </c>
      <c r="V75" s="36">
        <f>IFERROR(VALUE(FIXED(VLOOKUP(VLOOKUP($V$4,Refcodes,2,FALSE) &amp;"regs"&amp;Regs_Male!$A75&amp;"AllEth"&amp;"Male",Datatable,6,FALSE))),"–")</f>
        <v>170</v>
      </c>
      <c r="W75" s="38">
        <f>IFERROR(VALUE(FIXED(VLOOKUP(VLOOKUP($V$4,Refcodes,2,FALSE) &amp;"regs"&amp;Regs_Male!$A75&amp;"AllEth"&amp;"Male",Datatable,7,FALSE))),"–")</f>
        <v>7.3</v>
      </c>
      <c r="X75" s="36">
        <f>IFERROR(VALUE(FIXED(VLOOKUP(VLOOKUP($X$4,Refcodes,2,FALSE) &amp;"regs"&amp;Regs_Male!$A75&amp;"AllEth"&amp;"Male",Datatable,6,FALSE))),"–")</f>
        <v>438</v>
      </c>
      <c r="Y75" s="38">
        <f>IFERROR(VALUE(FIXED(VLOOKUP(VLOOKUP($X$4,Refcodes,2,FALSE) &amp;"regs"&amp;Regs_Male!$A75&amp;"AllEth"&amp;"Male",Datatable,7,FALSE))),"–")</f>
        <v>12.4</v>
      </c>
      <c r="Z75" s="36">
        <f>IFERROR(VALUE(FIXED(VLOOKUP(VLOOKUP($Z$4,Refcodes,2,FALSE) &amp;"regs"&amp;Regs_Male!$A75&amp;"AllEth"&amp;"Male",Datatable,6,FALSE))),"–")</f>
        <v>308</v>
      </c>
      <c r="AA75" s="38">
        <f>IFERROR(VALUE(FIXED(VLOOKUP(VLOOKUP($Z$4,Refcodes,2,FALSE) &amp;"regs"&amp;Regs_Male!$A75&amp;"AllEth"&amp;"Male",Datatable,7,FALSE))),"–")</f>
        <v>7.8</v>
      </c>
      <c r="AB75" s="36">
        <f>IFERROR(VALUE(FIXED(VLOOKUP(VLOOKUP($AB$4,Refcodes,2,FALSE) &amp;"regs"&amp;Regs_Male!$A75&amp;"AllEth"&amp;"Male",Datatable,6,FALSE))),"–")</f>
        <v>188</v>
      </c>
      <c r="AC75" s="38">
        <f>IFERROR(VALUE(FIXED(VLOOKUP(VLOOKUP($AB$4,Refcodes,2,FALSE) &amp;"regs"&amp;Regs_Male!$A75&amp;"AllEth"&amp;"Male",Datatable,7,FALSE))),"–")</f>
        <v>6.3</v>
      </c>
      <c r="AD75" s="27">
        <f>IFERROR(VALUE(FIXED(VLOOKUP(VLOOKUP($AD$4,Refcodes,2,FALSE) &amp;"regs"&amp;Regs_Male!$A75&amp;"AllEth"&amp;"Male",Datatable,6,FALSE))),"–")</f>
        <v>102</v>
      </c>
      <c r="AE75" s="37">
        <f>IFERROR(VALUE(FIXED(VLOOKUP(VLOOKUP($AD$4,Refcodes,2,FALSE) &amp;"regs"&amp;Regs_Male!$A75&amp;"AllEth"&amp;"Male",Datatable,7,FALSE))),"–")</f>
        <v>3.5</v>
      </c>
      <c r="AF75" s="36">
        <f>IFERROR(VALUE(FIXED(VLOOKUP(VLOOKUP($AF$4,Refcodes,2,FALSE) &amp;"regs"&amp;Regs_Male!$A75&amp;"AllEth"&amp;"Male",Datatable,6,FALSE))),"–")</f>
        <v>60</v>
      </c>
      <c r="AG75" s="38">
        <f>IFERROR(VALUE(FIXED(VLOOKUP(VLOOKUP($AF$4,Refcodes,2,FALSE) &amp;"regs"&amp;Regs_Male!$A75&amp;"AllEth"&amp;"Male",Datatable,7,FALSE))),"–")</f>
        <v>2.2000000000000002</v>
      </c>
      <c r="AH75" s="36">
        <f>IFERROR(VALUE(FIXED(VLOOKUP(VLOOKUP($AH$4,Refcodes,2,FALSE) &amp;"regs"&amp;Regs_Male!$A75&amp;"AllEth"&amp;"Male",Datatable,6,FALSE))),"–")</f>
        <v>530</v>
      </c>
      <c r="AI75" s="38">
        <f>IFERROR(VALUE(FIXED(VLOOKUP(VLOOKUP($AH$4,Refcodes,2,FALSE) &amp;"regs"&amp;Regs_Male!$A75&amp;"AllEth"&amp;"Male",Datatable,7,FALSE))),"–")</f>
        <v>15.3</v>
      </c>
      <c r="AJ75" s="36">
        <f>IFERROR(VALUE(FIXED(VLOOKUP(VLOOKUP($AJ$4,Refcodes,2,FALSE) &amp;"regs"&amp;Regs_Male!$A75&amp;"AllEth"&amp;"Male",Datatable,6,FALSE))),"–")</f>
        <v>240</v>
      </c>
      <c r="AK75" s="38">
        <f>IFERROR(VALUE(FIXED(VLOOKUP(VLOOKUP($AJ$4,Refcodes,2,FALSE) &amp;"regs"&amp;Regs_Male!$A75&amp;"AllEth"&amp;"Male",Datatable,7,FALSE))),"–")</f>
        <v>6.3</v>
      </c>
      <c r="AL75" s="36">
        <f>IFERROR(VALUE(FIXED(VLOOKUP(VLOOKUP($AL$4,Refcodes,2,FALSE) &amp;"regs"&amp;Regs_Male!$A75&amp;"AllEth"&amp;"Male",Datatable,6,FALSE))),"–")</f>
        <v>458</v>
      </c>
      <c r="AM75" s="38">
        <f>IFERROR(VALUE(FIXED(VLOOKUP(VLOOKUP($AL$4,Refcodes,2,FALSE) &amp;"regs"&amp;Regs_Male!$A75&amp;"AllEth"&amp;"Male",Datatable,7,FALSE))),"–")</f>
        <v>13.6</v>
      </c>
    </row>
    <row r="76" spans="1:39" s="36" customFormat="1" ht="15" customHeight="1" x14ac:dyDescent="0.25">
      <c r="A76" s="22">
        <v>2018</v>
      </c>
      <c r="B76" s="17">
        <f>IFERROR(VALUE(FIXED(VLOOKUP(VLOOKUP($B$4,Refcodes,2,FALSE) &amp;"regs"&amp;Regs_Male!$A76&amp;"AllEth"&amp;"Male",Datatable,6,FALSE))),"–")</f>
        <v>14010</v>
      </c>
      <c r="C76" s="37">
        <f>IFERROR(VALUE(FIXED(VLOOKUP(VLOOKUP($B$4,Refcodes,2,FALSE) &amp;"regs"&amp;Regs_Male!$A76&amp;"AllEth"&amp;"Male",Datatable,7,FALSE))),"–")</f>
        <v>378.6</v>
      </c>
      <c r="D76" s="27">
        <f>IFERROR(VALUE(FIXED(VLOOKUP(VLOOKUP($D$4,Refcodes,2,FALSE) &amp;"regs"&amp;Regs_Male!$A76&amp;"AllEth"&amp;"Male",Datatable,6,FALSE))),"–")</f>
        <v>398</v>
      </c>
      <c r="E76" s="37">
        <f>IFERROR(VALUE(FIXED(VLOOKUP(VLOOKUP($D$4,Refcodes,2,FALSE) &amp;"regs"&amp;Regs_Male!$A76&amp;"AllEth"&amp;"Male",Datatable,7,FALSE))),"–")</f>
        <v>11.6</v>
      </c>
      <c r="F76" s="27">
        <f>IFERROR(VALUE(FIXED(VLOOKUP(VLOOKUP($F$4,Refcodes,2,FALSE) &amp;"regs"&amp;Regs_Male!$A76&amp;"AllEth"&amp;"Male",Datatable,6,FALSE))),"–")</f>
        <v>212</v>
      </c>
      <c r="G76" s="37">
        <f>IFERROR(VALUE(FIXED(VLOOKUP(VLOOKUP($F$4,Refcodes,2,FALSE) &amp;"regs"&amp;Regs_Male!$A76&amp;"AllEth"&amp;"Male",Datatable,7,FALSE))),"–")</f>
        <v>5.4</v>
      </c>
      <c r="H76" s="36">
        <f>IFERROR(VALUE(FIXED(VLOOKUP(VLOOKUP($H$4,Refcodes,2,FALSE) &amp;"regs"&amp;Regs_Male!$A76&amp;"AllEth"&amp;"Male",Datatable,6,FALSE))),"–")</f>
        <v>256</v>
      </c>
      <c r="I76" s="38">
        <f>IFERROR(VALUE(FIXED(VLOOKUP(VLOOKUP($H$4,Refcodes,2,FALSE) &amp;"regs"&amp;Regs_Male!$A76&amp;"AllEth"&amp;"Male",Datatable,7,FALSE))),"–")</f>
        <v>7</v>
      </c>
      <c r="J76" s="17">
        <f>IFERROR(VALUE(FIXED(VLOOKUP(VLOOKUP($J$4,Refcodes,2,FALSE) &amp;"regs"&amp;Regs_Male!$A76&amp;"AllEth"&amp;"Male",Datatable,6,FALSE))),"–")</f>
        <v>1734</v>
      </c>
      <c r="K76" s="38">
        <f>IFERROR(VALUE(FIXED(VLOOKUP(VLOOKUP($J$4,Refcodes,2,FALSE) &amp;"regs"&amp;Regs_Male!$A76&amp;"AllEth"&amp;"Male",Datatable,7,FALSE))),"–")</f>
        <v>46.4</v>
      </c>
      <c r="L76" s="36">
        <f>IFERROR(VALUE(FIXED(VLOOKUP(VLOOKUP($L$4,Refcodes,2,FALSE) &amp;"regs"&amp;Regs_Male!$A76&amp;"AllEth"&amp;"Male",Datatable,6,FALSE))),"–")</f>
        <v>259</v>
      </c>
      <c r="M76" s="38">
        <f>IFERROR(VALUE(FIXED(VLOOKUP(VLOOKUP($L$4,Refcodes,2,FALSE) &amp;"regs"&amp;Regs_Male!$A76&amp;"AllEth"&amp;"Male",Datatable,7,FALSE))),"–")</f>
        <v>7.1</v>
      </c>
      <c r="N76" s="36">
        <f>IFERROR(VALUE(FIXED(VLOOKUP(VLOOKUP($N$4,Refcodes,2,FALSE) &amp;"regs"&amp;Regs_Male!$A76&amp;"AllEth"&amp;"Male",Datatable,6,FALSE))),"–")</f>
        <v>330</v>
      </c>
      <c r="O76" s="38">
        <f>IFERROR(VALUE(FIXED(VLOOKUP(VLOOKUP($N$4,Refcodes,2,FALSE) &amp;"regs"&amp;Regs_Male!$A76&amp;"AllEth"&amp;"Male",Datatable,7,FALSE))),"–")</f>
        <v>8.6</v>
      </c>
      <c r="P76" s="36">
        <f>IFERROR(VALUE(FIXED(VLOOKUP(VLOOKUP($P$4,Refcodes,2,FALSE) &amp;"regs"&amp;Regs_Male!$A76&amp;"AllEth"&amp;"Male",Datatable,6,FALSE))),"–")</f>
        <v>1221</v>
      </c>
      <c r="Q76" s="38">
        <f>IFERROR(VALUE(FIXED(VLOOKUP(VLOOKUP($P$4,Refcodes,2,FALSE) &amp;"regs"&amp;Regs_Male!$A76&amp;"AllEth"&amp;"Male",Datatable,7,FALSE))),"–")</f>
        <v>31.2</v>
      </c>
      <c r="R76" s="36">
        <f>IFERROR(VALUE(FIXED(VLOOKUP(VLOOKUP($R$4,Refcodes,2,FALSE) &amp;"regs"&amp;Regs_Male!$A76&amp;"AllEth"&amp;"Male",Datatable,6,FALSE))),"–")</f>
        <v>1539</v>
      </c>
      <c r="S76" s="38">
        <f>IFERROR(VALUE(FIXED(VLOOKUP(VLOOKUP($R$4,Refcodes,2,FALSE) &amp;"regs"&amp;Regs_Male!$A76&amp;"AllEth"&amp;"Male",Datatable,7,FALSE))),"–")</f>
        <v>42.1</v>
      </c>
      <c r="T76" s="27">
        <f>IFERROR(VALUE(FIXED(VLOOKUP(VLOOKUP($T$4,Refcodes,2,FALSE) &amp;"regs"&amp;Regs_Male!$A76&amp;"AllEth"&amp;"Male",Datatable,6,FALSE))),"–")</f>
        <v>4194</v>
      </c>
      <c r="U76" s="37">
        <f>IFERROR(VALUE(FIXED(VLOOKUP(VLOOKUP($T$4,Refcodes,2,FALSE) &amp;"regs"&amp;Regs_Male!$A76&amp;"AllEth"&amp;"Male",Datatable,7,FALSE))),"–")</f>
        <v>109.8</v>
      </c>
      <c r="V76" s="36">
        <f>IFERROR(VALUE(FIXED(VLOOKUP(VLOOKUP($V$4,Refcodes,2,FALSE) &amp;"regs"&amp;Regs_Male!$A76&amp;"AllEth"&amp;"Male",Datatable,6,FALSE))),"–")</f>
        <v>173</v>
      </c>
      <c r="W76" s="38">
        <f>IFERROR(VALUE(FIXED(VLOOKUP(VLOOKUP($V$4,Refcodes,2,FALSE) &amp;"regs"&amp;Regs_Male!$A76&amp;"AllEth"&amp;"Male",Datatable,7,FALSE))),"–")</f>
        <v>7.1</v>
      </c>
      <c r="X76" s="36">
        <f>IFERROR(VALUE(FIXED(VLOOKUP(VLOOKUP($X$4,Refcodes,2,FALSE) &amp;"regs"&amp;Regs_Male!$A76&amp;"AllEth"&amp;"Male",Datatable,6,FALSE))),"–")</f>
        <v>451</v>
      </c>
      <c r="Y76" s="38">
        <f>IFERROR(VALUE(FIXED(VLOOKUP(VLOOKUP($X$4,Refcodes,2,FALSE) &amp;"regs"&amp;Regs_Male!$A76&amp;"AllEth"&amp;"Male",Datatable,7,FALSE))),"–")</f>
        <v>12.4</v>
      </c>
      <c r="Z76" s="36">
        <f>IFERROR(VALUE(FIXED(VLOOKUP(VLOOKUP($Z$4,Refcodes,2,FALSE) &amp;"regs"&amp;Regs_Male!$A76&amp;"AllEth"&amp;"Male",Datatable,6,FALSE))),"–")</f>
        <v>341</v>
      </c>
      <c r="AA76" s="38">
        <f>IFERROR(VALUE(FIXED(VLOOKUP(VLOOKUP($Z$4,Refcodes,2,FALSE) &amp;"regs"&amp;Regs_Male!$A76&amp;"AllEth"&amp;"Male",Datatable,7,FALSE))),"–")</f>
        <v>8.3000000000000007</v>
      </c>
      <c r="AB76" s="36">
        <f>IFERROR(VALUE(FIXED(VLOOKUP(VLOOKUP($AB$4,Refcodes,2,FALSE) &amp;"regs"&amp;Regs_Male!$A76&amp;"AllEth"&amp;"Male",Datatable,6,FALSE))),"–")</f>
        <v>213</v>
      </c>
      <c r="AC76" s="38">
        <f>IFERROR(VALUE(FIXED(VLOOKUP(VLOOKUP($AB$4,Refcodes,2,FALSE) &amp;"regs"&amp;Regs_Male!$A76&amp;"AllEth"&amp;"Male",Datatable,7,FALSE))),"–")</f>
        <v>6.5</v>
      </c>
      <c r="AD76" s="27">
        <f>IFERROR(VALUE(FIXED(VLOOKUP(VLOOKUP($AD$4,Refcodes,2,FALSE) &amp;"regs"&amp;Regs_Male!$A76&amp;"AllEth"&amp;"Male",Datatable,6,FALSE))),"–")</f>
        <v>94</v>
      </c>
      <c r="AE76" s="37">
        <f>IFERROR(VALUE(FIXED(VLOOKUP(VLOOKUP($AD$4,Refcodes,2,FALSE) &amp;"regs"&amp;Regs_Male!$A76&amp;"AllEth"&amp;"Male",Datatable,7,FALSE))),"–")</f>
        <v>3</v>
      </c>
      <c r="AF76" s="36">
        <f>IFERROR(VALUE(FIXED(VLOOKUP(VLOOKUP($AF$4,Refcodes,2,FALSE) &amp;"regs"&amp;Regs_Male!$A76&amp;"AllEth"&amp;"Male",Datatable,6,FALSE))),"–")</f>
        <v>85</v>
      </c>
      <c r="AG76" s="38">
        <f>IFERROR(VALUE(FIXED(VLOOKUP(VLOOKUP($AF$4,Refcodes,2,FALSE) &amp;"regs"&amp;Regs_Male!$A76&amp;"AllEth"&amp;"Male",Datatable,7,FALSE))),"–")</f>
        <v>3.2</v>
      </c>
      <c r="AH76" s="36">
        <f>IFERROR(VALUE(FIXED(VLOOKUP(VLOOKUP($AH$4,Refcodes,2,FALSE) &amp;"regs"&amp;Regs_Male!$A76&amp;"AllEth"&amp;"Male",Datatable,6,FALSE))),"–")</f>
        <v>531</v>
      </c>
      <c r="AI76" s="38">
        <f>IFERROR(VALUE(FIXED(VLOOKUP(VLOOKUP($AH$4,Refcodes,2,FALSE) &amp;"regs"&amp;Regs_Male!$A76&amp;"AllEth"&amp;"Male",Datatable,7,FALSE))),"–")</f>
        <v>15</v>
      </c>
      <c r="AJ76" s="36">
        <f>IFERROR(VALUE(FIXED(VLOOKUP(VLOOKUP($AJ$4,Refcodes,2,FALSE) &amp;"regs"&amp;Regs_Male!$A76&amp;"AllEth"&amp;"Male",Datatable,6,FALSE))),"–")</f>
        <v>244</v>
      </c>
      <c r="AK76" s="38">
        <f>IFERROR(VALUE(FIXED(VLOOKUP(VLOOKUP($AJ$4,Refcodes,2,FALSE) &amp;"regs"&amp;Regs_Male!$A76&amp;"AllEth"&amp;"Male",Datatable,7,FALSE))),"–")</f>
        <v>6.4</v>
      </c>
      <c r="AL76" s="36">
        <f>IFERROR(VALUE(FIXED(VLOOKUP(VLOOKUP($AL$4,Refcodes,2,FALSE) &amp;"regs"&amp;Regs_Male!$A76&amp;"AllEth"&amp;"Male",Datatable,6,FALSE))),"–")</f>
        <v>498</v>
      </c>
      <c r="AM76" s="38">
        <f>IFERROR(VALUE(FIXED(VLOOKUP(VLOOKUP($AL$4,Refcodes,2,FALSE) &amp;"regs"&amp;Regs_Male!$A76&amp;"AllEth"&amp;"Male",Datatable,7,FALSE))),"–")</f>
        <v>14.4</v>
      </c>
    </row>
    <row r="77" spans="1:39" ht="15" customHeight="1" x14ac:dyDescent="0.25">
      <c r="A77" s="29"/>
      <c r="C77" s="30"/>
      <c r="D77" s="30"/>
      <c r="E77" s="30"/>
      <c r="F77" s="30"/>
      <c r="G77" s="30"/>
      <c r="H77" s="30"/>
      <c r="I77" s="30"/>
      <c r="J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row>
    <row r="78" spans="1:39" ht="15" customHeight="1" x14ac:dyDescent="0.25">
      <c r="A78" s="31" t="s">
        <v>161</v>
      </c>
      <c r="C78" s="30"/>
      <c r="D78" s="30"/>
      <c r="E78" s="30"/>
      <c r="F78" s="30"/>
      <c r="I78" s="30"/>
      <c r="J78" s="30"/>
      <c r="K78" s="30"/>
      <c r="L78" s="30"/>
      <c r="M78" s="30"/>
      <c r="N78" s="30"/>
      <c r="O78" s="30"/>
      <c r="P78" s="30"/>
      <c r="Q78" s="30"/>
      <c r="R78" s="30"/>
      <c r="S78" s="30"/>
      <c r="T78" s="30"/>
      <c r="U78" s="30"/>
      <c r="V78" s="30"/>
      <c r="X78" s="30"/>
      <c r="Y78" s="30"/>
      <c r="AA78" s="30"/>
      <c r="AB78" s="30"/>
      <c r="AC78" s="30"/>
      <c r="AD78" s="30"/>
      <c r="AE78" s="30"/>
      <c r="AF78" s="30"/>
      <c r="AG78" s="30"/>
      <c r="AH78" s="30"/>
      <c r="AI78" s="30"/>
    </row>
    <row r="79" spans="1:39" ht="15" customHeight="1" x14ac:dyDescent="0.25">
      <c r="A79" s="31" t="s">
        <v>158</v>
      </c>
    </row>
    <row r="80" spans="1:39" ht="15" customHeight="1" x14ac:dyDescent="0.25">
      <c r="A80" s="31" t="s">
        <v>160</v>
      </c>
    </row>
    <row r="81" spans="1:1" ht="15" customHeight="1" x14ac:dyDescent="0.25">
      <c r="A81" s="31" t="s">
        <v>199</v>
      </c>
    </row>
    <row r="82" spans="1:1" ht="15" customHeight="1" x14ac:dyDescent="0.25">
      <c r="A82" s="31" t="s">
        <v>159</v>
      </c>
    </row>
  </sheetData>
  <mergeCells count="21">
    <mergeCell ref="AJ4:AK4"/>
    <mergeCell ref="AL4:AM4"/>
    <mergeCell ref="Z4:AA4"/>
    <mergeCell ref="AB4:AC4"/>
    <mergeCell ref="AD4:AE4"/>
    <mergeCell ref="AF4:AG4"/>
    <mergeCell ref="AH4:AI4"/>
    <mergeCell ref="A1:Q1"/>
    <mergeCell ref="X4:Y4"/>
    <mergeCell ref="B4:C4"/>
    <mergeCell ref="D4:E4"/>
    <mergeCell ref="F4:G4"/>
    <mergeCell ref="H4:I4"/>
    <mergeCell ref="J4:K4"/>
    <mergeCell ref="L4:M4"/>
    <mergeCell ref="N4:O4"/>
    <mergeCell ref="P4:Q4"/>
    <mergeCell ref="R4:S4"/>
    <mergeCell ref="T4:U4"/>
    <mergeCell ref="V4:W4"/>
    <mergeCell ref="A2:R2"/>
  </mergeCells>
  <hyperlinks>
    <hyperlink ref="AN1" location="Contents!A1" display="Back to Contents" xr:uid="{00000000-0004-0000-0300-000000000000}"/>
  </hyperlinks>
  <pageMargins left="0.70866141732283472" right="0.70866141732283472" top="0.74803149606299213" bottom="0.74803149606299213" header="0.31496062992125984" footer="0.31496062992125984"/>
  <pageSetup paperSize="9" scale="40" fitToWidth="2" fitToHeight="0" orientation="landscape" r:id="rId1"/>
  <headerFooter>
    <oddHeader xml:space="preserve">&amp;L&amp;"Arial,Bold"&amp;12Cancer registrations&amp;"Arial,Regular"&amp;10
Number of new cases and age-standardised registration rates for males for selected cancers, New Zealand, 1948–2016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T83"/>
  <sheetViews>
    <sheetView zoomScaleNormal="100" workbookViewId="0">
      <pane xSplit="1" ySplit="5" topLeftCell="B70" activePane="bottomRight" state="frozen"/>
      <selection pane="topRight" activeCell="B1" sqref="B1"/>
      <selection pane="bottomLeft" activeCell="A6" sqref="A6"/>
      <selection pane="bottomRight" activeCell="A80" sqref="A80"/>
    </sheetView>
  </sheetViews>
  <sheetFormatPr defaultColWidth="8.26953125" defaultRowHeight="15" customHeight="1" x14ac:dyDescent="0.25"/>
  <cols>
    <col min="1" max="1" width="7.54296875" style="32" customWidth="1"/>
    <col min="2" max="45" width="8.26953125" style="24"/>
    <col min="46" max="46" width="15.1796875" style="24" customWidth="1"/>
    <col min="47" max="16384" width="8.26953125" style="24"/>
  </cols>
  <sheetData>
    <row r="1" spans="1:46" ht="22" customHeight="1" x14ac:dyDescent="0.25">
      <c r="A1" s="23" t="s">
        <v>98</v>
      </c>
      <c r="E1" s="25"/>
      <c r="F1" s="25"/>
      <c r="G1" s="25"/>
      <c r="H1" s="25"/>
      <c r="I1" s="25"/>
      <c r="J1" s="25"/>
      <c r="K1" s="25"/>
      <c r="L1" s="25"/>
      <c r="M1" s="25"/>
      <c r="N1" s="25"/>
      <c r="P1" s="26"/>
      <c r="Q1" s="26"/>
      <c r="R1" s="26"/>
      <c r="S1" s="27"/>
      <c r="T1" s="27"/>
      <c r="U1" s="27"/>
      <c r="Z1" s="25"/>
      <c r="AA1" s="25"/>
      <c r="AB1" s="25"/>
      <c r="AC1" s="25"/>
      <c r="AD1" s="27"/>
      <c r="AE1" s="27"/>
      <c r="AF1" s="27"/>
      <c r="AG1" s="27"/>
      <c r="AH1" s="27"/>
      <c r="AI1" s="27"/>
      <c r="AT1" s="26" t="s">
        <v>195</v>
      </c>
    </row>
    <row r="2" spans="1:46" ht="21" customHeight="1" x14ac:dyDescent="0.25">
      <c r="A2" s="28" t="str">
        <f>Contents!A6</f>
        <v>Number of new cases and age-standardised registration rates for females for selected cancers, New Zealand, 1948–2018</v>
      </c>
      <c r="B2" s="25"/>
      <c r="C2" s="25"/>
      <c r="D2" s="25"/>
      <c r="E2" s="25"/>
      <c r="F2" s="25"/>
      <c r="G2" s="25"/>
      <c r="H2" s="25"/>
      <c r="I2" s="25"/>
      <c r="J2" s="25"/>
      <c r="K2" s="25"/>
      <c r="L2" s="25"/>
      <c r="M2" s="25"/>
      <c r="N2" s="25"/>
      <c r="O2" s="25"/>
      <c r="P2" s="27"/>
      <c r="Q2" s="27"/>
      <c r="R2" s="27"/>
      <c r="S2" s="27"/>
      <c r="T2" s="27"/>
      <c r="U2" s="27"/>
      <c r="V2" s="27"/>
      <c r="W2" s="27"/>
      <c r="X2" s="25"/>
      <c r="Y2" s="25"/>
      <c r="Z2" s="25"/>
      <c r="AA2" s="25"/>
      <c r="AB2" s="25"/>
      <c r="AC2" s="25"/>
      <c r="AD2" s="27"/>
      <c r="AE2" s="27"/>
      <c r="AF2" s="27"/>
      <c r="AG2" s="27"/>
      <c r="AH2" s="27"/>
      <c r="AI2" s="27"/>
    </row>
    <row r="3" spans="1:46" ht="21" customHeight="1" x14ac:dyDescent="0.25">
      <c r="A3" s="28"/>
      <c r="B3" s="25"/>
      <c r="C3" s="25"/>
      <c r="D3" s="25"/>
      <c r="E3" s="25"/>
      <c r="F3" s="25"/>
      <c r="G3" s="25"/>
      <c r="H3" s="25"/>
      <c r="I3" s="25"/>
      <c r="J3" s="25"/>
      <c r="K3" s="25"/>
      <c r="L3" s="25"/>
      <c r="M3" s="25"/>
      <c r="N3" s="25"/>
      <c r="O3" s="25"/>
      <c r="P3" s="27"/>
      <c r="Q3" s="27"/>
      <c r="R3" s="27"/>
      <c r="S3" s="27"/>
      <c r="T3" s="27"/>
      <c r="U3" s="27"/>
      <c r="V3" s="27"/>
      <c r="W3" s="27"/>
      <c r="X3" s="25"/>
      <c r="Y3" s="25"/>
      <c r="Z3" s="25"/>
      <c r="AA3" s="25"/>
      <c r="AB3" s="25"/>
      <c r="AC3" s="25"/>
      <c r="AD3" s="27"/>
      <c r="AE3" s="27"/>
      <c r="AF3" s="27"/>
      <c r="AG3" s="27"/>
      <c r="AH3" s="27"/>
      <c r="AI3" s="27"/>
    </row>
    <row r="4" spans="1:46" s="34" customFormat="1" ht="42"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80</v>
      </c>
      <c r="U4" s="129"/>
      <c r="V4" s="129" t="s">
        <v>79</v>
      </c>
      <c r="W4" s="129"/>
      <c r="X4" s="129" t="s">
        <v>96</v>
      </c>
      <c r="Y4" s="129"/>
      <c r="Z4" s="129" t="s">
        <v>97</v>
      </c>
      <c r="AA4" s="129"/>
      <c r="AB4" s="129" t="s">
        <v>81</v>
      </c>
      <c r="AC4" s="129"/>
      <c r="AD4" s="129" t="s">
        <v>205</v>
      </c>
      <c r="AE4" s="129"/>
      <c r="AF4" s="129" t="s">
        <v>156</v>
      </c>
      <c r="AG4" s="129"/>
      <c r="AH4" s="129" t="s">
        <v>74</v>
      </c>
      <c r="AI4" s="129"/>
      <c r="AJ4" s="129" t="s">
        <v>75</v>
      </c>
      <c r="AK4" s="129"/>
      <c r="AL4" s="129" t="s">
        <v>190</v>
      </c>
      <c r="AM4" s="129"/>
      <c r="AN4" s="129" t="s">
        <v>194</v>
      </c>
      <c r="AO4" s="129"/>
      <c r="AP4" s="129" t="s">
        <v>76</v>
      </c>
      <c r="AQ4" s="129"/>
      <c r="AR4" s="129" t="s">
        <v>77</v>
      </c>
      <c r="AS4" s="129"/>
    </row>
    <row r="5" spans="1:46"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19"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c r="AJ5" s="19" t="s">
        <v>163</v>
      </c>
      <c r="AK5" s="20" t="s">
        <v>164</v>
      </c>
      <c r="AL5" s="19" t="s">
        <v>163</v>
      </c>
      <c r="AM5" s="20" t="s">
        <v>164</v>
      </c>
      <c r="AN5" s="19" t="s">
        <v>163</v>
      </c>
      <c r="AO5" s="20" t="s">
        <v>164</v>
      </c>
      <c r="AP5" s="19" t="s">
        <v>163</v>
      </c>
      <c r="AQ5" s="20" t="s">
        <v>164</v>
      </c>
      <c r="AR5" s="19" t="s">
        <v>163</v>
      </c>
      <c r="AS5" s="20" t="s">
        <v>164</v>
      </c>
    </row>
    <row r="6" spans="1:46" ht="15" customHeight="1" x14ac:dyDescent="0.25">
      <c r="A6" s="22">
        <v>1948</v>
      </c>
      <c r="B6" s="15">
        <v>1436</v>
      </c>
      <c r="C6" s="16">
        <v>150.3250978299952</v>
      </c>
      <c r="D6" s="15">
        <v>50</v>
      </c>
      <c r="E6" s="16">
        <v>5.2250935175499222</v>
      </c>
      <c r="F6" s="15">
        <v>9</v>
      </c>
      <c r="G6" s="16">
        <v>0.98222668176653449</v>
      </c>
      <c r="H6" s="15">
        <v>77</v>
      </c>
      <c r="I6" s="16">
        <v>7.9365690204494488</v>
      </c>
      <c r="J6" s="15">
        <v>203</v>
      </c>
      <c r="K6" s="16">
        <v>21.141874175995007</v>
      </c>
      <c r="L6" s="15">
        <v>20</v>
      </c>
      <c r="M6" s="16">
        <v>2.0751954309856235</v>
      </c>
      <c r="N6" s="15">
        <v>22</v>
      </c>
      <c r="O6" s="16">
        <v>2.328038096781289</v>
      </c>
      <c r="P6" s="15">
        <v>20</v>
      </c>
      <c r="Q6" s="16">
        <v>1.9520110797212604</v>
      </c>
      <c r="R6" s="15">
        <v>31</v>
      </c>
      <c r="S6" s="16">
        <v>3.3908638888410358</v>
      </c>
      <c r="T6" s="15">
        <v>314</v>
      </c>
      <c r="U6" s="16">
        <v>32.747117403534965</v>
      </c>
      <c r="V6" s="15">
        <v>134</v>
      </c>
      <c r="W6" s="16">
        <v>14.12470312412597</v>
      </c>
      <c r="X6" s="15"/>
      <c r="Y6" s="16"/>
      <c r="Z6" s="15">
        <v>82</v>
      </c>
      <c r="AA6" s="16">
        <v>8.6047554730547819</v>
      </c>
      <c r="AB6" s="15"/>
      <c r="AC6" s="16"/>
      <c r="AD6" s="15">
        <v>17</v>
      </c>
      <c r="AE6" s="16">
        <v>1.7935222021045778</v>
      </c>
      <c r="AF6" s="15">
        <v>16</v>
      </c>
      <c r="AG6" s="16">
        <v>1.610343661318719</v>
      </c>
      <c r="AH6" s="15">
        <v>14</v>
      </c>
      <c r="AI6" s="16">
        <v>1.5756060902978037</v>
      </c>
      <c r="AJ6" s="15">
        <v>9</v>
      </c>
      <c r="AK6" s="16">
        <v>0.86739716533811984</v>
      </c>
      <c r="AL6" s="15">
        <v>7</v>
      </c>
      <c r="AM6" s="16">
        <v>0.78289575539110923</v>
      </c>
      <c r="AN6" s="15">
        <v>30</v>
      </c>
      <c r="AO6" s="16">
        <v>3.0037646800217854</v>
      </c>
      <c r="AP6" s="15">
        <v>4</v>
      </c>
      <c r="AQ6" s="16">
        <v>0.42108865593473965</v>
      </c>
      <c r="AR6" s="15">
        <v>32</v>
      </c>
      <c r="AS6" s="16">
        <v>3.1902792440667227</v>
      </c>
    </row>
    <row r="7" spans="1:46" ht="15" customHeight="1" x14ac:dyDescent="0.25">
      <c r="A7" s="22">
        <v>1949</v>
      </c>
      <c r="B7" s="15">
        <v>1640</v>
      </c>
      <c r="C7" s="16">
        <v>168.57148359322449</v>
      </c>
      <c r="D7" s="15">
        <v>36</v>
      </c>
      <c r="E7" s="16">
        <v>3.4944819132503557</v>
      </c>
      <c r="F7" s="15">
        <v>15</v>
      </c>
      <c r="G7" s="16">
        <v>1.5397762224366844</v>
      </c>
      <c r="H7" s="15">
        <v>97</v>
      </c>
      <c r="I7" s="16">
        <v>9.6450759162309012</v>
      </c>
      <c r="J7" s="15">
        <v>186</v>
      </c>
      <c r="K7" s="16">
        <v>18.980835332061879</v>
      </c>
      <c r="L7" s="15">
        <v>19</v>
      </c>
      <c r="M7" s="16">
        <v>2.0048594854499822</v>
      </c>
      <c r="N7" s="15">
        <v>41</v>
      </c>
      <c r="O7" s="16">
        <v>4.2883210470943016</v>
      </c>
      <c r="P7" s="15">
        <v>16</v>
      </c>
      <c r="Q7" s="16">
        <v>1.4954769725580597</v>
      </c>
      <c r="R7" s="15">
        <v>26</v>
      </c>
      <c r="S7" s="16">
        <v>2.7910630423005678</v>
      </c>
      <c r="T7" s="15">
        <v>386</v>
      </c>
      <c r="U7" s="16">
        <v>39.702738636830375</v>
      </c>
      <c r="V7" s="15">
        <v>132</v>
      </c>
      <c r="W7" s="16">
        <v>13.887532340389971</v>
      </c>
      <c r="X7" s="15"/>
      <c r="Y7" s="16"/>
      <c r="Z7" s="15">
        <v>77</v>
      </c>
      <c r="AA7" s="16">
        <v>7.9755329499872065</v>
      </c>
      <c r="AB7" s="15"/>
      <c r="AC7" s="16"/>
      <c r="AD7" s="15">
        <v>18</v>
      </c>
      <c r="AE7" s="16">
        <v>1.9063711427648915</v>
      </c>
      <c r="AF7" s="15">
        <v>21</v>
      </c>
      <c r="AG7" s="16">
        <v>2.1218459485426493</v>
      </c>
      <c r="AH7" s="15">
        <v>19</v>
      </c>
      <c r="AI7" s="16">
        <v>2.0128327102557</v>
      </c>
      <c r="AJ7" s="15">
        <v>12</v>
      </c>
      <c r="AK7" s="16">
        <v>1.2311775194202184</v>
      </c>
      <c r="AL7" s="15">
        <v>15</v>
      </c>
      <c r="AM7" s="16">
        <v>1.6605390485295617</v>
      </c>
      <c r="AN7" s="15">
        <v>24</v>
      </c>
      <c r="AO7" s="16">
        <v>2.2453663004125768</v>
      </c>
      <c r="AP7" s="15">
        <v>6</v>
      </c>
      <c r="AQ7" s="16">
        <v>0.65361778609697441</v>
      </c>
      <c r="AR7" s="15">
        <v>39</v>
      </c>
      <c r="AS7" s="16">
        <v>4.0488289775076902</v>
      </c>
    </row>
    <row r="8" spans="1:46" ht="15" customHeight="1" x14ac:dyDescent="0.25">
      <c r="A8" s="22">
        <v>1950</v>
      </c>
      <c r="B8" s="15">
        <v>1564</v>
      </c>
      <c r="C8" s="16">
        <v>157.43532666425313</v>
      </c>
      <c r="D8" s="15">
        <v>43</v>
      </c>
      <c r="E8" s="16">
        <v>4.4542927185304597</v>
      </c>
      <c r="F8" s="15">
        <v>12</v>
      </c>
      <c r="G8" s="16">
        <v>1.1041401461833549</v>
      </c>
      <c r="H8" s="15">
        <v>113</v>
      </c>
      <c r="I8" s="16">
        <v>11.108220769957255</v>
      </c>
      <c r="J8" s="15">
        <v>206</v>
      </c>
      <c r="K8" s="16">
        <v>20.564905035771986</v>
      </c>
      <c r="L8" s="15">
        <v>26</v>
      </c>
      <c r="M8" s="16">
        <v>2.5064537061351491</v>
      </c>
      <c r="N8" s="15">
        <v>26</v>
      </c>
      <c r="O8" s="16">
        <v>2.3752287829193768</v>
      </c>
      <c r="P8" s="15">
        <v>20</v>
      </c>
      <c r="Q8" s="16">
        <v>2.0848935167460332</v>
      </c>
      <c r="R8" s="15">
        <v>15</v>
      </c>
      <c r="S8" s="16">
        <v>1.5198476827830558</v>
      </c>
      <c r="T8" s="15">
        <v>337</v>
      </c>
      <c r="U8" s="16">
        <v>34.447474636456867</v>
      </c>
      <c r="V8" s="15">
        <v>112</v>
      </c>
      <c r="W8" s="16">
        <v>11.51881817018101</v>
      </c>
      <c r="X8" s="15"/>
      <c r="Y8" s="16"/>
      <c r="Z8" s="15">
        <v>69</v>
      </c>
      <c r="AA8" s="16">
        <v>6.6951193639565911</v>
      </c>
      <c r="AB8" s="15"/>
      <c r="AC8" s="16"/>
      <c r="AD8" s="15">
        <v>15</v>
      </c>
      <c r="AE8" s="16">
        <v>1.4003592836951304</v>
      </c>
      <c r="AF8" s="15">
        <v>16</v>
      </c>
      <c r="AG8" s="16">
        <v>1.4581916408852422</v>
      </c>
      <c r="AH8" s="15">
        <v>28</v>
      </c>
      <c r="AI8" s="16">
        <v>3.0137199245796218</v>
      </c>
      <c r="AJ8" s="15">
        <v>11</v>
      </c>
      <c r="AK8" s="16">
        <v>1.0910397319478975</v>
      </c>
      <c r="AL8" s="15">
        <v>14</v>
      </c>
      <c r="AM8" s="16">
        <v>1.4991132269324767</v>
      </c>
      <c r="AN8" s="15">
        <v>29</v>
      </c>
      <c r="AO8" s="16">
        <v>2.8591647496189352</v>
      </c>
      <c r="AP8" s="15">
        <v>3</v>
      </c>
      <c r="AQ8" s="16">
        <v>0.28751415251631612</v>
      </c>
      <c r="AR8" s="15">
        <v>37</v>
      </c>
      <c r="AS8" s="16">
        <v>3.7390583501220802</v>
      </c>
    </row>
    <row r="9" spans="1:46" ht="15" customHeight="1" x14ac:dyDescent="0.25">
      <c r="A9" s="22">
        <v>1951</v>
      </c>
      <c r="B9" s="15">
        <v>1706</v>
      </c>
      <c r="C9" s="16">
        <v>169.14006089108625</v>
      </c>
      <c r="D9" s="15">
        <v>41</v>
      </c>
      <c r="E9" s="16">
        <v>3.8413688155913928</v>
      </c>
      <c r="F9" s="15">
        <v>25</v>
      </c>
      <c r="G9" s="16">
        <v>2.3367349967908293</v>
      </c>
      <c r="H9" s="15">
        <v>92</v>
      </c>
      <c r="I9" s="16">
        <v>8.6649474862582796</v>
      </c>
      <c r="J9" s="15">
        <v>218</v>
      </c>
      <c r="K9" s="16">
        <v>21.253029751870347</v>
      </c>
      <c r="L9" s="15">
        <v>29</v>
      </c>
      <c r="M9" s="16">
        <v>2.6782817860404418</v>
      </c>
      <c r="N9" s="15">
        <v>35</v>
      </c>
      <c r="O9" s="16">
        <v>3.3380325457170166</v>
      </c>
      <c r="P9" s="15">
        <v>29</v>
      </c>
      <c r="Q9" s="16">
        <v>2.7352559004869481</v>
      </c>
      <c r="R9" s="15">
        <v>33</v>
      </c>
      <c r="S9" s="16">
        <v>3.5913792363295771</v>
      </c>
      <c r="T9" s="15">
        <v>378</v>
      </c>
      <c r="U9" s="16">
        <v>37.143433349824832</v>
      </c>
      <c r="V9" s="15">
        <v>126</v>
      </c>
      <c r="W9" s="16">
        <v>12.482188327733041</v>
      </c>
      <c r="X9" s="15"/>
      <c r="Y9" s="16"/>
      <c r="Z9" s="15">
        <v>83</v>
      </c>
      <c r="AA9" s="16">
        <v>8.0707218953591404</v>
      </c>
      <c r="AB9" s="15"/>
      <c r="AC9" s="16"/>
      <c r="AD9" s="15">
        <v>24</v>
      </c>
      <c r="AE9" s="16">
        <v>2.3701089543847615</v>
      </c>
      <c r="AF9" s="15">
        <v>20</v>
      </c>
      <c r="AG9" s="16">
        <v>1.8658132758965835</v>
      </c>
      <c r="AH9" s="15">
        <v>22</v>
      </c>
      <c r="AI9" s="16">
        <v>2.2716581314993785</v>
      </c>
      <c r="AJ9" s="15">
        <v>11</v>
      </c>
      <c r="AK9" s="16">
        <v>1.0912466839230666</v>
      </c>
      <c r="AL9" s="15">
        <v>11</v>
      </c>
      <c r="AM9" s="16">
        <v>1.177397004504781</v>
      </c>
      <c r="AN9" s="15">
        <v>36</v>
      </c>
      <c r="AO9" s="16">
        <v>3.8084617307953632</v>
      </c>
      <c r="AP9" s="15">
        <v>6</v>
      </c>
      <c r="AQ9" s="16">
        <v>0.60229778064450434</v>
      </c>
      <c r="AR9" s="15">
        <v>39</v>
      </c>
      <c r="AS9" s="16">
        <v>3.935140174146341</v>
      </c>
    </row>
    <row r="10" spans="1:46" ht="15" customHeight="1" x14ac:dyDescent="0.25">
      <c r="A10" s="22">
        <v>1952</v>
      </c>
      <c r="B10" s="15">
        <v>1841</v>
      </c>
      <c r="C10" s="16">
        <v>177.17147478451554</v>
      </c>
      <c r="D10" s="15">
        <v>49</v>
      </c>
      <c r="E10" s="16">
        <v>4.806325886285193</v>
      </c>
      <c r="F10" s="15">
        <v>20</v>
      </c>
      <c r="G10" s="16">
        <v>1.888489288087708</v>
      </c>
      <c r="H10" s="15">
        <v>112</v>
      </c>
      <c r="I10" s="16">
        <v>10.400533972944858</v>
      </c>
      <c r="J10" s="15">
        <v>238</v>
      </c>
      <c r="K10" s="16">
        <v>22.463704544498324</v>
      </c>
      <c r="L10" s="15">
        <v>33</v>
      </c>
      <c r="M10" s="16">
        <v>3.0762324676136226</v>
      </c>
      <c r="N10" s="15">
        <v>26</v>
      </c>
      <c r="O10" s="16">
        <v>2.3943887882782628</v>
      </c>
      <c r="P10" s="15">
        <v>28</v>
      </c>
      <c r="Q10" s="16">
        <v>2.7240496834777259</v>
      </c>
      <c r="R10" s="15">
        <v>42</v>
      </c>
      <c r="S10" s="16">
        <v>4.3065015268555005</v>
      </c>
      <c r="T10" s="15">
        <v>421</v>
      </c>
      <c r="U10" s="16">
        <v>40.668849024344112</v>
      </c>
      <c r="V10" s="15">
        <v>136</v>
      </c>
      <c r="W10" s="16">
        <v>13.3768756417739</v>
      </c>
      <c r="X10" s="15"/>
      <c r="Y10" s="16"/>
      <c r="Z10" s="15">
        <v>67</v>
      </c>
      <c r="AA10" s="16">
        <v>6.4300397121580044</v>
      </c>
      <c r="AB10" s="15"/>
      <c r="AC10" s="16"/>
      <c r="AD10" s="15">
        <v>24</v>
      </c>
      <c r="AE10" s="16">
        <v>2.1462658731600022</v>
      </c>
      <c r="AF10" s="15">
        <v>18</v>
      </c>
      <c r="AG10" s="16">
        <v>1.6357774177107551</v>
      </c>
      <c r="AH10" s="15">
        <v>30</v>
      </c>
      <c r="AI10" s="16">
        <v>3.0208269103309617</v>
      </c>
      <c r="AJ10" s="15">
        <v>15</v>
      </c>
      <c r="AK10" s="16">
        <v>1.3613930532150627</v>
      </c>
      <c r="AL10" s="15">
        <v>14</v>
      </c>
      <c r="AM10" s="16">
        <v>1.3967289709661312</v>
      </c>
      <c r="AN10" s="15">
        <v>36</v>
      </c>
      <c r="AO10" s="16">
        <v>3.4038590668951487</v>
      </c>
      <c r="AP10" s="15">
        <v>10</v>
      </c>
      <c r="AQ10" s="16">
        <v>0.95233973503297742</v>
      </c>
      <c r="AR10" s="15">
        <v>28</v>
      </c>
      <c r="AS10" s="16">
        <v>2.5821687730566132</v>
      </c>
    </row>
    <row r="11" spans="1:46" ht="15" customHeight="1" x14ac:dyDescent="0.25">
      <c r="A11" s="22">
        <v>1953</v>
      </c>
      <c r="B11" s="15">
        <v>1896</v>
      </c>
      <c r="C11" s="16">
        <v>177.71147895428993</v>
      </c>
      <c r="D11" s="15">
        <v>54</v>
      </c>
      <c r="E11" s="16">
        <v>4.9775904319050479</v>
      </c>
      <c r="F11" s="15">
        <v>25</v>
      </c>
      <c r="G11" s="16">
        <v>2.2881634986047028</v>
      </c>
      <c r="H11" s="15">
        <v>114</v>
      </c>
      <c r="I11" s="16">
        <v>10.37707818241444</v>
      </c>
      <c r="J11" s="15">
        <v>247</v>
      </c>
      <c r="K11" s="16">
        <v>22.992597966775161</v>
      </c>
      <c r="L11" s="15">
        <v>31</v>
      </c>
      <c r="M11" s="16">
        <v>2.8874981276949514</v>
      </c>
      <c r="N11" s="15">
        <v>36</v>
      </c>
      <c r="O11" s="16">
        <v>3.229694021410872</v>
      </c>
      <c r="P11" s="15">
        <v>31</v>
      </c>
      <c r="Q11" s="16">
        <v>2.8383130494081401</v>
      </c>
      <c r="R11" s="15">
        <v>45</v>
      </c>
      <c r="S11" s="16">
        <v>4.5962869133633593</v>
      </c>
      <c r="T11" s="15">
        <v>402</v>
      </c>
      <c r="U11" s="16">
        <v>37.895956580730719</v>
      </c>
      <c r="V11" s="15">
        <v>139</v>
      </c>
      <c r="W11" s="16">
        <v>13.428860595138769</v>
      </c>
      <c r="X11" s="15"/>
      <c r="Y11" s="16"/>
      <c r="Z11" s="15">
        <v>88</v>
      </c>
      <c r="AA11" s="16">
        <v>8.519757581414007</v>
      </c>
      <c r="AB11" s="15"/>
      <c r="AC11" s="16"/>
      <c r="AD11" s="15">
        <v>26</v>
      </c>
      <c r="AE11" s="16">
        <v>2.4560110912233832</v>
      </c>
      <c r="AF11" s="15">
        <v>22</v>
      </c>
      <c r="AG11" s="16">
        <v>1.8836303259824778</v>
      </c>
      <c r="AH11" s="15">
        <v>36</v>
      </c>
      <c r="AI11" s="16">
        <v>3.4787351374750433</v>
      </c>
      <c r="AJ11" s="15">
        <v>12</v>
      </c>
      <c r="AK11" s="16">
        <v>1.0709266820351686</v>
      </c>
      <c r="AL11" s="15">
        <v>13</v>
      </c>
      <c r="AM11" s="16">
        <v>1.379714813686955</v>
      </c>
      <c r="AN11" s="15">
        <v>18</v>
      </c>
      <c r="AO11" s="16">
        <v>1.6293044689766418</v>
      </c>
      <c r="AP11" s="15">
        <v>10</v>
      </c>
      <c r="AQ11" s="16">
        <v>0.89415092314317923</v>
      </c>
      <c r="AR11" s="15">
        <v>58</v>
      </c>
      <c r="AS11" s="16">
        <v>5.4185472161799586</v>
      </c>
    </row>
    <row r="12" spans="1:46" ht="15" customHeight="1" x14ac:dyDescent="0.25">
      <c r="A12" s="22">
        <v>1954</v>
      </c>
      <c r="B12" s="15">
        <v>1977</v>
      </c>
      <c r="C12" s="16">
        <v>181.13487020543295</v>
      </c>
      <c r="D12" s="15">
        <v>58</v>
      </c>
      <c r="E12" s="16">
        <v>5.4410688323193721</v>
      </c>
      <c r="F12" s="15">
        <v>24</v>
      </c>
      <c r="G12" s="16">
        <v>2.1062725412342429</v>
      </c>
      <c r="H12" s="15">
        <v>136</v>
      </c>
      <c r="I12" s="16">
        <v>11.966959643938713</v>
      </c>
      <c r="J12" s="15">
        <v>240</v>
      </c>
      <c r="K12" s="16">
        <v>21.518368337824004</v>
      </c>
      <c r="L12" s="15">
        <v>28</v>
      </c>
      <c r="M12" s="16">
        <v>2.4968831775124092</v>
      </c>
      <c r="N12" s="15">
        <v>35</v>
      </c>
      <c r="O12" s="16">
        <v>3.2017760628847309</v>
      </c>
      <c r="P12" s="15">
        <v>25</v>
      </c>
      <c r="Q12" s="16">
        <v>2.2412848119369286</v>
      </c>
      <c r="R12" s="15">
        <v>44</v>
      </c>
      <c r="S12" s="16">
        <v>4.2891874405102701</v>
      </c>
      <c r="T12" s="15">
        <v>449</v>
      </c>
      <c r="U12" s="16">
        <v>41.957491858670544</v>
      </c>
      <c r="V12" s="15">
        <v>160</v>
      </c>
      <c r="W12" s="16">
        <v>14.994427514509214</v>
      </c>
      <c r="X12" s="15"/>
      <c r="Y12" s="16"/>
      <c r="Z12" s="15">
        <v>80</v>
      </c>
      <c r="AA12" s="16">
        <v>7.5011342333768276</v>
      </c>
      <c r="AB12" s="15"/>
      <c r="AC12" s="16"/>
      <c r="AD12" s="15">
        <v>24</v>
      </c>
      <c r="AE12" s="16">
        <v>2.0636722648039862</v>
      </c>
      <c r="AF12" s="15">
        <v>21</v>
      </c>
      <c r="AG12" s="16">
        <v>1.8521693543535855</v>
      </c>
      <c r="AH12" s="15">
        <v>33</v>
      </c>
      <c r="AI12" s="16">
        <v>3.1836448428716793</v>
      </c>
      <c r="AJ12" s="15">
        <v>20</v>
      </c>
      <c r="AK12" s="16">
        <v>1.88832085427925</v>
      </c>
      <c r="AL12" s="15">
        <v>7</v>
      </c>
      <c r="AM12" s="16">
        <v>0.71700939404394826</v>
      </c>
      <c r="AN12" s="15">
        <v>39</v>
      </c>
      <c r="AO12" s="16">
        <v>3.5433542379981984</v>
      </c>
      <c r="AP12" s="15">
        <v>10</v>
      </c>
      <c r="AQ12" s="16">
        <v>0.91146930450184471</v>
      </c>
      <c r="AR12" s="15">
        <v>63</v>
      </c>
      <c r="AS12" s="16">
        <v>5.5780584609605235</v>
      </c>
    </row>
    <row r="13" spans="1:46" ht="15" customHeight="1" x14ac:dyDescent="0.25">
      <c r="A13" s="22">
        <v>1955</v>
      </c>
      <c r="B13" s="15">
        <v>2050</v>
      </c>
      <c r="C13" s="16">
        <v>184.42175098038098</v>
      </c>
      <c r="D13" s="15">
        <v>55</v>
      </c>
      <c r="E13" s="16">
        <v>5.031025555080852</v>
      </c>
      <c r="F13" s="15">
        <v>30</v>
      </c>
      <c r="G13" s="16">
        <v>2.6567429848532127</v>
      </c>
      <c r="H13" s="15">
        <v>112</v>
      </c>
      <c r="I13" s="16">
        <v>9.6262717375380547</v>
      </c>
      <c r="J13" s="15">
        <v>287</v>
      </c>
      <c r="K13" s="16">
        <v>25.768298713644771</v>
      </c>
      <c r="L13" s="15">
        <v>38</v>
      </c>
      <c r="M13" s="16">
        <v>3.1524019695242558</v>
      </c>
      <c r="N13" s="15">
        <v>45</v>
      </c>
      <c r="O13" s="16">
        <v>3.8670224026803761</v>
      </c>
      <c r="P13" s="15">
        <v>46</v>
      </c>
      <c r="Q13" s="16">
        <v>3.9358646962873367</v>
      </c>
      <c r="R13" s="15">
        <v>50</v>
      </c>
      <c r="S13" s="16">
        <v>4.9152596982713668</v>
      </c>
      <c r="T13" s="15">
        <v>430</v>
      </c>
      <c r="U13" s="16">
        <v>39.293236752444528</v>
      </c>
      <c r="V13" s="15">
        <v>145</v>
      </c>
      <c r="W13" s="16">
        <v>13.552356446427854</v>
      </c>
      <c r="X13" s="15"/>
      <c r="Y13" s="16"/>
      <c r="Z13" s="15">
        <v>95</v>
      </c>
      <c r="AA13" s="16">
        <v>8.7715977488800529</v>
      </c>
      <c r="AB13" s="15"/>
      <c r="AC13" s="16"/>
      <c r="AD13" s="15">
        <v>25</v>
      </c>
      <c r="AE13" s="16">
        <v>2.1494039948636541</v>
      </c>
      <c r="AF13" s="15">
        <v>28</v>
      </c>
      <c r="AG13" s="16">
        <v>2.5071101051847866</v>
      </c>
      <c r="AH13" s="15">
        <v>29</v>
      </c>
      <c r="AI13" s="16">
        <v>2.6657862339097615</v>
      </c>
      <c r="AJ13" s="15">
        <v>20</v>
      </c>
      <c r="AK13" s="16">
        <v>1.8357291581141275</v>
      </c>
      <c r="AL13" s="15">
        <v>14</v>
      </c>
      <c r="AM13" s="16">
        <v>1.3369376871245737</v>
      </c>
      <c r="AN13" s="15">
        <v>39</v>
      </c>
      <c r="AO13" s="16">
        <v>3.3667045476604942</v>
      </c>
      <c r="AP13" s="15">
        <v>15</v>
      </c>
      <c r="AQ13" s="16">
        <v>1.3730385966867609</v>
      </c>
      <c r="AR13" s="15">
        <v>67</v>
      </c>
      <c r="AS13" s="16">
        <v>5.9649949317383815</v>
      </c>
    </row>
    <row r="14" spans="1:46" ht="15" customHeight="1" x14ac:dyDescent="0.25">
      <c r="A14" s="22">
        <v>1956</v>
      </c>
      <c r="B14" s="15">
        <v>2176</v>
      </c>
      <c r="C14" s="16">
        <v>190.535092946595</v>
      </c>
      <c r="D14" s="15">
        <v>58</v>
      </c>
      <c r="E14" s="16">
        <v>4.949207192696238</v>
      </c>
      <c r="F14" s="15">
        <v>16</v>
      </c>
      <c r="G14" s="16">
        <v>1.2608512553161391</v>
      </c>
      <c r="H14" s="15">
        <v>104</v>
      </c>
      <c r="I14" s="16">
        <v>8.6592355841368498</v>
      </c>
      <c r="J14" s="15">
        <v>270</v>
      </c>
      <c r="K14" s="16">
        <v>23.332179900001606</v>
      </c>
      <c r="L14" s="15">
        <v>30</v>
      </c>
      <c r="M14" s="16">
        <v>2.5475715309657216</v>
      </c>
      <c r="N14" s="15">
        <v>45</v>
      </c>
      <c r="O14" s="16">
        <v>3.6820256157795912</v>
      </c>
      <c r="P14" s="15">
        <v>49</v>
      </c>
      <c r="Q14" s="16">
        <v>4.3519501796463498</v>
      </c>
      <c r="R14" s="15">
        <v>71</v>
      </c>
      <c r="S14" s="16">
        <v>6.7248629697687345</v>
      </c>
      <c r="T14" s="15">
        <v>500</v>
      </c>
      <c r="U14" s="16">
        <v>44.268020898120646</v>
      </c>
      <c r="V14" s="15">
        <v>152</v>
      </c>
      <c r="W14" s="16">
        <v>13.73780650554141</v>
      </c>
      <c r="X14" s="15"/>
      <c r="Y14" s="16"/>
      <c r="Z14" s="15">
        <v>92</v>
      </c>
      <c r="AA14" s="16">
        <v>8.286184951739429</v>
      </c>
      <c r="AB14" s="15"/>
      <c r="AC14" s="16"/>
      <c r="AD14" s="15">
        <v>30</v>
      </c>
      <c r="AE14" s="16">
        <v>2.5037586812207588</v>
      </c>
      <c r="AF14" s="15">
        <v>24</v>
      </c>
      <c r="AG14" s="16">
        <v>1.9856686768777108</v>
      </c>
      <c r="AH14" s="15">
        <v>41</v>
      </c>
      <c r="AI14" s="16">
        <v>3.7174607184016497</v>
      </c>
      <c r="AJ14" s="15">
        <v>15</v>
      </c>
      <c r="AK14" s="16">
        <v>1.332241108738355</v>
      </c>
      <c r="AL14" s="15">
        <v>10</v>
      </c>
      <c r="AM14" s="16">
        <v>0.95614097660666864</v>
      </c>
      <c r="AN14" s="15">
        <v>33</v>
      </c>
      <c r="AO14" s="16">
        <v>2.8783130945980933</v>
      </c>
      <c r="AP14" s="15">
        <v>14</v>
      </c>
      <c r="AQ14" s="16">
        <v>1.1544449304783617</v>
      </c>
      <c r="AR14" s="15">
        <v>62</v>
      </c>
      <c r="AS14" s="16">
        <v>5.468412170527106</v>
      </c>
    </row>
    <row r="15" spans="1:46" ht="15" customHeight="1" x14ac:dyDescent="0.25">
      <c r="A15" s="22">
        <v>1957</v>
      </c>
      <c r="B15" s="15">
        <v>2286</v>
      </c>
      <c r="C15" s="16">
        <v>196.02051976814093</v>
      </c>
      <c r="D15" s="15">
        <v>52</v>
      </c>
      <c r="E15" s="16">
        <v>4.3983537026766326</v>
      </c>
      <c r="F15" s="15">
        <v>21</v>
      </c>
      <c r="G15" s="16">
        <v>1.6321962770323593</v>
      </c>
      <c r="H15" s="15">
        <v>115</v>
      </c>
      <c r="I15" s="16">
        <v>9.368956145129733</v>
      </c>
      <c r="J15" s="15">
        <v>326</v>
      </c>
      <c r="K15" s="16">
        <v>27.580080515255815</v>
      </c>
      <c r="L15" s="15">
        <v>36</v>
      </c>
      <c r="M15" s="16">
        <v>2.9416715953611332</v>
      </c>
      <c r="N15" s="15">
        <v>48</v>
      </c>
      <c r="O15" s="16">
        <v>3.9949313995995581</v>
      </c>
      <c r="P15" s="15">
        <v>43</v>
      </c>
      <c r="Q15" s="16">
        <v>3.5796823292696618</v>
      </c>
      <c r="R15" s="15">
        <v>45</v>
      </c>
      <c r="S15" s="16">
        <v>4.143919168492487</v>
      </c>
      <c r="T15" s="15">
        <v>499</v>
      </c>
      <c r="U15" s="16">
        <v>43.660452543035802</v>
      </c>
      <c r="V15" s="15">
        <v>165</v>
      </c>
      <c r="W15" s="16">
        <v>14.801198536306702</v>
      </c>
      <c r="X15" s="15"/>
      <c r="Y15" s="16"/>
      <c r="Z15" s="15">
        <v>128</v>
      </c>
      <c r="AA15" s="16">
        <v>11.240537185503396</v>
      </c>
      <c r="AB15" s="15"/>
      <c r="AC15" s="16"/>
      <c r="AD15" s="15">
        <v>28</v>
      </c>
      <c r="AE15" s="16">
        <v>2.4258216650703637</v>
      </c>
      <c r="AF15" s="15">
        <v>25</v>
      </c>
      <c r="AG15" s="16">
        <v>2.0434950023452001</v>
      </c>
      <c r="AH15" s="15">
        <v>45</v>
      </c>
      <c r="AI15" s="16">
        <v>3.9917084454929621</v>
      </c>
      <c r="AJ15" s="15">
        <v>22</v>
      </c>
      <c r="AK15" s="16">
        <v>1.9773490176250206</v>
      </c>
      <c r="AL15" s="15">
        <v>15</v>
      </c>
      <c r="AM15" s="16">
        <v>1.4108218835699571</v>
      </c>
      <c r="AN15" s="15">
        <v>47</v>
      </c>
      <c r="AO15" s="16">
        <v>4.0298512690389474</v>
      </c>
      <c r="AP15" s="15">
        <v>9</v>
      </c>
      <c r="AQ15" s="16">
        <v>0.70883097401700423</v>
      </c>
      <c r="AR15" s="15">
        <v>73</v>
      </c>
      <c r="AS15" s="16">
        <v>6.0673229433648075</v>
      </c>
    </row>
    <row r="16" spans="1:46" ht="15" customHeight="1" x14ac:dyDescent="0.25">
      <c r="A16" s="22">
        <v>1958</v>
      </c>
      <c r="B16" s="15">
        <v>1843</v>
      </c>
      <c r="C16" s="16">
        <v>155.68979249196707</v>
      </c>
      <c r="D16" s="15">
        <v>46</v>
      </c>
      <c r="E16" s="16">
        <v>3.709034585415226</v>
      </c>
      <c r="F16" s="15">
        <v>32</v>
      </c>
      <c r="G16" s="16">
        <v>2.5776566430354211</v>
      </c>
      <c r="H16" s="15">
        <v>119</v>
      </c>
      <c r="I16" s="16">
        <v>9.2901395020712787</v>
      </c>
      <c r="J16" s="15">
        <v>275</v>
      </c>
      <c r="K16" s="16">
        <v>23.031958048063967</v>
      </c>
      <c r="L16" s="15">
        <v>32</v>
      </c>
      <c r="M16" s="16">
        <v>2.6417458169940145</v>
      </c>
      <c r="N16" s="15">
        <v>39</v>
      </c>
      <c r="O16" s="16">
        <v>3.0980775752760743</v>
      </c>
      <c r="P16" s="15">
        <v>49</v>
      </c>
      <c r="Q16" s="16">
        <v>3.978907664180984</v>
      </c>
      <c r="R16" s="15">
        <v>58</v>
      </c>
      <c r="S16" s="16">
        <v>5.4581405493975028</v>
      </c>
      <c r="T16" s="15">
        <v>456</v>
      </c>
      <c r="U16" s="16">
        <v>38.825489610912271</v>
      </c>
      <c r="V16" s="15">
        <v>170</v>
      </c>
      <c r="W16" s="16">
        <v>14.955516270609193</v>
      </c>
      <c r="X16" s="15"/>
      <c r="Y16" s="16"/>
      <c r="Z16" s="15">
        <v>102</v>
      </c>
      <c r="AA16" s="16">
        <v>8.7795330943179479</v>
      </c>
      <c r="AB16" s="15"/>
      <c r="AC16" s="16"/>
      <c r="AD16" s="15">
        <v>24</v>
      </c>
      <c r="AE16" s="16">
        <v>1.9863120688038465</v>
      </c>
      <c r="AF16" s="15">
        <v>21</v>
      </c>
      <c r="AG16" s="16">
        <v>1.6846074102920952</v>
      </c>
      <c r="AH16" s="15">
        <v>47</v>
      </c>
      <c r="AI16" s="16">
        <v>4.0544807615379437</v>
      </c>
      <c r="AJ16" s="15">
        <v>18</v>
      </c>
      <c r="AK16" s="16">
        <v>1.5027814109972317</v>
      </c>
      <c r="AL16" s="15">
        <v>16</v>
      </c>
      <c r="AM16" s="16">
        <v>1.4690618561742514</v>
      </c>
      <c r="AN16" s="15">
        <v>30</v>
      </c>
      <c r="AO16" s="16">
        <v>2.5253548338863339</v>
      </c>
      <c r="AP16" s="15">
        <v>20</v>
      </c>
      <c r="AQ16" s="16">
        <v>1.6694355721455076</v>
      </c>
      <c r="AR16" s="15">
        <v>75</v>
      </c>
      <c r="AS16" s="16">
        <v>6.2672369926011022</v>
      </c>
    </row>
    <row r="17" spans="1:45" ht="15" customHeight="1" x14ac:dyDescent="0.25">
      <c r="A17" s="22">
        <v>1959</v>
      </c>
      <c r="B17" s="15">
        <v>1987</v>
      </c>
      <c r="C17" s="16">
        <v>164.55399114681043</v>
      </c>
      <c r="D17" s="15">
        <v>29</v>
      </c>
      <c r="E17" s="16">
        <v>2.3565026648954546</v>
      </c>
      <c r="F17" s="15">
        <v>20</v>
      </c>
      <c r="G17" s="16">
        <v>1.5788903222713175</v>
      </c>
      <c r="H17" s="15">
        <v>115</v>
      </c>
      <c r="I17" s="16">
        <v>8.9464172708127183</v>
      </c>
      <c r="J17" s="15">
        <v>311</v>
      </c>
      <c r="K17" s="16">
        <v>25.059914890103599</v>
      </c>
      <c r="L17" s="15">
        <v>38</v>
      </c>
      <c r="M17" s="16">
        <v>2.9834793597283453</v>
      </c>
      <c r="N17" s="15">
        <v>42</v>
      </c>
      <c r="O17" s="16">
        <v>3.3072346616075148</v>
      </c>
      <c r="P17" s="15">
        <v>47</v>
      </c>
      <c r="Q17" s="16">
        <v>3.8242781601265889</v>
      </c>
      <c r="R17" s="15">
        <v>53</v>
      </c>
      <c r="S17" s="16">
        <v>4.6541827554149364</v>
      </c>
      <c r="T17" s="15">
        <v>521</v>
      </c>
      <c r="U17" s="16">
        <v>43.886286255746214</v>
      </c>
      <c r="V17" s="15">
        <v>180</v>
      </c>
      <c r="W17" s="16">
        <v>15.816681104858098</v>
      </c>
      <c r="X17" s="15"/>
      <c r="Y17" s="16"/>
      <c r="Z17" s="15">
        <v>104</v>
      </c>
      <c r="AA17" s="16">
        <v>8.7254266634038604</v>
      </c>
      <c r="AB17" s="15"/>
      <c r="AC17" s="16"/>
      <c r="AD17" s="15">
        <v>32</v>
      </c>
      <c r="AE17" s="16">
        <v>2.5891752851096101</v>
      </c>
      <c r="AF17" s="15">
        <v>28</v>
      </c>
      <c r="AG17" s="16">
        <v>2.2259947686935417</v>
      </c>
      <c r="AH17" s="15">
        <v>39</v>
      </c>
      <c r="AI17" s="16">
        <v>3.3108836440355138</v>
      </c>
      <c r="AJ17" s="15">
        <v>26</v>
      </c>
      <c r="AK17" s="16">
        <v>2.3108974290678534</v>
      </c>
      <c r="AL17" s="15">
        <v>17</v>
      </c>
      <c r="AM17" s="16">
        <v>1.3889392817922361</v>
      </c>
      <c r="AN17" s="15">
        <v>51</v>
      </c>
      <c r="AO17" s="16">
        <v>3.9276244320704441</v>
      </c>
      <c r="AP17" s="15">
        <v>17</v>
      </c>
      <c r="AQ17" s="16">
        <v>1.3804443396261172</v>
      </c>
      <c r="AR17" s="15">
        <v>75</v>
      </c>
      <c r="AS17" s="16">
        <v>5.7689707422338081</v>
      </c>
    </row>
    <row r="18" spans="1:45" ht="15" customHeight="1" x14ac:dyDescent="0.25">
      <c r="A18" s="22">
        <v>1960</v>
      </c>
      <c r="B18" s="15">
        <v>2045</v>
      </c>
      <c r="C18" s="16">
        <v>167.13367770196194</v>
      </c>
      <c r="D18" s="15">
        <v>43</v>
      </c>
      <c r="E18" s="16">
        <v>3.4366214054633297</v>
      </c>
      <c r="F18" s="15">
        <v>26</v>
      </c>
      <c r="G18" s="16">
        <v>2.1131187307162667</v>
      </c>
      <c r="H18" s="15">
        <v>114</v>
      </c>
      <c r="I18" s="16">
        <v>8.770026601269759</v>
      </c>
      <c r="J18" s="15">
        <v>317</v>
      </c>
      <c r="K18" s="16">
        <v>25.341953402122147</v>
      </c>
      <c r="L18" s="15">
        <v>42</v>
      </c>
      <c r="M18" s="16">
        <v>3.138176168192957</v>
      </c>
      <c r="N18" s="15">
        <v>54</v>
      </c>
      <c r="O18" s="16">
        <v>4.2995928800003638</v>
      </c>
      <c r="P18" s="15">
        <v>57</v>
      </c>
      <c r="Q18" s="16">
        <v>4.4945681182727206</v>
      </c>
      <c r="R18" s="15">
        <v>79</v>
      </c>
      <c r="S18" s="16">
        <v>6.9993712635291665</v>
      </c>
      <c r="T18" s="15">
        <v>505</v>
      </c>
      <c r="U18" s="16">
        <v>42.146100034247517</v>
      </c>
      <c r="V18" s="15">
        <v>165</v>
      </c>
      <c r="W18" s="16">
        <v>14.340150858884119</v>
      </c>
      <c r="X18" s="15"/>
      <c r="Y18" s="16"/>
      <c r="Z18" s="15">
        <v>123</v>
      </c>
      <c r="AA18" s="16">
        <v>10.44103314310467</v>
      </c>
      <c r="AB18" s="15"/>
      <c r="AC18" s="16"/>
      <c r="AD18" s="15">
        <v>40</v>
      </c>
      <c r="AE18" s="16">
        <v>3.0433947401712422</v>
      </c>
      <c r="AF18" s="15">
        <v>28</v>
      </c>
      <c r="AG18" s="16">
        <v>2.0901128307414067</v>
      </c>
      <c r="AH18" s="15">
        <v>36</v>
      </c>
      <c r="AI18" s="16">
        <v>3.0149402811977146</v>
      </c>
      <c r="AJ18" s="15">
        <v>14</v>
      </c>
      <c r="AK18" s="16">
        <v>1.142707960475678</v>
      </c>
      <c r="AL18" s="15">
        <v>17</v>
      </c>
      <c r="AM18" s="16">
        <v>1.3789049261041118</v>
      </c>
      <c r="AN18" s="15">
        <v>39</v>
      </c>
      <c r="AO18" s="16">
        <v>3.1458135287403417</v>
      </c>
      <c r="AP18" s="15">
        <v>22</v>
      </c>
      <c r="AQ18" s="16">
        <v>1.8371861571346069</v>
      </c>
      <c r="AR18" s="15">
        <v>75</v>
      </c>
      <c r="AS18" s="16">
        <v>5.870117586489747</v>
      </c>
    </row>
    <row r="19" spans="1:45" ht="15" customHeight="1" x14ac:dyDescent="0.25">
      <c r="A19" s="22">
        <v>1961</v>
      </c>
      <c r="B19" s="15">
        <v>2141</v>
      </c>
      <c r="C19" s="16">
        <v>171.21004220683832</v>
      </c>
      <c r="D19" s="15">
        <v>33</v>
      </c>
      <c r="E19" s="16">
        <v>2.7011739348765489</v>
      </c>
      <c r="F19" s="15">
        <v>33</v>
      </c>
      <c r="G19" s="16">
        <v>2.4639056280248579</v>
      </c>
      <c r="H19" s="15">
        <v>126</v>
      </c>
      <c r="I19" s="16">
        <v>9.2870842499786637</v>
      </c>
      <c r="J19" s="15">
        <v>357</v>
      </c>
      <c r="K19" s="16">
        <v>28.521604803390066</v>
      </c>
      <c r="L19" s="15">
        <v>40</v>
      </c>
      <c r="M19" s="16">
        <v>2.9322032831818108</v>
      </c>
      <c r="N19" s="15">
        <v>57</v>
      </c>
      <c r="O19" s="16">
        <v>4.2953768559252072</v>
      </c>
      <c r="P19" s="15">
        <v>72</v>
      </c>
      <c r="Q19" s="16">
        <v>5.7336668506891906</v>
      </c>
      <c r="R19" s="15">
        <v>75</v>
      </c>
      <c r="S19" s="16">
        <v>6.4782185766401064</v>
      </c>
      <c r="T19" s="15">
        <v>516</v>
      </c>
      <c r="U19" s="16">
        <v>42.197220993446443</v>
      </c>
      <c r="V19" s="15">
        <v>158</v>
      </c>
      <c r="W19" s="16">
        <v>13.324050406694647</v>
      </c>
      <c r="X19" s="15"/>
      <c r="Y19" s="16"/>
      <c r="Z19" s="15">
        <v>128</v>
      </c>
      <c r="AA19" s="16">
        <v>10.921518103436103</v>
      </c>
      <c r="AB19" s="15"/>
      <c r="AC19" s="16"/>
      <c r="AD19" s="15">
        <v>20</v>
      </c>
      <c r="AE19" s="16">
        <v>1.4462685848095875</v>
      </c>
      <c r="AF19" s="15">
        <v>35</v>
      </c>
      <c r="AG19" s="16">
        <v>2.4586255902514362</v>
      </c>
      <c r="AH19" s="15">
        <v>36</v>
      </c>
      <c r="AI19" s="16">
        <v>2.9249270231909503</v>
      </c>
      <c r="AJ19" s="15">
        <v>15</v>
      </c>
      <c r="AK19" s="16">
        <v>1.2416896532610686</v>
      </c>
      <c r="AL19" s="15">
        <v>24</v>
      </c>
      <c r="AM19" s="16">
        <v>2.0530461719954123</v>
      </c>
      <c r="AN19" s="15">
        <v>69</v>
      </c>
      <c r="AO19" s="16">
        <v>5.244900651253011</v>
      </c>
      <c r="AP19" s="15">
        <v>25</v>
      </c>
      <c r="AQ19" s="16">
        <v>1.8834956393845979</v>
      </c>
      <c r="AR19" s="15">
        <v>64</v>
      </c>
      <c r="AS19" s="16">
        <v>4.8900575187810285</v>
      </c>
    </row>
    <row r="20" spans="1:45" ht="15" customHeight="1" x14ac:dyDescent="0.25">
      <c r="A20" s="22">
        <v>1962</v>
      </c>
      <c r="B20" s="15">
        <v>2172</v>
      </c>
      <c r="C20" s="16">
        <v>170.52123897680127</v>
      </c>
      <c r="D20" s="15">
        <v>32</v>
      </c>
      <c r="E20" s="16">
        <v>2.409421616299706</v>
      </c>
      <c r="F20" s="15">
        <v>24</v>
      </c>
      <c r="G20" s="16">
        <v>1.7849697275803695</v>
      </c>
      <c r="H20" s="15">
        <v>128</v>
      </c>
      <c r="I20" s="16">
        <v>9.347292136094504</v>
      </c>
      <c r="J20" s="15">
        <v>329</v>
      </c>
      <c r="K20" s="16">
        <v>25.384244787402825</v>
      </c>
      <c r="L20" s="15">
        <v>49</v>
      </c>
      <c r="M20" s="16">
        <v>3.5564088965242142</v>
      </c>
      <c r="N20" s="15">
        <v>47</v>
      </c>
      <c r="O20" s="16">
        <v>3.6519337106548924</v>
      </c>
      <c r="P20" s="15">
        <v>70</v>
      </c>
      <c r="Q20" s="16">
        <v>5.4050005559598802</v>
      </c>
      <c r="R20" s="15">
        <v>78</v>
      </c>
      <c r="S20" s="16">
        <v>6.7287731273130786</v>
      </c>
      <c r="T20" s="15">
        <v>511</v>
      </c>
      <c r="U20" s="16">
        <v>40.678739620418625</v>
      </c>
      <c r="V20" s="15">
        <v>188</v>
      </c>
      <c r="W20" s="16">
        <v>15.620672379034135</v>
      </c>
      <c r="X20" s="15"/>
      <c r="Y20" s="16"/>
      <c r="Z20" s="15">
        <v>137</v>
      </c>
      <c r="AA20" s="16">
        <v>11.169019022174588</v>
      </c>
      <c r="AB20" s="15"/>
      <c r="AC20" s="16"/>
      <c r="AD20" s="15">
        <v>30</v>
      </c>
      <c r="AE20" s="16">
        <v>2.2424125219820086</v>
      </c>
      <c r="AF20" s="15">
        <v>31</v>
      </c>
      <c r="AG20" s="16">
        <v>2.2357134650043085</v>
      </c>
      <c r="AH20" s="15">
        <v>43</v>
      </c>
      <c r="AI20" s="16">
        <v>3.4123030525069677</v>
      </c>
      <c r="AJ20" s="15">
        <v>31</v>
      </c>
      <c r="AK20" s="16">
        <v>2.4526958529876706</v>
      </c>
      <c r="AL20" s="15">
        <v>13</v>
      </c>
      <c r="AM20" s="16">
        <v>1.1084914124653087</v>
      </c>
      <c r="AN20" s="15">
        <v>46</v>
      </c>
      <c r="AO20" s="16">
        <v>3.4390573402426443</v>
      </c>
      <c r="AP20" s="15">
        <v>23</v>
      </c>
      <c r="AQ20" s="16">
        <v>1.7304511950162664</v>
      </c>
      <c r="AR20" s="15">
        <v>73</v>
      </c>
      <c r="AS20" s="16">
        <v>5.4611427961579233</v>
      </c>
    </row>
    <row r="21" spans="1:45" ht="15" customHeight="1" x14ac:dyDescent="0.25">
      <c r="A21" s="22">
        <v>1963</v>
      </c>
      <c r="B21" s="15">
        <v>2292</v>
      </c>
      <c r="C21" s="16">
        <v>175.83513046269366</v>
      </c>
      <c r="D21" s="15">
        <v>32</v>
      </c>
      <c r="E21" s="16">
        <v>2.4342256548037104</v>
      </c>
      <c r="F21" s="15">
        <v>35</v>
      </c>
      <c r="G21" s="16">
        <v>2.5077080341733096</v>
      </c>
      <c r="H21" s="15">
        <v>112</v>
      </c>
      <c r="I21" s="16">
        <v>8.0499120449915882</v>
      </c>
      <c r="J21" s="15">
        <v>398</v>
      </c>
      <c r="K21" s="16">
        <v>29.793805891946089</v>
      </c>
      <c r="L21" s="15">
        <v>45</v>
      </c>
      <c r="M21" s="16">
        <v>3.1565358172900329</v>
      </c>
      <c r="N21" s="15">
        <v>72</v>
      </c>
      <c r="O21" s="16">
        <v>5.1328740992907926</v>
      </c>
      <c r="P21" s="15">
        <v>77</v>
      </c>
      <c r="Q21" s="16">
        <v>5.8230386615474306</v>
      </c>
      <c r="R21" s="15">
        <v>88</v>
      </c>
      <c r="S21" s="16">
        <v>7.3080575810029806</v>
      </c>
      <c r="T21" s="15">
        <v>529</v>
      </c>
      <c r="U21" s="16">
        <v>41.276002929982248</v>
      </c>
      <c r="V21" s="15">
        <v>189</v>
      </c>
      <c r="W21" s="16">
        <v>15.545744305953864</v>
      </c>
      <c r="X21" s="15"/>
      <c r="Y21" s="16"/>
      <c r="Z21" s="15">
        <v>134</v>
      </c>
      <c r="AA21" s="16">
        <v>10.605527777069852</v>
      </c>
      <c r="AB21" s="15"/>
      <c r="AC21" s="16"/>
      <c r="AD21" s="15">
        <v>26</v>
      </c>
      <c r="AE21" s="16">
        <v>1.9826196624717829</v>
      </c>
      <c r="AF21" s="15">
        <v>26</v>
      </c>
      <c r="AG21" s="16">
        <v>1.8510486431823467</v>
      </c>
      <c r="AH21" s="15">
        <v>62</v>
      </c>
      <c r="AI21" s="16">
        <v>4.7855076527933571</v>
      </c>
      <c r="AJ21" s="15">
        <v>30</v>
      </c>
      <c r="AK21" s="16">
        <v>2.3261256883646895</v>
      </c>
      <c r="AL21" s="15">
        <v>25</v>
      </c>
      <c r="AM21" s="16">
        <v>2.0902925782451116</v>
      </c>
      <c r="AN21" s="15">
        <v>52</v>
      </c>
      <c r="AO21" s="16">
        <v>4.0527603839847348</v>
      </c>
      <c r="AP21" s="15">
        <v>23</v>
      </c>
      <c r="AQ21" s="16">
        <v>1.6916868680073922</v>
      </c>
      <c r="AR21" s="15">
        <v>66</v>
      </c>
      <c r="AS21" s="16">
        <v>4.9246618245137306</v>
      </c>
    </row>
    <row r="22" spans="1:45" ht="15" customHeight="1" x14ac:dyDescent="0.25">
      <c r="A22" s="22">
        <v>1964</v>
      </c>
      <c r="B22" s="15">
        <v>2368</v>
      </c>
      <c r="C22" s="16">
        <v>179.09264794007197</v>
      </c>
      <c r="D22" s="15">
        <v>35</v>
      </c>
      <c r="E22" s="16">
        <v>2.5854947658500116</v>
      </c>
      <c r="F22" s="15">
        <v>34</v>
      </c>
      <c r="G22" s="16">
        <v>2.4252985215890117</v>
      </c>
      <c r="H22" s="15">
        <v>131</v>
      </c>
      <c r="I22" s="16">
        <v>9.0511803517170293</v>
      </c>
      <c r="J22" s="15">
        <v>380</v>
      </c>
      <c r="K22" s="16">
        <v>28.15237051477019</v>
      </c>
      <c r="L22" s="15">
        <v>38</v>
      </c>
      <c r="M22" s="16">
        <v>2.6827221489518855</v>
      </c>
      <c r="N22" s="15">
        <v>74</v>
      </c>
      <c r="O22" s="16">
        <v>5.267022371431425</v>
      </c>
      <c r="P22" s="15">
        <v>87</v>
      </c>
      <c r="Q22" s="16">
        <v>6.566716293136075</v>
      </c>
      <c r="R22" s="15">
        <v>80</v>
      </c>
      <c r="S22" s="16">
        <v>6.6259772615358612</v>
      </c>
      <c r="T22" s="15">
        <v>563</v>
      </c>
      <c r="U22" s="16">
        <v>43.529202452597843</v>
      </c>
      <c r="V22" s="15">
        <v>204</v>
      </c>
      <c r="W22" s="16">
        <v>16.344704362983872</v>
      </c>
      <c r="X22" s="15"/>
      <c r="Y22" s="16"/>
      <c r="Z22" s="15">
        <v>127</v>
      </c>
      <c r="AA22" s="16">
        <v>10.015644545627646</v>
      </c>
      <c r="AB22" s="15"/>
      <c r="AC22" s="16"/>
      <c r="AD22" s="15">
        <v>39</v>
      </c>
      <c r="AE22" s="16">
        <v>2.7511734144091249</v>
      </c>
      <c r="AF22" s="15">
        <v>34</v>
      </c>
      <c r="AG22" s="16">
        <v>2.4618164656787664</v>
      </c>
      <c r="AH22" s="15">
        <v>53</v>
      </c>
      <c r="AI22" s="16">
        <v>4.0775579760154894</v>
      </c>
      <c r="AJ22" s="15">
        <v>34</v>
      </c>
      <c r="AK22" s="16">
        <v>2.6770646610137798</v>
      </c>
      <c r="AL22" s="15">
        <v>23</v>
      </c>
      <c r="AM22" s="16">
        <v>1.7209744451897302</v>
      </c>
      <c r="AN22" s="15">
        <v>49</v>
      </c>
      <c r="AO22" s="16">
        <v>3.6665167338848788</v>
      </c>
      <c r="AP22" s="15">
        <v>17</v>
      </c>
      <c r="AQ22" s="16">
        <v>1.2558435017905401</v>
      </c>
      <c r="AR22" s="15">
        <v>78</v>
      </c>
      <c r="AS22" s="16">
        <v>5.5868956647928432</v>
      </c>
    </row>
    <row r="23" spans="1:45" ht="15" customHeight="1" x14ac:dyDescent="0.25">
      <c r="A23" s="22">
        <v>1965</v>
      </c>
      <c r="B23" s="15">
        <v>2467</v>
      </c>
      <c r="C23" s="16">
        <v>182.8965911620667</v>
      </c>
      <c r="D23" s="15">
        <v>32</v>
      </c>
      <c r="E23" s="16">
        <v>2.34815886642766</v>
      </c>
      <c r="F23" s="15">
        <v>29</v>
      </c>
      <c r="G23" s="16">
        <v>1.9429216204667044</v>
      </c>
      <c r="H23" s="15">
        <v>130</v>
      </c>
      <c r="I23" s="16">
        <v>9.022732866393147</v>
      </c>
      <c r="J23" s="15">
        <v>404</v>
      </c>
      <c r="K23" s="16">
        <v>29.31602823981115</v>
      </c>
      <c r="L23" s="15">
        <v>39</v>
      </c>
      <c r="M23" s="16">
        <v>2.8082611791077596</v>
      </c>
      <c r="N23" s="15">
        <v>62</v>
      </c>
      <c r="O23" s="16">
        <v>4.2868451583415279</v>
      </c>
      <c r="P23" s="15">
        <v>77</v>
      </c>
      <c r="Q23" s="16">
        <v>5.7047349104643832</v>
      </c>
      <c r="R23" s="15">
        <v>106</v>
      </c>
      <c r="S23" s="16">
        <v>8.5900564481700421</v>
      </c>
      <c r="T23" s="15">
        <v>630</v>
      </c>
      <c r="U23" s="16">
        <v>48.010776134408118</v>
      </c>
      <c r="V23" s="15">
        <v>162</v>
      </c>
      <c r="W23" s="16">
        <v>12.595847755122881</v>
      </c>
      <c r="X23" s="15"/>
      <c r="Y23" s="16"/>
      <c r="Z23" s="15">
        <v>136</v>
      </c>
      <c r="AA23" s="16">
        <v>10.302739536102857</v>
      </c>
      <c r="AB23" s="15"/>
      <c r="AC23" s="16"/>
      <c r="AD23" s="15">
        <v>36</v>
      </c>
      <c r="AE23" s="16">
        <v>2.5832481292586351</v>
      </c>
      <c r="AF23" s="15">
        <v>28</v>
      </c>
      <c r="AG23" s="16">
        <v>1.8625779715787218</v>
      </c>
      <c r="AH23" s="15">
        <v>51</v>
      </c>
      <c r="AI23" s="16">
        <v>4.0097529963913674</v>
      </c>
      <c r="AJ23" s="15">
        <v>27</v>
      </c>
      <c r="AK23" s="16">
        <v>2.1861240336612422</v>
      </c>
      <c r="AL23" s="15">
        <v>30</v>
      </c>
      <c r="AM23" s="16">
        <v>2.3587513510072213</v>
      </c>
      <c r="AN23" s="15">
        <v>57</v>
      </c>
      <c r="AO23" s="16">
        <v>4.0656314129628299</v>
      </c>
      <c r="AP23" s="15">
        <v>31</v>
      </c>
      <c r="AQ23" s="16">
        <v>2.0618003436691561</v>
      </c>
      <c r="AR23" s="15">
        <v>92</v>
      </c>
      <c r="AS23" s="16">
        <v>6.5691956600138184</v>
      </c>
    </row>
    <row r="24" spans="1:45" ht="15" customHeight="1" x14ac:dyDescent="0.25">
      <c r="A24" s="22">
        <v>1966</v>
      </c>
      <c r="B24" s="15">
        <v>2539</v>
      </c>
      <c r="C24" s="16">
        <v>185.21080684854527</v>
      </c>
      <c r="D24" s="15">
        <v>42</v>
      </c>
      <c r="E24" s="16">
        <v>2.9484236196354332</v>
      </c>
      <c r="F24" s="15">
        <v>31</v>
      </c>
      <c r="G24" s="16">
        <v>2.0868165029737518</v>
      </c>
      <c r="H24" s="15">
        <v>122</v>
      </c>
      <c r="I24" s="16">
        <v>8.2813421667776943</v>
      </c>
      <c r="J24" s="15">
        <v>410</v>
      </c>
      <c r="K24" s="16">
        <v>29.225272474391247</v>
      </c>
      <c r="L24" s="15">
        <v>37</v>
      </c>
      <c r="M24" s="16">
        <v>2.5250764067820537</v>
      </c>
      <c r="N24" s="15">
        <v>73</v>
      </c>
      <c r="O24" s="16">
        <v>4.9658006187023993</v>
      </c>
      <c r="P24" s="15">
        <v>113</v>
      </c>
      <c r="Q24" s="16">
        <v>8.188606351023731</v>
      </c>
      <c r="R24" s="15">
        <v>115</v>
      </c>
      <c r="S24" s="16">
        <v>9.1679497679481301</v>
      </c>
      <c r="T24" s="15">
        <v>602</v>
      </c>
      <c r="U24" s="16">
        <v>45.037944058787858</v>
      </c>
      <c r="V24" s="15">
        <v>196</v>
      </c>
      <c r="W24" s="16">
        <v>15.217319287253583</v>
      </c>
      <c r="X24" s="15"/>
      <c r="Y24" s="16"/>
      <c r="Z24" s="15">
        <v>124</v>
      </c>
      <c r="AA24" s="16">
        <v>9.3157989759066844</v>
      </c>
      <c r="AB24" s="15"/>
      <c r="AC24" s="16"/>
      <c r="AD24" s="15">
        <v>51</v>
      </c>
      <c r="AE24" s="16">
        <v>3.5032155425412683</v>
      </c>
      <c r="AF24" s="15">
        <v>34</v>
      </c>
      <c r="AG24" s="16">
        <v>2.274761945107044</v>
      </c>
      <c r="AH24" s="15">
        <v>42</v>
      </c>
      <c r="AI24" s="16">
        <v>3.1712685565972487</v>
      </c>
      <c r="AJ24" s="15">
        <v>31</v>
      </c>
      <c r="AK24" s="16">
        <v>2.4346306519808865</v>
      </c>
      <c r="AL24" s="15">
        <v>18</v>
      </c>
      <c r="AM24" s="16">
        <v>1.4129557302015059</v>
      </c>
      <c r="AN24" s="15">
        <v>60</v>
      </c>
      <c r="AO24" s="16">
        <v>4.1660298389815527</v>
      </c>
      <c r="AP24" s="15">
        <v>26</v>
      </c>
      <c r="AQ24" s="16">
        <v>1.8704033874687853</v>
      </c>
      <c r="AR24" s="15">
        <v>85</v>
      </c>
      <c r="AS24" s="16">
        <v>5.858527126979916</v>
      </c>
    </row>
    <row r="25" spans="1:45" ht="15" customHeight="1" x14ac:dyDescent="0.25">
      <c r="A25" s="22">
        <v>1967</v>
      </c>
      <c r="B25" s="15">
        <v>2697</v>
      </c>
      <c r="C25" s="16">
        <v>193.05184511261496</v>
      </c>
      <c r="D25" s="15">
        <v>50</v>
      </c>
      <c r="E25" s="16">
        <v>3.5912437373714292</v>
      </c>
      <c r="F25" s="15">
        <v>40</v>
      </c>
      <c r="G25" s="16">
        <v>2.6206448362686974</v>
      </c>
      <c r="H25" s="15">
        <v>114</v>
      </c>
      <c r="I25" s="16">
        <v>7.4657187068457471</v>
      </c>
      <c r="J25" s="15">
        <v>450</v>
      </c>
      <c r="K25" s="16">
        <v>31.402054555240575</v>
      </c>
      <c r="L25" s="15">
        <v>41</v>
      </c>
      <c r="M25" s="16">
        <v>2.7428261723373932</v>
      </c>
      <c r="N25" s="15">
        <v>69</v>
      </c>
      <c r="O25" s="16">
        <v>4.6310964823520742</v>
      </c>
      <c r="P25" s="15">
        <v>95</v>
      </c>
      <c r="Q25" s="16">
        <v>6.6417148873020668</v>
      </c>
      <c r="R25" s="15">
        <v>104</v>
      </c>
      <c r="S25" s="16">
        <v>8.1926477506296465</v>
      </c>
      <c r="T25" s="15">
        <v>689</v>
      </c>
      <c r="U25" s="16">
        <v>50.566898515699073</v>
      </c>
      <c r="V25" s="15">
        <v>166</v>
      </c>
      <c r="W25" s="16">
        <v>12.869371230755567</v>
      </c>
      <c r="X25" s="15"/>
      <c r="Y25" s="16"/>
      <c r="Z25" s="15">
        <v>131</v>
      </c>
      <c r="AA25" s="16">
        <v>9.6778418297128077</v>
      </c>
      <c r="AB25" s="15"/>
      <c r="AC25" s="16"/>
      <c r="AD25" s="15">
        <v>38</v>
      </c>
      <c r="AE25" s="16">
        <v>2.6380105516118779</v>
      </c>
      <c r="AF25" s="15">
        <v>50</v>
      </c>
      <c r="AG25" s="16">
        <v>3.3251440440559721</v>
      </c>
      <c r="AH25" s="15">
        <v>52</v>
      </c>
      <c r="AI25" s="16">
        <v>3.6917190915210898</v>
      </c>
      <c r="AJ25" s="15">
        <v>26</v>
      </c>
      <c r="AK25" s="16">
        <v>1.9678892328597601</v>
      </c>
      <c r="AL25" s="15">
        <v>21</v>
      </c>
      <c r="AM25" s="16">
        <v>1.5016829547762012</v>
      </c>
      <c r="AN25" s="15">
        <v>76</v>
      </c>
      <c r="AO25" s="16">
        <v>5.2268539863086074</v>
      </c>
      <c r="AP25" s="15">
        <v>30</v>
      </c>
      <c r="AQ25" s="16">
        <v>2.0207406157284438</v>
      </c>
      <c r="AR25" s="15">
        <v>88</v>
      </c>
      <c r="AS25" s="16">
        <v>6.1488934090205563</v>
      </c>
    </row>
    <row r="26" spans="1:45" s="18" customFormat="1" ht="15" customHeight="1" x14ac:dyDescent="0.25">
      <c r="A26" s="22">
        <v>1968</v>
      </c>
      <c r="B26" s="15">
        <v>2842</v>
      </c>
      <c r="C26" s="16">
        <v>200.27047968995484</v>
      </c>
      <c r="D26" s="15">
        <v>51</v>
      </c>
      <c r="E26" s="16">
        <v>3.5260084232751585</v>
      </c>
      <c r="F26" s="15">
        <v>34</v>
      </c>
      <c r="G26" s="16">
        <v>2.1981932751421209</v>
      </c>
      <c r="H26" s="15">
        <v>122</v>
      </c>
      <c r="I26" s="16">
        <v>7.9074126154565629</v>
      </c>
      <c r="J26" s="15">
        <v>491</v>
      </c>
      <c r="K26" s="16">
        <v>33.774389900163257</v>
      </c>
      <c r="L26" s="15">
        <v>14</v>
      </c>
      <c r="M26" s="16">
        <v>0.99263169612370861</v>
      </c>
      <c r="N26" s="15">
        <v>62</v>
      </c>
      <c r="O26" s="16">
        <v>4.0227918925670085</v>
      </c>
      <c r="P26" s="15">
        <v>121</v>
      </c>
      <c r="Q26" s="16">
        <v>8.2827328679559837</v>
      </c>
      <c r="R26" s="15">
        <v>123</v>
      </c>
      <c r="S26" s="16">
        <v>9.3049415750494688</v>
      </c>
      <c r="T26" s="15">
        <v>738</v>
      </c>
      <c r="U26" s="16">
        <v>53.40131843237107</v>
      </c>
      <c r="V26" s="15">
        <v>151</v>
      </c>
      <c r="W26" s="16">
        <v>11.566884911392119</v>
      </c>
      <c r="X26" s="15"/>
      <c r="Y26" s="16"/>
      <c r="Z26" s="15">
        <v>166</v>
      </c>
      <c r="AA26" s="16">
        <v>11.927146492387887</v>
      </c>
      <c r="AB26" s="15"/>
      <c r="AC26" s="16"/>
      <c r="AD26" s="15">
        <v>39</v>
      </c>
      <c r="AE26" s="16">
        <v>2.6061911086508838</v>
      </c>
      <c r="AF26" s="15">
        <v>45</v>
      </c>
      <c r="AG26" s="16">
        <v>2.9928270988251175</v>
      </c>
      <c r="AH26" s="15">
        <v>51</v>
      </c>
      <c r="AI26" s="16">
        <v>3.7489237519694338</v>
      </c>
      <c r="AJ26" s="15">
        <v>34</v>
      </c>
      <c r="AK26" s="16">
        <v>2.553848160213025</v>
      </c>
      <c r="AL26" s="15">
        <v>32</v>
      </c>
      <c r="AM26" s="16">
        <v>2.3136887874969312</v>
      </c>
      <c r="AN26" s="15">
        <v>81</v>
      </c>
      <c r="AO26" s="16">
        <v>5.6590508952664571</v>
      </c>
      <c r="AP26" s="15">
        <v>28</v>
      </c>
      <c r="AQ26" s="16">
        <v>1.9216703835173727</v>
      </c>
      <c r="AR26" s="15">
        <v>81</v>
      </c>
      <c r="AS26" s="16">
        <v>5.4172631817694379</v>
      </c>
    </row>
    <row r="27" spans="1:45" ht="15" customHeight="1" x14ac:dyDescent="0.25">
      <c r="A27" s="22">
        <v>1969</v>
      </c>
      <c r="B27" s="15">
        <v>2917</v>
      </c>
      <c r="C27" s="16">
        <v>203.2756334519124</v>
      </c>
      <c r="D27" s="15">
        <v>39</v>
      </c>
      <c r="E27" s="16">
        <v>2.6512402228505447</v>
      </c>
      <c r="F27" s="15">
        <v>30</v>
      </c>
      <c r="G27" s="16">
        <v>1.9268184695501609</v>
      </c>
      <c r="H27" s="15">
        <v>114</v>
      </c>
      <c r="I27" s="16">
        <v>7.1660152713367937</v>
      </c>
      <c r="J27" s="15">
        <v>492</v>
      </c>
      <c r="K27" s="16">
        <v>33.076172810859788</v>
      </c>
      <c r="L27" s="15">
        <v>9</v>
      </c>
      <c r="M27" s="16">
        <v>0.57788512779772672</v>
      </c>
      <c r="N27" s="15">
        <v>62</v>
      </c>
      <c r="O27" s="16">
        <v>4.0373242884255838</v>
      </c>
      <c r="P27" s="15">
        <v>128</v>
      </c>
      <c r="Q27" s="16">
        <v>8.8787215051397634</v>
      </c>
      <c r="R27" s="15">
        <v>161</v>
      </c>
      <c r="S27" s="16">
        <v>12.333756555506875</v>
      </c>
      <c r="T27" s="15">
        <v>780</v>
      </c>
      <c r="U27" s="16">
        <v>56.273599207043986</v>
      </c>
      <c r="V27" s="15">
        <v>148</v>
      </c>
      <c r="W27" s="16">
        <v>11.008743440834692</v>
      </c>
      <c r="X27" s="15">
        <v>172</v>
      </c>
      <c r="Y27" s="16">
        <v>12.05075884267128</v>
      </c>
      <c r="Z27" s="15">
        <v>182</v>
      </c>
      <c r="AA27" s="16">
        <v>13.010243589369145</v>
      </c>
      <c r="AB27" s="15"/>
      <c r="AC27" s="16"/>
      <c r="AD27" s="15">
        <v>54</v>
      </c>
      <c r="AE27" s="16">
        <v>3.6186170532538395</v>
      </c>
      <c r="AF27" s="15">
        <v>39</v>
      </c>
      <c r="AG27" s="16">
        <v>2.4598880511288144</v>
      </c>
      <c r="AH27" s="15">
        <v>47</v>
      </c>
      <c r="AI27" s="16">
        <v>3.2561006106085761</v>
      </c>
      <c r="AJ27" s="15">
        <v>24</v>
      </c>
      <c r="AK27" s="16">
        <v>1.6822142908495614</v>
      </c>
      <c r="AL27" s="15">
        <v>24</v>
      </c>
      <c r="AM27" s="16">
        <v>1.7353513866881738</v>
      </c>
      <c r="AN27" s="15">
        <v>79</v>
      </c>
      <c r="AO27" s="16">
        <v>5.1320243690987759</v>
      </c>
      <c r="AP27" s="15">
        <v>47</v>
      </c>
      <c r="AQ27" s="16">
        <v>3.0327444585407632</v>
      </c>
      <c r="AR27" s="15">
        <v>81</v>
      </c>
      <c r="AS27" s="16">
        <v>5.2958315457250684</v>
      </c>
    </row>
    <row r="28" spans="1:45" ht="15" customHeight="1" x14ac:dyDescent="0.25">
      <c r="A28" s="22">
        <v>1970</v>
      </c>
      <c r="B28" s="15">
        <v>3101</v>
      </c>
      <c r="C28" s="16">
        <v>212.52909063156062</v>
      </c>
      <c r="D28" s="15">
        <v>40</v>
      </c>
      <c r="E28" s="16">
        <v>2.6759983561958487</v>
      </c>
      <c r="F28" s="15">
        <v>42</v>
      </c>
      <c r="G28" s="16">
        <v>2.6778376501303871</v>
      </c>
      <c r="H28" s="15">
        <v>111</v>
      </c>
      <c r="I28" s="16">
        <v>7.183388270761708</v>
      </c>
      <c r="J28" s="15">
        <v>556</v>
      </c>
      <c r="K28" s="16">
        <v>36.192648335808492</v>
      </c>
      <c r="L28" s="15">
        <v>17</v>
      </c>
      <c r="M28" s="16">
        <v>1.1238492307329881</v>
      </c>
      <c r="N28" s="15">
        <v>85</v>
      </c>
      <c r="O28" s="16">
        <v>5.3666579828582108</v>
      </c>
      <c r="P28" s="15">
        <v>145</v>
      </c>
      <c r="Q28" s="16">
        <v>9.5659151878539941</v>
      </c>
      <c r="R28" s="15">
        <v>142</v>
      </c>
      <c r="S28" s="16">
        <v>10.867200929466323</v>
      </c>
      <c r="T28" s="15">
        <v>849</v>
      </c>
      <c r="U28" s="16">
        <v>60.451633866845398</v>
      </c>
      <c r="V28" s="15">
        <v>154</v>
      </c>
      <c r="W28" s="16">
        <v>11.451175523640035</v>
      </c>
      <c r="X28" s="15">
        <v>177</v>
      </c>
      <c r="Y28" s="16">
        <v>12.086860147755075</v>
      </c>
      <c r="Z28" s="15">
        <v>155</v>
      </c>
      <c r="AA28" s="16">
        <v>10.908595894501049</v>
      </c>
      <c r="AB28" s="15"/>
      <c r="AC28" s="16"/>
      <c r="AD28" s="15">
        <v>53</v>
      </c>
      <c r="AE28" s="16">
        <v>3.5125731000536544</v>
      </c>
      <c r="AF28" s="15">
        <v>51</v>
      </c>
      <c r="AG28" s="16">
        <v>3.3309012588792344</v>
      </c>
      <c r="AH28" s="15">
        <v>57</v>
      </c>
      <c r="AI28" s="16">
        <v>4.0621109087450868</v>
      </c>
      <c r="AJ28" s="15">
        <v>33</v>
      </c>
      <c r="AK28" s="16">
        <v>2.4499899905128455</v>
      </c>
      <c r="AL28" s="15">
        <v>17</v>
      </c>
      <c r="AM28" s="16">
        <v>1.2448373562755963</v>
      </c>
      <c r="AN28" s="15">
        <v>78</v>
      </c>
      <c r="AO28" s="16">
        <v>5.2686595703516739</v>
      </c>
      <c r="AP28" s="15">
        <v>31</v>
      </c>
      <c r="AQ28" s="16">
        <v>2.0193785529531452</v>
      </c>
      <c r="AR28" s="15">
        <v>76</v>
      </c>
      <c r="AS28" s="16">
        <v>4.9790664613461972</v>
      </c>
    </row>
    <row r="29" spans="1:45" ht="15" customHeight="1" x14ac:dyDescent="0.25">
      <c r="A29" s="22">
        <v>1971</v>
      </c>
      <c r="B29" s="15">
        <v>3269</v>
      </c>
      <c r="C29" s="16">
        <v>220.94809730366234</v>
      </c>
      <c r="D29" s="15">
        <v>59</v>
      </c>
      <c r="E29" s="16">
        <v>3.8865101505119104</v>
      </c>
      <c r="F29" s="15">
        <v>28</v>
      </c>
      <c r="G29" s="16">
        <v>1.7050254375565252</v>
      </c>
      <c r="H29" s="15">
        <v>129</v>
      </c>
      <c r="I29" s="16">
        <v>8.0840139610798509</v>
      </c>
      <c r="J29" s="15">
        <v>614</v>
      </c>
      <c r="K29" s="16">
        <v>40.337778298061437</v>
      </c>
      <c r="L29" s="15">
        <v>18</v>
      </c>
      <c r="M29" s="16">
        <v>1.1820621763004575</v>
      </c>
      <c r="N29" s="15">
        <v>68</v>
      </c>
      <c r="O29" s="16">
        <v>4.1956394835558566</v>
      </c>
      <c r="P29" s="15">
        <v>158</v>
      </c>
      <c r="Q29" s="16">
        <v>10.489375347441008</v>
      </c>
      <c r="R29" s="15">
        <v>192</v>
      </c>
      <c r="S29" s="16">
        <v>14.549815321980255</v>
      </c>
      <c r="T29" s="15">
        <v>808</v>
      </c>
      <c r="U29" s="16">
        <v>55.814053562405824</v>
      </c>
      <c r="V29" s="15">
        <v>187</v>
      </c>
      <c r="W29" s="16">
        <v>13.601953835645133</v>
      </c>
      <c r="X29" s="15">
        <v>181</v>
      </c>
      <c r="Y29" s="16">
        <v>12.266647306527725</v>
      </c>
      <c r="Z29" s="15">
        <v>197</v>
      </c>
      <c r="AA29" s="16">
        <v>13.184554198083404</v>
      </c>
      <c r="AB29" s="15"/>
      <c r="AC29" s="16"/>
      <c r="AD29" s="15">
        <v>56</v>
      </c>
      <c r="AE29" s="16">
        <v>3.5987422201678516</v>
      </c>
      <c r="AF29" s="15">
        <v>48</v>
      </c>
      <c r="AG29" s="16">
        <v>3.0108903946077921</v>
      </c>
      <c r="AH29" s="15">
        <v>43</v>
      </c>
      <c r="AI29" s="16">
        <v>2.9414266799210722</v>
      </c>
      <c r="AJ29" s="15">
        <v>34</v>
      </c>
      <c r="AK29" s="16">
        <v>2.455565515284825</v>
      </c>
      <c r="AL29" s="15">
        <v>20</v>
      </c>
      <c r="AM29" s="16">
        <v>1.3188205209622774</v>
      </c>
      <c r="AN29" s="15">
        <v>65</v>
      </c>
      <c r="AO29" s="16">
        <v>4.2957987467308936</v>
      </c>
      <c r="AP29" s="15">
        <v>42</v>
      </c>
      <c r="AQ29" s="16">
        <v>2.6591721242768478</v>
      </c>
      <c r="AR29" s="15">
        <v>77</v>
      </c>
      <c r="AS29" s="16">
        <v>5.0638617268117647</v>
      </c>
    </row>
    <row r="30" spans="1:45" ht="15" customHeight="1" x14ac:dyDescent="0.25">
      <c r="A30" s="22">
        <v>1972</v>
      </c>
      <c r="B30" s="15">
        <v>3633</v>
      </c>
      <c r="C30" s="16">
        <v>238.21308206178475</v>
      </c>
      <c r="D30" s="15">
        <v>54</v>
      </c>
      <c r="E30" s="16">
        <v>3.231542787238439</v>
      </c>
      <c r="F30" s="15">
        <v>50</v>
      </c>
      <c r="G30" s="16">
        <v>2.9457376321887372</v>
      </c>
      <c r="H30" s="15">
        <v>154</v>
      </c>
      <c r="I30" s="16">
        <v>9.3411405691272034</v>
      </c>
      <c r="J30" s="15">
        <v>632</v>
      </c>
      <c r="K30" s="16">
        <v>39.928701482493956</v>
      </c>
      <c r="L30" s="15">
        <v>18</v>
      </c>
      <c r="M30" s="16">
        <v>1.1592071433909596</v>
      </c>
      <c r="N30" s="15">
        <v>80</v>
      </c>
      <c r="O30" s="16">
        <v>4.9217936957480264</v>
      </c>
      <c r="P30" s="15">
        <v>190</v>
      </c>
      <c r="Q30" s="16">
        <v>12.103891960668758</v>
      </c>
      <c r="R30" s="15">
        <v>215</v>
      </c>
      <c r="S30" s="16">
        <v>15.99758941028627</v>
      </c>
      <c r="T30" s="15">
        <v>889</v>
      </c>
      <c r="U30" s="16">
        <v>60.181018217247235</v>
      </c>
      <c r="V30" s="15">
        <v>170</v>
      </c>
      <c r="W30" s="16">
        <v>12.179400359798079</v>
      </c>
      <c r="X30" s="15">
        <v>209</v>
      </c>
      <c r="Y30" s="16">
        <v>13.7834558307216</v>
      </c>
      <c r="Z30" s="15">
        <v>179</v>
      </c>
      <c r="AA30" s="16">
        <v>11.741575341001306</v>
      </c>
      <c r="AB30" s="15">
        <v>29</v>
      </c>
      <c r="AC30" s="16">
        <v>1.7453018178091266</v>
      </c>
      <c r="AD30" s="15">
        <v>51</v>
      </c>
      <c r="AE30" s="16">
        <v>3.2565267755444252</v>
      </c>
      <c r="AF30" s="15">
        <v>64</v>
      </c>
      <c r="AG30" s="16">
        <v>3.7703404336556057</v>
      </c>
      <c r="AH30" s="15">
        <v>59</v>
      </c>
      <c r="AI30" s="16">
        <v>4.0337661479336244</v>
      </c>
      <c r="AJ30" s="15">
        <v>46</v>
      </c>
      <c r="AK30" s="16">
        <v>3.2878818551477793</v>
      </c>
      <c r="AL30" s="15">
        <v>41</v>
      </c>
      <c r="AM30" s="16">
        <v>2.8791259261204933</v>
      </c>
      <c r="AN30" s="15">
        <v>77</v>
      </c>
      <c r="AO30" s="16">
        <v>4.7908029990494621</v>
      </c>
      <c r="AP30" s="15">
        <v>47</v>
      </c>
      <c r="AQ30" s="16">
        <v>2.8863441660585485</v>
      </c>
      <c r="AR30" s="15">
        <v>117</v>
      </c>
      <c r="AS30" s="16">
        <v>7.2881921582545024</v>
      </c>
    </row>
    <row r="31" spans="1:45" ht="15" customHeight="1" x14ac:dyDescent="0.25">
      <c r="A31" s="22">
        <v>1973</v>
      </c>
      <c r="B31" s="15">
        <v>3712</v>
      </c>
      <c r="C31" s="16">
        <v>241.07206970718821</v>
      </c>
      <c r="D31" s="15">
        <v>63</v>
      </c>
      <c r="E31" s="16">
        <v>3.9417696022746287</v>
      </c>
      <c r="F31" s="15">
        <v>38</v>
      </c>
      <c r="G31" s="16">
        <v>2.2137537558470157</v>
      </c>
      <c r="H31" s="15">
        <v>141</v>
      </c>
      <c r="I31" s="16">
        <v>8.477336560018923</v>
      </c>
      <c r="J31" s="15">
        <v>638</v>
      </c>
      <c r="K31" s="16">
        <v>39.630456743647535</v>
      </c>
      <c r="L31" s="15">
        <v>12</v>
      </c>
      <c r="M31" s="16">
        <v>0.75503517713685298</v>
      </c>
      <c r="N31" s="15">
        <v>81</v>
      </c>
      <c r="O31" s="16">
        <v>4.8402863824981974</v>
      </c>
      <c r="P31" s="15">
        <v>198</v>
      </c>
      <c r="Q31" s="16">
        <v>12.441336547625941</v>
      </c>
      <c r="R31" s="15">
        <v>273</v>
      </c>
      <c r="S31" s="16">
        <v>19.498512643744249</v>
      </c>
      <c r="T31" s="15">
        <v>991</v>
      </c>
      <c r="U31" s="16">
        <v>66.775264487601774</v>
      </c>
      <c r="V31" s="15">
        <v>168</v>
      </c>
      <c r="W31" s="16">
        <v>12.205569068146859</v>
      </c>
      <c r="X31" s="15">
        <v>169</v>
      </c>
      <c r="Y31" s="16">
        <v>10.554993899575427</v>
      </c>
      <c r="Z31" s="15">
        <v>176</v>
      </c>
      <c r="AA31" s="16">
        <v>11.826539904257109</v>
      </c>
      <c r="AB31" s="15">
        <v>30</v>
      </c>
      <c r="AC31" s="16">
        <v>1.7654220500390752</v>
      </c>
      <c r="AD31" s="15">
        <v>43</v>
      </c>
      <c r="AE31" s="16">
        <v>2.6295444394210565</v>
      </c>
      <c r="AF31" s="15">
        <v>52</v>
      </c>
      <c r="AG31" s="16">
        <v>3.0882607179807828</v>
      </c>
      <c r="AH31" s="15">
        <v>66</v>
      </c>
      <c r="AI31" s="16">
        <v>4.4651910311677394</v>
      </c>
      <c r="AJ31" s="15">
        <v>46</v>
      </c>
      <c r="AK31" s="16">
        <v>3.1627978813054418</v>
      </c>
      <c r="AL31" s="15">
        <v>34</v>
      </c>
      <c r="AM31" s="16">
        <v>2.308610694613169</v>
      </c>
      <c r="AN31" s="15">
        <v>87</v>
      </c>
      <c r="AO31" s="16">
        <v>5.3967785247482132</v>
      </c>
      <c r="AP31" s="15">
        <v>49</v>
      </c>
      <c r="AQ31" s="16">
        <v>2.9549523606552821</v>
      </c>
      <c r="AR31" s="15">
        <v>91</v>
      </c>
      <c r="AS31" s="16">
        <v>5.7031587124833845</v>
      </c>
    </row>
    <row r="32" spans="1:45" ht="15" customHeight="1" x14ac:dyDescent="0.25">
      <c r="A32" s="22">
        <v>1974</v>
      </c>
      <c r="B32" s="15">
        <v>4058</v>
      </c>
      <c r="C32" s="16">
        <v>258.62187001152751</v>
      </c>
      <c r="D32" s="15">
        <v>70</v>
      </c>
      <c r="E32" s="16">
        <v>4.3401298404196833</v>
      </c>
      <c r="F32" s="15">
        <v>46</v>
      </c>
      <c r="G32" s="16">
        <v>2.6783632848281909</v>
      </c>
      <c r="H32" s="15">
        <v>124</v>
      </c>
      <c r="I32" s="16">
        <v>7.0476178545948782</v>
      </c>
      <c r="J32" s="15">
        <v>707</v>
      </c>
      <c r="K32" s="16">
        <v>43.497614250784181</v>
      </c>
      <c r="L32" s="15">
        <v>14</v>
      </c>
      <c r="M32" s="16">
        <v>0.87476789914661279</v>
      </c>
      <c r="N32" s="15">
        <v>95</v>
      </c>
      <c r="O32" s="16">
        <v>5.5509325560601503</v>
      </c>
      <c r="P32" s="15">
        <v>226</v>
      </c>
      <c r="Q32" s="16">
        <v>14.090199981250917</v>
      </c>
      <c r="R32" s="15">
        <v>263</v>
      </c>
      <c r="S32" s="16">
        <v>18.378756775991192</v>
      </c>
      <c r="T32" s="15">
        <v>1121</v>
      </c>
      <c r="U32" s="16">
        <v>74.074014522112932</v>
      </c>
      <c r="V32" s="15">
        <v>186</v>
      </c>
      <c r="W32" s="16">
        <v>13.009398672178461</v>
      </c>
      <c r="X32" s="15">
        <v>224</v>
      </c>
      <c r="Y32" s="16">
        <v>14.489455810217121</v>
      </c>
      <c r="Z32" s="15">
        <v>171</v>
      </c>
      <c r="AA32" s="16">
        <v>11.142503750033907</v>
      </c>
      <c r="AB32" s="15">
        <v>28</v>
      </c>
      <c r="AC32" s="16">
        <v>1.6307122957860911</v>
      </c>
      <c r="AD32" s="15">
        <v>46</v>
      </c>
      <c r="AE32" s="16">
        <v>2.9410575056450479</v>
      </c>
      <c r="AF32" s="15">
        <v>60</v>
      </c>
      <c r="AG32" s="16">
        <v>3.3892050511774423</v>
      </c>
      <c r="AH32" s="15">
        <v>46</v>
      </c>
      <c r="AI32" s="16">
        <v>2.947991620909864</v>
      </c>
      <c r="AJ32" s="15">
        <v>56</v>
      </c>
      <c r="AK32" s="16">
        <v>3.7119264255681577</v>
      </c>
      <c r="AL32" s="15">
        <v>35</v>
      </c>
      <c r="AM32" s="16">
        <v>2.3210169545387336</v>
      </c>
      <c r="AN32" s="15">
        <v>82</v>
      </c>
      <c r="AO32" s="16">
        <v>5.0030132980689128</v>
      </c>
      <c r="AP32" s="15">
        <v>44</v>
      </c>
      <c r="AQ32" s="16">
        <v>2.5500313020274556</v>
      </c>
      <c r="AR32" s="15">
        <v>95</v>
      </c>
      <c r="AS32" s="16">
        <v>5.6477110668178172</v>
      </c>
    </row>
    <row r="33" spans="1:45" ht="15" customHeight="1" x14ac:dyDescent="0.25">
      <c r="A33" s="22">
        <v>1975</v>
      </c>
      <c r="B33" s="15">
        <v>4169</v>
      </c>
      <c r="C33" s="16">
        <v>258.55644041116335</v>
      </c>
      <c r="D33" s="15">
        <v>55</v>
      </c>
      <c r="E33" s="16">
        <v>3.1933022263076554</v>
      </c>
      <c r="F33" s="15">
        <v>53</v>
      </c>
      <c r="G33" s="16">
        <v>2.9405208903576399</v>
      </c>
      <c r="H33" s="15">
        <v>134</v>
      </c>
      <c r="I33" s="16">
        <v>7.5890408187137162</v>
      </c>
      <c r="J33" s="15">
        <v>744</v>
      </c>
      <c r="K33" s="16">
        <v>43.919223484046299</v>
      </c>
      <c r="L33" s="15">
        <v>26</v>
      </c>
      <c r="M33" s="16">
        <v>1.501673101126916</v>
      </c>
      <c r="N33" s="15">
        <v>111</v>
      </c>
      <c r="O33" s="16">
        <v>6.2617942406933551</v>
      </c>
      <c r="P33" s="15">
        <v>237</v>
      </c>
      <c r="Q33" s="16">
        <v>14.404024951038661</v>
      </c>
      <c r="R33" s="15">
        <v>288</v>
      </c>
      <c r="S33" s="16">
        <v>19.406405558712024</v>
      </c>
      <c r="T33" s="15">
        <v>1088</v>
      </c>
      <c r="U33" s="16">
        <v>70.405377680483099</v>
      </c>
      <c r="V33" s="15">
        <v>179</v>
      </c>
      <c r="W33" s="16">
        <v>12.243586744455481</v>
      </c>
      <c r="X33" s="15">
        <v>209</v>
      </c>
      <c r="Y33" s="16">
        <v>12.982054059375624</v>
      </c>
      <c r="Z33" s="15">
        <v>182</v>
      </c>
      <c r="AA33" s="16">
        <v>11.393825253190387</v>
      </c>
      <c r="AB33" s="15">
        <v>39</v>
      </c>
      <c r="AC33" s="16">
        <v>2.2841561415913794</v>
      </c>
      <c r="AD33" s="15">
        <v>56</v>
      </c>
      <c r="AE33" s="16">
        <v>3.3419682504481099</v>
      </c>
      <c r="AF33" s="15">
        <v>81</v>
      </c>
      <c r="AG33" s="16">
        <v>4.6391091065962922</v>
      </c>
      <c r="AH33" s="15">
        <v>81</v>
      </c>
      <c r="AI33" s="16">
        <v>5.1475834374860998</v>
      </c>
      <c r="AJ33" s="15">
        <v>64</v>
      </c>
      <c r="AK33" s="16">
        <v>4.2904914330264328</v>
      </c>
      <c r="AL33" s="15">
        <v>24</v>
      </c>
      <c r="AM33" s="16">
        <v>1.5157751483330835</v>
      </c>
      <c r="AN33" s="15">
        <v>102</v>
      </c>
      <c r="AO33" s="16">
        <v>6.183582977702069</v>
      </c>
      <c r="AP33" s="15">
        <v>41</v>
      </c>
      <c r="AQ33" s="16">
        <v>2.2646611750133689</v>
      </c>
      <c r="AR33" s="15">
        <v>94</v>
      </c>
      <c r="AS33" s="16">
        <v>5.6589043626383697</v>
      </c>
    </row>
    <row r="34" spans="1:45" ht="15" customHeight="1" x14ac:dyDescent="0.25">
      <c r="A34" s="22">
        <v>1976</v>
      </c>
      <c r="B34" s="15">
        <v>4174</v>
      </c>
      <c r="C34" s="16">
        <v>255.50141603373444</v>
      </c>
      <c r="D34" s="15">
        <v>57</v>
      </c>
      <c r="E34" s="16">
        <v>3.4314190751722471</v>
      </c>
      <c r="F34" s="15">
        <v>48</v>
      </c>
      <c r="G34" s="16">
        <v>2.548210565134859</v>
      </c>
      <c r="H34" s="15">
        <v>152</v>
      </c>
      <c r="I34" s="16">
        <v>8.4709184433501292</v>
      </c>
      <c r="J34" s="15">
        <v>699</v>
      </c>
      <c r="K34" s="16">
        <v>41.097483812136488</v>
      </c>
      <c r="L34" s="15">
        <v>19</v>
      </c>
      <c r="M34" s="16">
        <v>1.097168974146143</v>
      </c>
      <c r="N34" s="15">
        <v>117</v>
      </c>
      <c r="O34" s="16">
        <v>6.6450143071983376</v>
      </c>
      <c r="P34" s="15">
        <v>245</v>
      </c>
      <c r="Q34" s="16">
        <v>14.626669218618922</v>
      </c>
      <c r="R34" s="15">
        <v>315</v>
      </c>
      <c r="S34" s="16">
        <v>20.999460335302963</v>
      </c>
      <c r="T34" s="15">
        <v>1045</v>
      </c>
      <c r="U34" s="16">
        <v>66.509123638460252</v>
      </c>
      <c r="V34" s="15">
        <v>204</v>
      </c>
      <c r="W34" s="16">
        <v>14.008477538718582</v>
      </c>
      <c r="X34" s="15">
        <v>197</v>
      </c>
      <c r="Y34" s="16">
        <v>11.880722025162431</v>
      </c>
      <c r="Z34" s="15">
        <v>210</v>
      </c>
      <c r="AA34" s="16">
        <v>13.304911787125569</v>
      </c>
      <c r="AB34" s="15">
        <v>21</v>
      </c>
      <c r="AC34" s="16">
        <v>1.230320047621785</v>
      </c>
      <c r="AD34" s="15">
        <v>65</v>
      </c>
      <c r="AE34" s="16">
        <v>3.8310889758354332</v>
      </c>
      <c r="AF34" s="15">
        <v>76</v>
      </c>
      <c r="AG34" s="16">
        <v>4.1804889084508492</v>
      </c>
      <c r="AH34" s="15">
        <v>79</v>
      </c>
      <c r="AI34" s="16">
        <v>4.9195901540019182</v>
      </c>
      <c r="AJ34" s="15">
        <v>50</v>
      </c>
      <c r="AK34" s="16">
        <v>3.1464952349553164</v>
      </c>
      <c r="AL34" s="15">
        <v>31</v>
      </c>
      <c r="AM34" s="16">
        <v>1.9814414561827067</v>
      </c>
      <c r="AN34" s="15">
        <v>95</v>
      </c>
      <c r="AO34" s="16">
        <v>5.4518737238576582</v>
      </c>
      <c r="AP34" s="15">
        <v>36</v>
      </c>
      <c r="AQ34" s="16">
        <v>1.9505948889503677</v>
      </c>
      <c r="AR34" s="15">
        <v>117</v>
      </c>
      <c r="AS34" s="16">
        <v>6.7071719362365085</v>
      </c>
    </row>
    <row r="35" spans="1:45" ht="15" customHeight="1" x14ac:dyDescent="0.25">
      <c r="A35" s="22">
        <v>1977</v>
      </c>
      <c r="B35" s="15">
        <v>4256</v>
      </c>
      <c r="C35" s="16">
        <v>257.76709448532506</v>
      </c>
      <c r="D35" s="15">
        <v>59</v>
      </c>
      <c r="E35" s="16">
        <v>3.3204530599384734</v>
      </c>
      <c r="F35" s="15">
        <v>39</v>
      </c>
      <c r="G35" s="16">
        <v>2.0523548687156028</v>
      </c>
      <c r="H35" s="15">
        <v>162</v>
      </c>
      <c r="I35" s="16">
        <v>8.7483957224325799</v>
      </c>
      <c r="J35" s="15">
        <v>770</v>
      </c>
      <c r="K35" s="16">
        <v>44.499549920991967</v>
      </c>
      <c r="L35" s="15">
        <v>16</v>
      </c>
      <c r="M35" s="16">
        <v>0.88344302779030626</v>
      </c>
      <c r="N35" s="15">
        <v>112</v>
      </c>
      <c r="O35" s="16">
        <v>6.1506254214359393</v>
      </c>
      <c r="P35" s="15">
        <v>272</v>
      </c>
      <c r="Q35" s="16">
        <v>15.911329185232976</v>
      </c>
      <c r="R35" s="15">
        <v>301</v>
      </c>
      <c r="S35" s="16">
        <v>20.358177954637338</v>
      </c>
      <c r="T35" s="15">
        <v>1066</v>
      </c>
      <c r="U35" s="16">
        <v>67.614065319578089</v>
      </c>
      <c r="V35" s="15">
        <v>191</v>
      </c>
      <c r="W35" s="16">
        <v>13.112554954665423</v>
      </c>
      <c r="X35" s="15">
        <v>197</v>
      </c>
      <c r="Y35" s="16">
        <v>11.915373207593687</v>
      </c>
      <c r="Z35" s="15">
        <v>195</v>
      </c>
      <c r="AA35" s="16">
        <v>11.719004087461531</v>
      </c>
      <c r="AB35" s="15">
        <v>42</v>
      </c>
      <c r="AC35" s="16">
        <v>2.4328815601741982</v>
      </c>
      <c r="AD35" s="15">
        <v>64</v>
      </c>
      <c r="AE35" s="16">
        <v>3.7241613782729721</v>
      </c>
      <c r="AF35" s="15">
        <v>74</v>
      </c>
      <c r="AG35" s="16">
        <v>4.1622632752110462</v>
      </c>
      <c r="AH35" s="15">
        <v>64</v>
      </c>
      <c r="AI35" s="16">
        <v>3.9648512195423247</v>
      </c>
      <c r="AJ35" s="15">
        <v>44</v>
      </c>
      <c r="AK35" s="16">
        <v>3.0379071834774161</v>
      </c>
      <c r="AL35" s="15">
        <v>28</v>
      </c>
      <c r="AM35" s="16">
        <v>1.7602687051117845</v>
      </c>
      <c r="AN35" s="15">
        <v>97</v>
      </c>
      <c r="AO35" s="16">
        <v>5.5696718491083885</v>
      </c>
      <c r="AP35" s="15">
        <v>43</v>
      </c>
      <c r="AQ35" s="16">
        <v>2.433422412101085</v>
      </c>
      <c r="AR35" s="15">
        <v>94</v>
      </c>
      <c r="AS35" s="16">
        <v>5.5843143868024043</v>
      </c>
    </row>
    <row r="36" spans="1:45" ht="15" customHeight="1" x14ac:dyDescent="0.25">
      <c r="A36" s="22">
        <v>1978</v>
      </c>
      <c r="B36" s="15">
        <v>4430</v>
      </c>
      <c r="C36" s="16">
        <v>264.32411856339962</v>
      </c>
      <c r="D36" s="15">
        <v>65</v>
      </c>
      <c r="E36" s="16">
        <v>3.8378485445770436</v>
      </c>
      <c r="F36" s="15">
        <v>51</v>
      </c>
      <c r="G36" s="16">
        <v>2.7128107258561238</v>
      </c>
      <c r="H36" s="15">
        <v>138</v>
      </c>
      <c r="I36" s="16">
        <v>7.4874506778589858</v>
      </c>
      <c r="J36" s="15">
        <v>808</v>
      </c>
      <c r="K36" s="16">
        <v>45.949994921633326</v>
      </c>
      <c r="L36" s="15">
        <v>19</v>
      </c>
      <c r="M36" s="16">
        <v>1.0905792900591387</v>
      </c>
      <c r="N36" s="15">
        <v>122</v>
      </c>
      <c r="O36" s="16">
        <v>6.6716152690783694</v>
      </c>
      <c r="P36" s="15">
        <v>293</v>
      </c>
      <c r="Q36" s="16">
        <v>16.808834425442999</v>
      </c>
      <c r="R36" s="15">
        <v>327</v>
      </c>
      <c r="S36" s="16">
        <v>21.543703034988717</v>
      </c>
      <c r="T36" s="15">
        <v>1046</v>
      </c>
      <c r="U36" s="16">
        <v>65.042567411146194</v>
      </c>
      <c r="V36" s="15">
        <v>221</v>
      </c>
      <c r="W36" s="16">
        <v>14.672781845821326</v>
      </c>
      <c r="X36" s="15">
        <v>218</v>
      </c>
      <c r="Y36" s="16">
        <v>13.088386810151084</v>
      </c>
      <c r="Z36" s="15">
        <v>216</v>
      </c>
      <c r="AA36" s="16">
        <v>13.048558234763206</v>
      </c>
      <c r="AB36" s="15">
        <v>27</v>
      </c>
      <c r="AC36" s="16">
        <v>1.374928428355181</v>
      </c>
      <c r="AD36" s="15">
        <v>55</v>
      </c>
      <c r="AE36" s="16">
        <v>3.0711549459484391</v>
      </c>
      <c r="AF36" s="15">
        <v>61</v>
      </c>
      <c r="AG36" s="16">
        <v>3.3761510056842972</v>
      </c>
      <c r="AH36" s="15">
        <v>59</v>
      </c>
      <c r="AI36" s="16">
        <v>3.6157376295449604</v>
      </c>
      <c r="AJ36" s="15">
        <v>51</v>
      </c>
      <c r="AK36" s="16">
        <v>3.0963909437614041</v>
      </c>
      <c r="AL36" s="15">
        <v>34</v>
      </c>
      <c r="AM36" s="16">
        <v>2.2112296853782976</v>
      </c>
      <c r="AN36" s="15">
        <v>102</v>
      </c>
      <c r="AO36" s="16">
        <v>5.9986925697780746</v>
      </c>
      <c r="AP36" s="15">
        <v>61</v>
      </c>
      <c r="AQ36" s="16">
        <v>3.3844071266540952</v>
      </c>
      <c r="AR36" s="15">
        <v>101</v>
      </c>
      <c r="AS36" s="16">
        <v>5.853164344619473</v>
      </c>
    </row>
    <row r="37" spans="1:45" ht="15" customHeight="1" x14ac:dyDescent="0.25">
      <c r="A37" s="22">
        <v>1979</v>
      </c>
      <c r="B37" s="15">
        <v>4383</v>
      </c>
      <c r="C37" s="16">
        <v>259.38173837340111</v>
      </c>
      <c r="D37" s="15">
        <v>69</v>
      </c>
      <c r="E37" s="16">
        <v>4.1145392720256941</v>
      </c>
      <c r="F37" s="15">
        <v>57</v>
      </c>
      <c r="G37" s="16">
        <v>2.8355280806028746</v>
      </c>
      <c r="H37" s="15">
        <v>144</v>
      </c>
      <c r="I37" s="16">
        <v>7.6448349188392779</v>
      </c>
      <c r="J37" s="15">
        <v>805</v>
      </c>
      <c r="K37" s="16">
        <v>45.031134757689351</v>
      </c>
      <c r="L37" s="15">
        <v>27</v>
      </c>
      <c r="M37" s="16">
        <v>1.4948939469057101</v>
      </c>
      <c r="N37" s="15">
        <v>109</v>
      </c>
      <c r="O37" s="16">
        <v>5.8091980286555644</v>
      </c>
      <c r="P37" s="15">
        <v>296</v>
      </c>
      <c r="Q37" s="16">
        <v>16.918931345341498</v>
      </c>
      <c r="R37" s="15">
        <v>280</v>
      </c>
      <c r="S37" s="16">
        <v>18.542784768537732</v>
      </c>
      <c r="T37" s="15">
        <v>1033</v>
      </c>
      <c r="U37" s="16">
        <v>64.193925233490475</v>
      </c>
      <c r="V37" s="15">
        <v>248</v>
      </c>
      <c r="W37" s="16">
        <v>16.693085488955397</v>
      </c>
      <c r="X37" s="15">
        <v>185</v>
      </c>
      <c r="Y37" s="16">
        <v>11.064779167257383</v>
      </c>
      <c r="Z37" s="15">
        <v>208</v>
      </c>
      <c r="AA37" s="16">
        <v>12.681152671453829</v>
      </c>
      <c r="AB37" s="15">
        <v>30</v>
      </c>
      <c r="AC37" s="16">
        <v>1.7607418386761067</v>
      </c>
      <c r="AD37" s="15">
        <v>62</v>
      </c>
      <c r="AE37" s="16">
        <v>3.6538450396309505</v>
      </c>
      <c r="AF37" s="15">
        <v>78</v>
      </c>
      <c r="AG37" s="16">
        <v>4.0983745620271499</v>
      </c>
      <c r="AH37" s="15">
        <v>64</v>
      </c>
      <c r="AI37" s="16">
        <v>4.125238475359609</v>
      </c>
      <c r="AJ37" s="15">
        <v>40</v>
      </c>
      <c r="AK37" s="16">
        <v>2.5410188279421924</v>
      </c>
      <c r="AL37" s="15">
        <v>40</v>
      </c>
      <c r="AM37" s="16">
        <v>2.447223459055508</v>
      </c>
      <c r="AN37" s="15">
        <v>87</v>
      </c>
      <c r="AO37" s="16">
        <v>5.0173976326414795</v>
      </c>
      <c r="AP37" s="15">
        <v>50</v>
      </c>
      <c r="AQ37" s="16">
        <v>2.6780022320057215</v>
      </c>
      <c r="AR37" s="15">
        <v>99</v>
      </c>
      <c r="AS37" s="16">
        <v>5.519443654508227</v>
      </c>
    </row>
    <row r="38" spans="1:45" ht="15" customHeight="1" x14ac:dyDescent="0.25">
      <c r="A38" s="22">
        <v>1980</v>
      </c>
      <c r="B38" s="15">
        <v>4620</v>
      </c>
      <c r="C38" s="16">
        <v>268.60966775321839</v>
      </c>
      <c r="D38" s="15">
        <v>83</v>
      </c>
      <c r="E38" s="16">
        <v>4.6832999701097675</v>
      </c>
      <c r="F38" s="15">
        <v>45</v>
      </c>
      <c r="G38" s="16">
        <v>2.4145650023746628</v>
      </c>
      <c r="H38" s="15">
        <v>149</v>
      </c>
      <c r="I38" s="16">
        <v>7.9148144301992547</v>
      </c>
      <c r="J38" s="15">
        <v>851</v>
      </c>
      <c r="K38" s="16">
        <v>47.25123685235522</v>
      </c>
      <c r="L38" s="15">
        <v>22</v>
      </c>
      <c r="M38" s="16">
        <v>1.1639086892686246</v>
      </c>
      <c r="N38" s="15">
        <v>105</v>
      </c>
      <c r="O38" s="16">
        <v>5.4707331106440584</v>
      </c>
      <c r="P38" s="15">
        <v>315</v>
      </c>
      <c r="Q38" s="16">
        <v>17.433167247176062</v>
      </c>
      <c r="R38" s="15">
        <v>354</v>
      </c>
      <c r="S38" s="16">
        <v>23.043269728872886</v>
      </c>
      <c r="T38" s="15">
        <v>1135</v>
      </c>
      <c r="U38" s="16">
        <v>68.906368005557781</v>
      </c>
      <c r="V38" s="15">
        <v>220</v>
      </c>
      <c r="W38" s="16">
        <v>14.474525528535018</v>
      </c>
      <c r="X38" s="15">
        <v>218</v>
      </c>
      <c r="Y38" s="16">
        <v>12.701466499119984</v>
      </c>
      <c r="Z38" s="15">
        <v>198</v>
      </c>
      <c r="AA38" s="16">
        <v>11.96138638899042</v>
      </c>
      <c r="AB38" s="15">
        <v>31</v>
      </c>
      <c r="AC38" s="16">
        <v>1.5805450042163416</v>
      </c>
      <c r="AD38" s="15">
        <v>49</v>
      </c>
      <c r="AE38" s="16">
        <v>2.6959903140447001</v>
      </c>
      <c r="AF38" s="15">
        <v>72</v>
      </c>
      <c r="AG38" s="16">
        <v>3.7533521239849947</v>
      </c>
      <c r="AH38" s="15">
        <v>86</v>
      </c>
      <c r="AI38" s="16">
        <v>5.1921035588757132</v>
      </c>
      <c r="AJ38" s="15">
        <v>51</v>
      </c>
      <c r="AK38" s="16">
        <v>3.1683696734176543</v>
      </c>
      <c r="AL38" s="15">
        <v>31</v>
      </c>
      <c r="AM38" s="16">
        <v>1.8490384504038164</v>
      </c>
      <c r="AN38" s="15">
        <v>113</v>
      </c>
      <c r="AO38" s="16">
        <v>6.3351978403357938</v>
      </c>
      <c r="AP38" s="15">
        <v>37</v>
      </c>
      <c r="AQ38" s="16">
        <v>1.9449243576390935</v>
      </c>
      <c r="AR38" s="15">
        <v>93</v>
      </c>
      <c r="AS38" s="16">
        <v>5.1503612733255792</v>
      </c>
    </row>
    <row r="39" spans="1:45" ht="15" customHeight="1" x14ac:dyDescent="0.25">
      <c r="A39" s="22">
        <v>1981</v>
      </c>
      <c r="B39" s="15">
        <v>4754</v>
      </c>
      <c r="C39" s="16">
        <v>267.31273017270763</v>
      </c>
      <c r="D39" s="15">
        <v>58</v>
      </c>
      <c r="E39" s="16">
        <v>3.2160387865411026</v>
      </c>
      <c r="F39" s="15">
        <v>57</v>
      </c>
      <c r="G39" s="16">
        <v>2.7350076534076759</v>
      </c>
      <c r="H39" s="15">
        <v>161</v>
      </c>
      <c r="I39" s="16">
        <v>8.0831233372504698</v>
      </c>
      <c r="J39" s="15">
        <v>883</v>
      </c>
      <c r="K39" s="16">
        <v>46.633377847570358</v>
      </c>
      <c r="L39" s="15">
        <v>27</v>
      </c>
      <c r="M39" s="16">
        <v>1.505194070617178</v>
      </c>
      <c r="N39" s="15">
        <v>104</v>
      </c>
      <c r="O39" s="16">
        <v>5.3394516932580967</v>
      </c>
      <c r="P39" s="15">
        <v>323</v>
      </c>
      <c r="Q39" s="16">
        <v>17.25458652357835</v>
      </c>
      <c r="R39" s="15">
        <v>389</v>
      </c>
      <c r="S39" s="16">
        <v>24.211727211490707</v>
      </c>
      <c r="T39" s="15">
        <v>1127</v>
      </c>
      <c r="U39" s="16">
        <v>66.590685347038857</v>
      </c>
      <c r="V39" s="15">
        <v>202</v>
      </c>
      <c r="W39" s="16">
        <v>12.908863187342575</v>
      </c>
      <c r="X39" s="15">
        <v>196</v>
      </c>
      <c r="Y39" s="16">
        <v>11.05342676394187</v>
      </c>
      <c r="Z39" s="15">
        <v>182</v>
      </c>
      <c r="AA39" s="16">
        <v>10.352603853987782</v>
      </c>
      <c r="AB39" s="15">
        <v>30</v>
      </c>
      <c r="AC39" s="16">
        <v>1.6377093715403463</v>
      </c>
      <c r="AD39" s="15">
        <v>65</v>
      </c>
      <c r="AE39" s="16">
        <v>3.5595036386445202</v>
      </c>
      <c r="AF39" s="15">
        <v>85</v>
      </c>
      <c r="AG39" s="16">
        <v>4.2922372635381505</v>
      </c>
      <c r="AH39" s="15">
        <v>91</v>
      </c>
      <c r="AI39" s="16">
        <v>5.6024477995626754</v>
      </c>
      <c r="AJ39" s="15">
        <v>63</v>
      </c>
      <c r="AK39" s="16">
        <v>3.9409103880346072</v>
      </c>
      <c r="AL39" s="15">
        <v>22</v>
      </c>
      <c r="AM39" s="16">
        <v>1.45796066408974</v>
      </c>
      <c r="AN39" s="15">
        <v>115</v>
      </c>
      <c r="AO39" s="16">
        <v>6.4057184624704577</v>
      </c>
      <c r="AP39" s="15">
        <v>42</v>
      </c>
      <c r="AQ39" s="16">
        <v>2.1104483648499568</v>
      </c>
      <c r="AR39" s="15">
        <v>115</v>
      </c>
      <c r="AS39" s="16">
        <v>6.2967625105974045</v>
      </c>
    </row>
    <row r="40" spans="1:45" ht="15" customHeight="1" x14ac:dyDescent="0.25">
      <c r="A40" s="22">
        <v>1982</v>
      </c>
      <c r="B40" s="15">
        <v>4858</v>
      </c>
      <c r="C40" s="16">
        <v>268.66901585154028</v>
      </c>
      <c r="D40" s="15">
        <v>78</v>
      </c>
      <c r="E40" s="16">
        <v>4.1849868788852778</v>
      </c>
      <c r="F40" s="15">
        <v>51</v>
      </c>
      <c r="G40" s="16">
        <v>2.4343165436268475</v>
      </c>
      <c r="H40" s="15">
        <v>188</v>
      </c>
      <c r="I40" s="16">
        <v>9.1724679479676183</v>
      </c>
      <c r="J40" s="15">
        <v>881</v>
      </c>
      <c r="K40" s="16">
        <v>45.7224093084522</v>
      </c>
      <c r="L40" s="15">
        <v>34</v>
      </c>
      <c r="M40" s="16">
        <v>1.7797387599325365</v>
      </c>
      <c r="N40" s="15">
        <v>105</v>
      </c>
      <c r="O40" s="16">
        <v>5.1355318652409396</v>
      </c>
      <c r="P40" s="15">
        <v>340</v>
      </c>
      <c r="Q40" s="16">
        <v>17.813135543157781</v>
      </c>
      <c r="R40" s="15">
        <v>419</v>
      </c>
      <c r="S40" s="16">
        <v>25.976305058330638</v>
      </c>
      <c r="T40" s="15">
        <v>1066</v>
      </c>
      <c r="U40" s="16">
        <v>62.364018109884206</v>
      </c>
      <c r="V40" s="15">
        <v>214</v>
      </c>
      <c r="W40" s="16">
        <v>13.587240299712505</v>
      </c>
      <c r="X40" s="15">
        <v>217</v>
      </c>
      <c r="Y40" s="16">
        <v>12.114208902270065</v>
      </c>
      <c r="Z40" s="15">
        <v>206</v>
      </c>
      <c r="AA40" s="16">
        <v>11.641265246426304</v>
      </c>
      <c r="AB40" s="15">
        <v>34</v>
      </c>
      <c r="AC40" s="16">
        <v>1.813416957944147</v>
      </c>
      <c r="AD40" s="15">
        <v>78</v>
      </c>
      <c r="AE40" s="16">
        <v>4.2605165414568384</v>
      </c>
      <c r="AF40" s="15">
        <v>80</v>
      </c>
      <c r="AG40" s="16">
        <v>3.9828484691530366</v>
      </c>
      <c r="AH40" s="15">
        <v>63</v>
      </c>
      <c r="AI40" s="16">
        <v>3.8247219321972561</v>
      </c>
      <c r="AJ40" s="15">
        <v>57</v>
      </c>
      <c r="AK40" s="16">
        <v>3.5339709854708161</v>
      </c>
      <c r="AL40" s="15">
        <v>40</v>
      </c>
      <c r="AM40" s="16">
        <v>2.2503938980250613</v>
      </c>
      <c r="AN40" s="15">
        <v>102</v>
      </c>
      <c r="AO40" s="16">
        <v>5.4221247737680747</v>
      </c>
      <c r="AP40" s="15">
        <v>52</v>
      </c>
      <c r="AQ40" s="16">
        <v>2.5415787462355097</v>
      </c>
      <c r="AR40" s="15">
        <v>113</v>
      </c>
      <c r="AS40" s="16">
        <v>6.1921677861097919</v>
      </c>
    </row>
    <row r="41" spans="1:45" ht="15" customHeight="1" x14ac:dyDescent="0.25">
      <c r="A41" s="22">
        <v>1983</v>
      </c>
      <c r="B41" s="15">
        <v>5039</v>
      </c>
      <c r="C41" s="16">
        <v>272.80565574234657</v>
      </c>
      <c r="D41" s="15">
        <v>86</v>
      </c>
      <c r="E41" s="16">
        <v>4.6169080847190633</v>
      </c>
      <c r="F41" s="15">
        <v>64</v>
      </c>
      <c r="G41" s="16">
        <v>3.0737379753439424</v>
      </c>
      <c r="H41" s="15">
        <v>159</v>
      </c>
      <c r="I41" s="16">
        <v>7.7142092436611467</v>
      </c>
      <c r="J41" s="15">
        <v>907</v>
      </c>
      <c r="K41" s="16">
        <v>46.307960297132709</v>
      </c>
      <c r="L41" s="15">
        <v>25</v>
      </c>
      <c r="M41" s="16">
        <v>1.397924291611</v>
      </c>
      <c r="N41" s="15">
        <v>115</v>
      </c>
      <c r="O41" s="16">
        <v>5.4008178184666695</v>
      </c>
      <c r="P41" s="15">
        <v>331</v>
      </c>
      <c r="Q41" s="16">
        <v>17.002057181351869</v>
      </c>
      <c r="R41" s="15">
        <v>394</v>
      </c>
      <c r="S41" s="16">
        <v>24.007702759701466</v>
      </c>
      <c r="T41" s="15">
        <v>1160</v>
      </c>
      <c r="U41" s="16">
        <v>66.355333188502968</v>
      </c>
      <c r="V41" s="15">
        <v>236</v>
      </c>
      <c r="W41" s="16">
        <v>14.490612083341876</v>
      </c>
      <c r="X41" s="15">
        <v>200</v>
      </c>
      <c r="Y41" s="16">
        <v>10.864667010675348</v>
      </c>
      <c r="Z41" s="15">
        <v>211</v>
      </c>
      <c r="AA41" s="16">
        <v>11.807459578711002</v>
      </c>
      <c r="AB41" s="15">
        <v>29</v>
      </c>
      <c r="AC41" s="16">
        <v>1.5077124066511969</v>
      </c>
      <c r="AD41" s="15">
        <v>79</v>
      </c>
      <c r="AE41" s="16">
        <v>4.2507683002912957</v>
      </c>
      <c r="AF41" s="15">
        <v>80</v>
      </c>
      <c r="AG41" s="16">
        <v>3.8277147911381335</v>
      </c>
      <c r="AH41" s="15">
        <v>88</v>
      </c>
      <c r="AI41" s="16">
        <v>4.9575202924114281</v>
      </c>
      <c r="AJ41" s="15">
        <v>56</v>
      </c>
      <c r="AK41" s="16">
        <v>3.4081651171173446</v>
      </c>
      <c r="AL41" s="15">
        <v>38</v>
      </c>
      <c r="AM41" s="16">
        <v>2.0498187198247542</v>
      </c>
      <c r="AN41" s="15">
        <v>125</v>
      </c>
      <c r="AO41" s="16">
        <v>6.5132743302744931</v>
      </c>
      <c r="AP41" s="15">
        <v>63</v>
      </c>
      <c r="AQ41" s="16">
        <v>3.0249227086021446</v>
      </c>
      <c r="AR41" s="15">
        <v>124</v>
      </c>
      <c r="AS41" s="16">
        <v>6.3522574287247471</v>
      </c>
    </row>
    <row r="42" spans="1:45" ht="15" customHeight="1" x14ac:dyDescent="0.25">
      <c r="A42" s="22">
        <v>1984</v>
      </c>
      <c r="B42" s="15">
        <v>5207</v>
      </c>
      <c r="C42" s="16">
        <v>278.00633934905869</v>
      </c>
      <c r="D42" s="15">
        <v>94</v>
      </c>
      <c r="E42" s="16">
        <v>4.997427644815998</v>
      </c>
      <c r="F42" s="15">
        <v>56</v>
      </c>
      <c r="G42" s="16">
        <v>2.5762011795235513</v>
      </c>
      <c r="H42" s="15">
        <v>144</v>
      </c>
      <c r="I42" s="16">
        <v>6.8701006558661026</v>
      </c>
      <c r="J42" s="15">
        <v>939</v>
      </c>
      <c r="K42" s="16">
        <v>47.204296593859993</v>
      </c>
      <c r="L42" s="15">
        <v>23</v>
      </c>
      <c r="M42" s="16">
        <v>1.1331894914361256</v>
      </c>
      <c r="N42" s="15">
        <v>121</v>
      </c>
      <c r="O42" s="16">
        <v>5.549463055492863</v>
      </c>
      <c r="P42" s="15">
        <v>392</v>
      </c>
      <c r="Q42" s="16">
        <v>20.224409266391454</v>
      </c>
      <c r="R42" s="15">
        <v>429</v>
      </c>
      <c r="S42" s="16">
        <v>25.20035511977375</v>
      </c>
      <c r="T42" s="15">
        <v>1271</v>
      </c>
      <c r="U42" s="16">
        <v>71.465336267890208</v>
      </c>
      <c r="V42" s="15">
        <v>230</v>
      </c>
      <c r="W42" s="16">
        <v>13.90056720261526</v>
      </c>
      <c r="X42" s="15">
        <v>215</v>
      </c>
      <c r="Y42" s="16">
        <v>11.596238815777562</v>
      </c>
      <c r="Z42" s="15">
        <v>184</v>
      </c>
      <c r="AA42" s="16">
        <v>10.101464122161076</v>
      </c>
      <c r="AB42" s="15">
        <v>40</v>
      </c>
      <c r="AC42" s="16">
        <v>2.0820823667328536</v>
      </c>
      <c r="AD42" s="15">
        <v>73</v>
      </c>
      <c r="AE42" s="16">
        <v>3.8340836576236725</v>
      </c>
      <c r="AF42" s="15">
        <v>75</v>
      </c>
      <c r="AG42" s="16">
        <v>3.6079702233438073</v>
      </c>
      <c r="AH42" s="15">
        <v>94</v>
      </c>
      <c r="AI42" s="16">
        <v>5.3002780893620196</v>
      </c>
      <c r="AJ42" s="15">
        <v>48</v>
      </c>
      <c r="AK42" s="16">
        <v>2.8429951308099364</v>
      </c>
      <c r="AL42" s="15">
        <v>29</v>
      </c>
      <c r="AM42" s="16">
        <v>1.6078490027225456</v>
      </c>
      <c r="AN42" s="15">
        <v>117</v>
      </c>
      <c r="AO42" s="16">
        <v>5.8240506883100656</v>
      </c>
      <c r="AP42" s="15">
        <v>64</v>
      </c>
      <c r="AQ42" s="16">
        <v>3.0468217375016948</v>
      </c>
      <c r="AR42" s="15">
        <v>120</v>
      </c>
      <c r="AS42" s="16">
        <v>6.2192813616640716</v>
      </c>
    </row>
    <row r="43" spans="1:45" ht="15" customHeight="1" x14ac:dyDescent="0.25">
      <c r="A43" s="22">
        <v>1985</v>
      </c>
      <c r="B43" s="15">
        <v>5226</v>
      </c>
      <c r="C43" s="16">
        <v>271.88994922354726</v>
      </c>
      <c r="D43" s="15">
        <v>93</v>
      </c>
      <c r="E43" s="16">
        <v>4.5295778093266161</v>
      </c>
      <c r="F43" s="15">
        <v>50</v>
      </c>
      <c r="G43" s="16">
        <v>2.1729932425634941</v>
      </c>
      <c r="H43" s="15">
        <v>174</v>
      </c>
      <c r="I43" s="16">
        <v>7.8526505849923476</v>
      </c>
      <c r="J43" s="15">
        <v>931</v>
      </c>
      <c r="K43" s="16">
        <v>45.810233198901315</v>
      </c>
      <c r="L43" s="15">
        <v>14</v>
      </c>
      <c r="M43" s="16">
        <v>0.6755669794512521</v>
      </c>
      <c r="N43" s="15">
        <v>157</v>
      </c>
      <c r="O43" s="16">
        <v>7.0090214743647303</v>
      </c>
      <c r="P43" s="15">
        <v>366</v>
      </c>
      <c r="Q43" s="16">
        <v>18.42181432866025</v>
      </c>
      <c r="R43" s="15">
        <v>380</v>
      </c>
      <c r="S43" s="16">
        <v>21.379428944901605</v>
      </c>
      <c r="T43" s="15">
        <v>1188</v>
      </c>
      <c r="U43" s="16">
        <v>66.22509940246681</v>
      </c>
      <c r="V43" s="15">
        <v>244</v>
      </c>
      <c r="W43" s="16">
        <v>14.744947782030556</v>
      </c>
      <c r="X43" s="15">
        <v>195</v>
      </c>
      <c r="Y43" s="16">
        <v>10.586074530620603</v>
      </c>
      <c r="Z43" s="15">
        <v>200</v>
      </c>
      <c r="AA43" s="16">
        <v>10.716682704274911</v>
      </c>
      <c r="AB43" s="15">
        <v>32</v>
      </c>
      <c r="AC43" s="16">
        <v>1.5126111783077201</v>
      </c>
      <c r="AD43" s="15">
        <v>81</v>
      </c>
      <c r="AE43" s="16">
        <v>3.9704208583435072</v>
      </c>
      <c r="AF43" s="15">
        <v>86</v>
      </c>
      <c r="AG43" s="16">
        <v>3.8962873798473527</v>
      </c>
      <c r="AH43" s="15">
        <v>87</v>
      </c>
      <c r="AI43" s="16">
        <v>5.0878690798578647</v>
      </c>
      <c r="AJ43" s="15">
        <v>58</v>
      </c>
      <c r="AK43" s="16">
        <v>3.3956630819892566</v>
      </c>
      <c r="AL43" s="15">
        <v>36</v>
      </c>
      <c r="AM43" s="16">
        <v>2.0788406305499572</v>
      </c>
      <c r="AN43" s="15">
        <v>137</v>
      </c>
      <c r="AO43" s="16">
        <v>6.7496727409609338</v>
      </c>
      <c r="AP43" s="15">
        <v>61</v>
      </c>
      <c r="AQ43" s="16">
        <v>2.8583020151523417</v>
      </c>
      <c r="AR43" s="15">
        <v>146</v>
      </c>
      <c r="AS43" s="16">
        <v>7.2654412990130206</v>
      </c>
    </row>
    <row r="44" spans="1:45" ht="15" customHeight="1" x14ac:dyDescent="0.25">
      <c r="A44" s="22">
        <v>1986</v>
      </c>
      <c r="B44" s="15">
        <v>5371</v>
      </c>
      <c r="C44" s="16">
        <v>277.44911769325569</v>
      </c>
      <c r="D44" s="15">
        <v>102</v>
      </c>
      <c r="E44" s="16">
        <v>5.1779943344762884</v>
      </c>
      <c r="F44" s="15">
        <v>69</v>
      </c>
      <c r="G44" s="16">
        <v>3.0923261257782055</v>
      </c>
      <c r="H44" s="15">
        <v>121</v>
      </c>
      <c r="I44" s="16">
        <v>5.2147657726682288</v>
      </c>
      <c r="J44" s="15">
        <v>984</v>
      </c>
      <c r="K44" s="16">
        <v>47.063722575833125</v>
      </c>
      <c r="L44" s="15">
        <v>19</v>
      </c>
      <c r="M44" s="16">
        <v>0.92656458523833363</v>
      </c>
      <c r="N44" s="15">
        <v>120</v>
      </c>
      <c r="O44" s="16">
        <v>5.4560584319658076</v>
      </c>
      <c r="P44" s="15">
        <v>387</v>
      </c>
      <c r="Q44" s="16">
        <v>19.127177548130465</v>
      </c>
      <c r="R44" s="15">
        <v>426</v>
      </c>
      <c r="S44" s="16">
        <v>24.296729900645008</v>
      </c>
      <c r="T44" s="15">
        <v>1368</v>
      </c>
      <c r="U44" s="16">
        <v>75.036195643455287</v>
      </c>
      <c r="V44" s="15">
        <v>236</v>
      </c>
      <c r="W44" s="16">
        <v>13.739703098324846</v>
      </c>
      <c r="X44" s="15">
        <v>173</v>
      </c>
      <c r="Y44" s="16">
        <v>8.9090201529913813</v>
      </c>
      <c r="Z44" s="15">
        <v>211</v>
      </c>
      <c r="AA44" s="16">
        <v>11.745641691166242</v>
      </c>
      <c r="AB44" s="15">
        <v>26</v>
      </c>
      <c r="AC44" s="16">
        <v>1.1288209237692046</v>
      </c>
      <c r="AD44" s="15">
        <v>78</v>
      </c>
      <c r="AE44" s="16">
        <v>4.0574628039348815</v>
      </c>
      <c r="AF44" s="15">
        <v>94</v>
      </c>
      <c r="AG44" s="16">
        <v>4.339880377565108</v>
      </c>
      <c r="AH44" s="15">
        <v>87</v>
      </c>
      <c r="AI44" s="16">
        <v>4.948058722427378</v>
      </c>
      <c r="AJ44" s="15">
        <v>60</v>
      </c>
      <c r="AK44" s="16">
        <v>3.5683486583066846</v>
      </c>
      <c r="AL44" s="15">
        <v>24</v>
      </c>
      <c r="AM44" s="16">
        <v>1.2243887552567208</v>
      </c>
      <c r="AN44" s="15">
        <v>123</v>
      </c>
      <c r="AO44" s="16">
        <v>6.0236037703337555</v>
      </c>
      <c r="AP44" s="15">
        <v>68</v>
      </c>
      <c r="AQ44" s="16">
        <v>3.1592440933247272</v>
      </c>
      <c r="AR44" s="15">
        <v>119</v>
      </c>
      <c r="AS44" s="16">
        <v>5.8658997607796346</v>
      </c>
    </row>
    <row r="45" spans="1:45" ht="15" customHeight="1" x14ac:dyDescent="0.25">
      <c r="A45" s="22">
        <v>1987</v>
      </c>
      <c r="B45" s="15">
        <v>5675</v>
      </c>
      <c r="C45" s="16">
        <v>287.66729548530202</v>
      </c>
      <c r="D45" s="15">
        <v>90</v>
      </c>
      <c r="E45" s="16">
        <v>4.3490004599867653</v>
      </c>
      <c r="F45" s="15">
        <v>65</v>
      </c>
      <c r="G45" s="16">
        <v>2.7281172232317386</v>
      </c>
      <c r="H45" s="15">
        <v>148</v>
      </c>
      <c r="I45" s="16">
        <v>6.6276702212635552</v>
      </c>
      <c r="J45" s="15">
        <v>1041</v>
      </c>
      <c r="K45" s="16">
        <v>49.1006648611774</v>
      </c>
      <c r="L45" s="15">
        <v>35</v>
      </c>
      <c r="M45" s="16">
        <v>1.6796268046725651</v>
      </c>
      <c r="N45" s="15">
        <v>131</v>
      </c>
      <c r="O45" s="16">
        <v>5.6787401522101737</v>
      </c>
      <c r="P45" s="15">
        <v>437</v>
      </c>
      <c r="Q45" s="16">
        <v>21.00951729746502</v>
      </c>
      <c r="R45" s="15">
        <v>462</v>
      </c>
      <c r="S45" s="16">
        <v>25.490866239259478</v>
      </c>
      <c r="T45" s="15">
        <v>1330</v>
      </c>
      <c r="U45" s="16">
        <v>72.08683611961888</v>
      </c>
      <c r="V45" s="15">
        <v>248</v>
      </c>
      <c r="W45" s="16">
        <v>14.235850530679794</v>
      </c>
      <c r="X45" s="15">
        <v>203</v>
      </c>
      <c r="Y45" s="16">
        <v>10.694895434164</v>
      </c>
      <c r="Z45" s="15">
        <v>194</v>
      </c>
      <c r="AA45" s="16">
        <v>10.484184364842086</v>
      </c>
      <c r="AB45" s="15">
        <v>30</v>
      </c>
      <c r="AC45" s="16">
        <v>1.3497266785412245</v>
      </c>
      <c r="AD45" s="15">
        <v>79</v>
      </c>
      <c r="AE45" s="16">
        <v>4.0089015977534572</v>
      </c>
      <c r="AF45" s="15">
        <v>262</v>
      </c>
      <c r="AG45" s="16">
        <v>3.8778652081937013</v>
      </c>
      <c r="AH45" s="15">
        <v>103</v>
      </c>
      <c r="AI45" s="16">
        <v>5.004432715117078</v>
      </c>
      <c r="AJ45" s="15">
        <v>26</v>
      </c>
      <c r="AK45" s="16">
        <v>3.5723399658002313</v>
      </c>
      <c r="AL45" s="15">
        <v>40</v>
      </c>
      <c r="AM45" s="16">
        <v>2.2041060688176262</v>
      </c>
      <c r="AN45" s="15">
        <v>146</v>
      </c>
      <c r="AO45" s="16">
        <v>7.1732762263740772</v>
      </c>
      <c r="AP45" s="15">
        <v>76</v>
      </c>
      <c r="AQ45" s="16">
        <v>3.509010312748051</v>
      </c>
      <c r="AR45" s="15">
        <v>151</v>
      </c>
      <c r="AS45" s="16">
        <v>7.3823770874023804</v>
      </c>
    </row>
    <row r="46" spans="1:45" ht="15" customHeight="1" x14ac:dyDescent="0.25">
      <c r="A46" s="22">
        <v>1988</v>
      </c>
      <c r="B46" s="15">
        <v>6154</v>
      </c>
      <c r="C46" s="16">
        <v>309.03155133500883</v>
      </c>
      <c r="D46" s="15">
        <v>110</v>
      </c>
      <c r="E46" s="16">
        <v>5.3639834053497824</v>
      </c>
      <c r="F46" s="15">
        <v>63</v>
      </c>
      <c r="G46" s="16">
        <v>2.5798424035878487</v>
      </c>
      <c r="H46" s="15">
        <v>155</v>
      </c>
      <c r="I46" s="16">
        <v>6.6733796530823968</v>
      </c>
      <c r="J46" s="15">
        <v>1026</v>
      </c>
      <c r="K46" s="16">
        <v>47.704746797337855</v>
      </c>
      <c r="L46" s="15">
        <v>30</v>
      </c>
      <c r="M46" s="16">
        <v>1.4326695580478976</v>
      </c>
      <c r="N46" s="15">
        <v>110</v>
      </c>
      <c r="O46" s="16">
        <v>4.8329191620155498</v>
      </c>
      <c r="P46" s="15">
        <v>478</v>
      </c>
      <c r="Q46" s="16">
        <v>23.272906477893791</v>
      </c>
      <c r="R46" s="15">
        <v>600</v>
      </c>
      <c r="S46" s="16">
        <v>32.899818105983684</v>
      </c>
      <c r="T46" s="15">
        <v>1454</v>
      </c>
      <c r="U46" s="16">
        <v>77.472407954129054</v>
      </c>
      <c r="V46" s="15">
        <v>281</v>
      </c>
      <c r="W46" s="16">
        <v>16.057661866768616</v>
      </c>
      <c r="X46" s="15">
        <v>221</v>
      </c>
      <c r="Y46" s="16">
        <v>11.412176766035659</v>
      </c>
      <c r="Z46" s="15">
        <v>218</v>
      </c>
      <c r="AA46" s="16">
        <v>11.499257470652987</v>
      </c>
      <c r="AB46" s="15">
        <v>31</v>
      </c>
      <c r="AC46" s="16">
        <v>1.4394207663658105</v>
      </c>
      <c r="AD46" s="15">
        <v>86</v>
      </c>
      <c r="AE46" s="16">
        <v>4.0648604338801197</v>
      </c>
      <c r="AF46" s="15">
        <v>100</v>
      </c>
      <c r="AG46" s="16">
        <v>4.2391877524204276</v>
      </c>
      <c r="AH46" s="15">
        <v>92</v>
      </c>
      <c r="AI46" s="16">
        <v>5.1380630013775086</v>
      </c>
      <c r="AJ46" s="15">
        <v>66</v>
      </c>
      <c r="AK46" s="16">
        <v>3.6079636792388667</v>
      </c>
      <c r="AL46" s="15">
        <v>22</v>
      </c>
      <c r="AM46" s="16">
        <v>1.2158470192877486</v>
      </c>
      <c r="AN46" s="15">
        <v>166</v>
      </c>
      <c r="AO46" s="16">
        <v>8.1175579693631335</v>
      </c>
      <c r="AP46" s="15">
        <v>90</v>
      </c>
      <c r="AQ46" s="16">
        <v>3.845702600300605</v>
      </c>
      <c r="AR46" s="15">
        <v>149</v>
      </c>
      <c r="AS46" s="16">
        <v>7.5124736996621184</v>
      </c>
    </row>
    <row r="47" spans="1:45" ht="15" customHeight="1" x14ac:dyDescent="0.25">
      <c r="A47" s="22">
        <v>1989</v>
      </c>
      <c r="B47" s="15">
        <v>6201</v>
      </c>
      <c r="C47" s="16">
        <v>308.05600387262206</v>
      </c>
      <c r="D47" s="15">
        <v>97</v>
      </c>
      <c r="E47" s="16">
        <v>4.6242397117575038</v>
      </c>
      <c r="F47" s="15">
        <v>64</v>
      </c>
      <c r="G47" s="16">
        <v>2.8245796171443343</v>
      </c>
      <c r="H47" s="15">
        <v>135</v>
      </c>
      <c r="I47" s="16">
        <v>6.1022961483719698</v>
      </c>
      <c r="J47" s="15">
        <v>977</v>
      </c>
      <c r="K47" s="16">
        <v>45.219157357755087</v>
      </c>
      <c r="L47" s="15">
        <v>35</v>
      </c>
      <c r="M47" s="16">
        <v>1.7010377600613296</v>
      </c>
      <c r="N47" s="15">
        <v>131</v>
      </c>
      <c r="O47" s="16">
        <v>5.6817187559656377</v>
      </c>
      <c r="P47" s="15">
        <v>486</v>
      </c>
      <c r="Q47" s="16">
        <v>23.419948663353697</v>
      </c>
      <c r="R47" s="15">
        <v>533</v>
      </c>
      <c r="S47" s="16">
        <v>29.280888881153782</v>
      </c>
      <c r="T47" s="15">
        <v>1609</v>
      </c>
      <c r="U47" s="16">
        <v>84.795512838835165</v>
      </c>
      <c r="V47" s="15">
        <v>247</v>
      </c>
      <c r="W47" s="16">
        <v>13.997294775772756</v>
      </c>
      <c r="X47" s="15">
        <v>218</v>
      </c>
      <c r="Y47" s="16">
        <v>10.976102894194858</v>
      </c>
      <c r="Z47" s="15">
        <v>257</v>
      </c>
      <c r="AA47" s="16">
        <v>13.065863211096893</v>
      </c>
      <c r="AB47" s="15">
        <v>35</v>
      </c>
      <c r="AC47" s="16">
        <v>1.4981689724742664</v>
      </c>
      <c r="AD47" s="15">
        <v>86</v>
      </c>
      <c r="AE47" s="16">
        <v>4.0305907280454507</v>
      </c>
      <c r="AF47" s="15">
        <v>61</v>
      </c>
      <c r="AG47" s="16">
        <v>2.8404484747342442</v>
      </c>
      <c r="AH47" s="15">
        <v>81</v>
      </c>
      <c r="AI47" s="16">
        <v>4.6750610699368158</v>
      </c>
      <c r="AJ47" s="15">
        <v>77</v>
      </c>
      <c r="AK47" s="16">
        <v>4.3099920824600133</v>
      </c>
      <c r="AL47" s="15">
        <v>24</v>
      </c>
      <c r="AM47" s="16">
        <v>1.2921905353202328</v>
      </c>
      <c r="AN47" s="15">
        <v>165</v>
      </c>
      <c r="AO47" s="16">
        <v>7.8021801044953225</v>
      </c>
      <c r="AP47" s="15">
        <v>67</v>
      </c>
      <c r="AQ47" s="16">
        <v>3.0468262548989711</v>
      </c>
      <c r="AR47" s="15">
        <v>161</v>
      </c>
      <c r="AS47" s="16">
        <v>7.5653748391642077</v>
      </c>
    </row>
    <row r="48" spans="1:45" ht="15" customHeight="1" x14ac:dyDescent="0.25">
      <c r="A48" s="22">
        <v>1990</v>
      </c>
      <c r="B48" s="15">
        <v>6102</v>
      </c>
      <c r="C48" s="16">
        <v>299.11357025158861</v>
      </c>
      <c r="D48" s="15">
        <v>106</v>
      </c>
      <c r="E48" s="16">
        <v>5.0602381027539867</v>
      </c>
      <c r="F48" s="15">
        <v>64</v>
      </c>
      <c r="G48" s="16">
        <v>2.5724085105850261</v>
      </c>
      <c r="H48" s="15">
        <v>159</v>
      </c>
      <c r="I48" s="16">
        <v>6.9785762435027427</v>
      </c>
      <c r="J48" s="15">
        <v>986</v>
      </c>
      <c r="K48" s="16">
        <v>44.091071860269096</v>
      </c>
      <c r="L48" s="15">
        <v>29</v>
      </c>
      <c r="M48" s="16">
        <v>1.3352346893633642</v>
      </c>
      <c r="N48" s="15">
        <v>120</v>
      </c>
      <c r="O48" s="16">
        <v>5.1690843857780058</v>
      </c>
      <c r="P48" s="15">
        <v>475</v>
      </c>
      <c r="Q48" s="16">
        <v>22.344976456393134</v>
      </c>
      <c r="R48" s="15">
        <v>463</v>
      </c>
      <c r="S48" s="16">
        <v>24.559987291325935</v>
      </c>
      <c r="T48" s="15">
        <v>1655</v>
      </c>
      <c r="U48" s="16">
        <v>87.059788398685868</v>
      </c>
      <c r="V48" s="15">
        <v>251</v>
      </c>
      <c r="W48" s="16">
        <v>13.944211896450527</v>
      </c>
      <c r="X48" s="15">
        <v>220</v>
      </c>
      <c r="Y48" s="16">
        <v>11.006168450217231</v>
      </c>
      <c r="Z48" s="15">
        <v>229</v>
      </c>
      <c r="AA48" s="16">
        <v>11.745320099629835</v>
      </c>
      <c r="AB48" s="15">
        <v>35</v>
      </c>
      <c r="AC48" s="16">
        <v>1.4340201668792647</v>
      </c>
      <c r="AD48" s="15">
        <v>102</v>
      </c>
      <c r="AE48" s="16">
        <v>4.7990735239889437</v>
      </c>
      <c r="AF48" s="15">
        <v>92</v>
      </c>
      <c r="AG48" s="16">
        <v>4.0556574425323415</v>
      </c>
      <c r="AH48" s="15">
        <v>79</v>
      </c>
      <c r="AI48" s="16">
        <v>4.2022957638332974</v>
      </c>
      <c r="AJ48" s="15">
        <v>74</v>
      </c>
      <c r="AK48" s="16">
        <v>4.1165997516549089</v>
      </c>
      <c r="AL48" s="15">
        <v>16</v>
      </c>
      <c r="AM48" s="16">
        <v>0.85306693249457255</v>
      </c>
      <c r="AN48" s="15">
        <v>184</v>
      </c>
      <c r="AO48" s="16">
        <v>8.5847170984300583</v>
      </c>
      <c r="AP48" s="15">
        <v>62</v>
      </c>
      <c r="AQ48" s="16">
        <v>2.9685126405741684</v>
      </c>
      <c r="AR48" s="15">
        <v>166</v>
      </c>
      <c r="AS48" s="16">
        <v>8.0654613459002285</v>
      </c>
    </row>
    <row r="49" spans="1:45" ht="15" customHeight="1" x14ac:dyDescent="0.25">
      <c r="A49" s="22">
        <v>1991</v>
      </c>
      <c r="B49" s="15">
        <v>6376</v>
      </c>
      <c r="C49" s="16">
        <v>304.29956037647656</v>
      </c>
      <c r="D49" s="15">
        <v>76</v>
      </c>
      <c r="E49" s="16">
        <v>3.4790800292618744</v>
      </c>
      <c r="F49" s="15">
        <v>84</v>
      </c>
      <c r="G49" s="16">
        <v>3.4583706917728225</v>
      </c>
      <c r="H49" s="15">
        <v>120</v>
      </c>
      <c r="I49" s="16">
        <v>5.0700664558320554</v>
      </c>
      <c r="J49" s="15">
        <v>1102</v>
      </c>
      <c r="K49" s="16">
        <v>47.817075347498339</v>
      </c>
      <c r="L49" s="15">
        <v>46</v>
      </c>
      <c r="M49" s="16">
        <v>1.9766824522830884</v>
      </c>
      <c r="N49" s="15">
        <v>157</v>
      </c>
      <c r="O49" s="16">
        <v>6.5252019614009056</v>
      </c>
      <c r="P49" s="15">
        <v>482</v>
      </c>
      <c r="Q49" s="16">
        <v>22.273428914857494</v>
      </c>
      <c r="R49" s="15">
        <v>562</v>
      </c>
      <c r="S49" s="16">
        <v>29.104744602404434</v>
      </c>
      <c r="T49" s="15">
        <v>1594</v>
      </c>
      <c r="U49" s="16">
        <v>81.51064494651429</v>
      </c>
      <c r="V49" s="15">
        <v>270</v>
      </c>
      <c r="W49" s="16">
        <v>14.78809566209339</v>
      </c>
      <c r="X49" s="15">
        <v>207</v>
      </c>
      <c r="Y49" s="16">
        <v>9.9356200776539385</v>
      </c>
      <c r="Z49" s="15">
        <v>237</v>
      </c>
      <c r="AA49" s="16">
        <v>11.80062311257867</v>
      </c>
      <c r="AB49" s="15">
        <v>36</v>
      </c>
      <c r="AC49" s="16">
        <v>1.527122253729178</v>
      </c>
      <c r="AD49" s="15">
        <v>112</v>
      </c>
      <c r="AE49" s="16">
        <v>5.2079251772133111</v>
      </c>
      <c r="AF49" s="15">
        <v>117</v>
      </c>
      <c r="AG49" s="16">
        <v>4.7876285859779646</v>
      </c>
      <c r="AH49" s="15">
        <v>100</v>
      </c>
      <c r="AI49" s="16">
        <v>5.2941040910608628</v>
      </c>
      <c r="AJ49" s="15">
        <v>71</v>
      </c>
      <c r="AK49" s="16">
        <v>3.8651060811357834</v>
      </c>
      <c r="AL49" s="15">
        <v>35</v>
      </c>
      <c r="AM49" s="16">
        <v>1.9040702271064776</v>
      </c>
      <c r="AN49" s="15">
        <v>178</v>
      </c>
      <c r="AO49" s="16">
        <v>8.5394457362756704</v>
      </c>
      <c r="AP49" s="15">
        <v>74</v>
      </c>
      <c r="AQ49" s="16">
        <v>3.347934508509506</v>
      </c>
      <c r="AR49" s="15">
        <v>157</v>
      </c>
      <c r="AS49" s="16">
        <v>7.4157653453164638</v>
      </c>
    </row>
    <row r="50" spans="1:45" ht="15" customHeight="1" x14ac:dyDescent="0.25">
      <c r="A50" s="22">
        <v>1992</v>
      </c>
      <c r="B50" s="15">
        <v>6257</v>
      </c>
      <c r="C50" s="16">
        <v>290.5998940019856</v>
      </c>
      <c r="D50" s="15">
        <v>98</v>
      </c>
      <c r="E50" s="16">
        <v>4.2167050748292949</v>
      </c>
      <c r="F50" s="15">
        <v>76</v>
      </c>
      <c r="G50" s="16">
        <v>2.9579232165350691</v>
      </c>
      <c r="H50" s="15">
        <v>148</v>
      </c>
      <c r="I50" s="16">
        <v>6.1042774000534017</v>
      </c>
      <c r="J50" s="15">
        <v>1026</v>
      </c>
      <c r="K50" s="16">
        <v>44.099570573606087</v>
      </c>
      <c r="L50" s="15">
        <v>33</v>
      </c>
      <c r="M50" s="16">
        <v>1.4021172326632299</v>
      </c>
      <c r="N50" s="15">
        <v>124</v>
      </c>
      <c r="O50" s="16">
        <v>4.8550512318971339</v>
      </c>
      <c r="P50" s="15">
        <v>516</v>
      </c>
      <c r="Q50" s="16">
        <v>23.238365633235933</v>
      </c>
      <c r="R50" s="15">
        <v>541</v>
      </c>
      <c r="S50" s="16">
        <v>27.429977037591495</v>
      </c>
      <c r="T50" s="15">
        <v>1619</v>
      </c>
      <c r="U50" s="16">
        <v>80.133227488352631</v>
      </c>
      <c r="V50" s="15">
        <v>219</v>
      </c>
      <c r="W50" s="16">
        <v>11.703892100696168</v>
      </c>
      <c r="X50" s="15">
        <v>204</v>
      </c>
      <c r="Y50" s="16">
        <v>9.5955033137579395</v>
      </c>
      <c r="Z50" s="15">
        <v>235</v>
      </c>
      <c r="AA50" s="16">
        <v>11.197786928485261</v>
      </c>
      <c r="AB50" s="15">
        <v>31</v>
      </c>
      <c r="AC50" s="16">
        <v>1.2371108880388626</v>
      </c>
      <c r="AD50" s="15">
        <v>111</v>
      </c>
      <c r="AE50" s="16">
        <v>5.1468465356848982</v>
      </c>
      <c r="AF50" s="15">
        <v>113</v>
      </c>
      <c r="AG50" s="16">
        <v>4.645864096990552</v>
      </c>
      <c r="AH50" s="15">
        <v>96</v>
      </c>
      <c r="AI50" s="16">
        <v>5.0761278458292249</v>
      </c>
      <c r="AJ50" s="15">
        <v>70</v>
      </c>
      <c r="AK50" s="16">
        <v>3.7161936727342115</v>
      </c>
      <c r="AL50" s="15">
        <v>21</v>
      </c>
      <c r="AM50" s="16">
        <v>1.2043111241419471</v>
      </c>
      <c r="AN50" s="15">
        <v>186</v>
      </c>
      <c r="AO50" s="16">
        <v>8.4226733972192953</v>
      </c>
      <c r="AP50" s="15">
        <v>70</v>
      </c>
      <c r="AQ50" s="16">
        <v>2.9775831498711876</v>
      </c>
      <c r="AR50" s="15">
        <v>168</v>
      </c>
      <c r="AS50" s="16">
        <v>7.4282448275762167</v>
      </c>
    </row>
    <row r="51" spans="1:45" ht="15" customHeight="1" x14ac:dyDescent="0.25">
      <c r="A51" s="22">
        <v>1993</v>
      </c>
      <c r="B51" s="15">
        <v>6185</v>
      </c>
      <c r="C51" s="16">
        <v>282.07019905271272</v>
      </c>
      <c r="D51" s="15">
        <v>70</v>
      </c>
      <c r="E51" s="16">
        <v>3.2674982751408703</v>
      </c>
      <c r="F51" s="15">
        <v>72</v>
      </c>
      <c r="G51" s="16">
        <v>2.7114485431534332</v>
      </c>
      <c r="H51" s="15">
        <v>128</v>
      </c>
      <c r="I51" s="16">
        <v>4.9338088249722718</v>
      </c>
      <c r="J51" s="15">
        <v>997</v>
      </c>
      <c r="K51" s="16">
        <v>42.313497590799145</v>
      </c>
      <c r="L51" s="15">
        <v>33</v>
      </c>
      <c r="M51" s="16">
        <v>1.4907764314345013</v>
      </c>
      <c r="N51" s="15">
        <v>134</v>
      </c>
      <c r="O51" s="16">
        <v>5.3995997233733775</v>
      </c>
      <c r="P51" s="15">
        <v>526</v>
      </c>
      <c r="Q51" s="16">
        <v>23.586325236551485</v>
      </c>
      <c r="R51" s="15">
        <v>513</v>
      </c>
      <c r="S51" s="16">
        <v>25.727127414784135</v>
      </c>
      <c r="T51" s="15">
        <v>1548</v>
      </c>
      <c r="U51" s="16">
        <v>74.964656688457694</v>
      </c>
      <c r="V51" s="15">
        <v>215</v>
      </c>
      <c r="W51" s="16">
        <v>11.549241997573333</v>
      </c>
      <c r="X51" s="15">
        <v>209</v>
      </c>
      <c r="Y51" s="16">
        <v>9.5280059280349558</v>
      </c>
      <c r="Z51" s="15">
        <v>246</v>
      </c>
      <c r="AA51" s="16">
        <v>11.609018357728457</v>
      </c>
      <c r="AB51" s="15">
        <v>37</v>
      </c>
      <c r="AC51" s="16">
        <v>1.4124510749010635</v>
      </c>
      <c r="AD51" s="15">
        <v>100</v>
      </c>
      <c r="AE51" s="16">
        <v>4.4620033623279358</v>
      </c>
      <c r="AF51" s="15">
        <v>109</v>
      </c>
      <c r="AG51" s="16">
        <v>4.392500829835587</v>
      </c>
      <c r="AH51" s="15">
        <v>100</v>
      </c>
      <c r="AI51" s="16">
        <v>5.1991545034889288</v>
      </c>
      <c r="AJ51" s="15">
        <v>60</v>
      </c>
      <c r="AK51" s="16">
        <v>3.0691467808104411</v>
      </c>
      <c r="AL51" s="15">
        <v>23</v>
      </c>
      <c r="AM51" s="16">
        <v>1.2779197426733362</v>
      </c>
      <c r="AN51" s="15">
        <v>196</v>
      </c>
      <c r="AO51" s="16">
        <v>8.629568776587476</v>
      </c>
      <c r="AP51" s="15">
        <v>94</v>
      </c>
      <c r="AQ51" s="16">
        <v>3.7720403778427056</v>
      </c>
      <c r="AR51" s="15">
        <v>184</v>
      </c>
      <c r="AS51" s="16">
        <v>8.0734323980481459</v>
      </c>
    </row>
    <row r="52" spans="1:45" ht="15" customHeight="1" x14ac:dyDescent="0.25">
      <c r="A52" s="22">
        <v>1994</v>
      </c>
      <c r="B52" s="15">
        <v>7251</v>
      </c>
      <c r="C52" s="16">
        <v>324.47396090920722</v>
      </c>
      <c r="D52" s="15">
        <v>80</v>
      </c>
      <c r="E52" s="16">
        <v>3.3117840436461234</v>
      </c>
      <c r="F52" s="15">
        <v>85</v>
      </c>
      <c r="G52" s="16">
        <v>3.0872840152112304</v>
      </c>
      <c r="H52" s="15">
        <v>145</v>
      </c>
      <c r="I52" s="16">
        <v>5.6289873722443939</v>
      </c>
      <c r="J52" s="15">
        <v>1228</v>
      </c>
      <c r="K52" s="16">
        <v>51.404971677463521</v>
      </c>
      <c r="L52" s="15">
        <v>42</v>
      </c>
      <c r="M52" s="16">
        <v>1.5731321575694708</v>
      </c>
      <c r="N52" s="15">
        <v>148</v>
      </c>
      <c r="O52" s="16">
        <v>5.800175223080589</v>
      </c>
      <c r="P52" s="15">
        <v>586</v>
      </c>
      <c r="Q52" s="16">
        <v>25.037199388301765</v>
      </c>
      <c r="R52" s="15">
        <v>731</v>
      </c>
      <c r="S52" s="16">
        <v>36.078625196043831</v>
      </c>
      <c r="T52" s="15">
        <v>1860</v>
      </c>
      <c r="U52" s="16">
        <v>88.982714472941908</v>
      </c>
      <c r="V52" s="15">
        <v>213</v>
      </c>
      <c r="W52" s="16">
        <v>10.955795042744425</v>
      </c>
      <c r="X52" s="15">
        <v>220</v>
      </c>
      <c r="Y52" s="16">
        <v>10.06689567136303</v>
      </c>
      <c r="Z52" s="15">
        <v>258</v>
      </c>
      <c r="AA52" s="16">
        <v>12.182658600440742</v>
      </c>
      <c r="AB52" s="15">
        <v>44</v>
      </c>
      <c r="AC52" s="16">
        <v>1.8687746337833686</v>
      </c>
      <c r="AD52" s="15">
        <v>113</v>
      </c>
      <c r="AE52" s="16">
        <v>4.8796125045728314</v>
      </c>
      <c r="AF52" s="15">
        <v>150</v>
      </c>
      <c r="AG52" s="16">
        <v>6.1125995412171044</v>
      </c>
      <c r="AH52" s="15">
        <v>97</v>
      </c>
      <c r="AI52" s="16">
        <v>4.8105945272183552</v>
      </c>
      <c r="AJ52" s="15">
        <v>66</v>
      </c>
      <c r="AK52" s="16">
        <v>3.4400578007069171</v>
      </c>
      <c r="AL52" s="15">
        <v>21</v>
      </c>
      <c r="AM52" s="16">
        <v>1.0871464526392893</v>
      </c>
      <c r="AN52" s="15">
        <v>202</v>
      </c>
      <c r="AO52" s="16">
        <v>8.713776600023456</v>
      </c>
      <c r="AP52" s="15">
        <v>88</v>
      </c>
      <c r="AQ52" s="16">
        <v>3.5554251549575651</v>
      </c>
      <c r="AR52" s="15">
        <v>208</v>
      </c>
      <c r="AS52" s="16">
        <v>8.5036078906757115</v>
      </c>
    </row>
    <row r="53" spans="1:45" ht="15" customHeight="1" x14ac:dyDescent="0.25">
      <c r="A53" s="22">
        <v>1995</v>
      </c>
      <c r="B53" s="15">
        <v>7327</v>
      </c>
      <c r="C53" s="16">
        <v>325.63341092738551</v>
      </c>
      <c r="D53" s="15">
        <v>79</v>
      </c>
      <c r="E53" s="16">
        <v>3.5503941286554292</v>
      </c>
      <c r="F53" s="15">
        <v>64</v>
      </c>
      <c r="G53" s="16">
        <v>2.2765965660110905</v>
      </c>
      <c r="H53" s="15">
        <v>135</v>
      </c>
      <c r="I53" s="16">
        <v>5.1887254416635402</v>
      </c>
      <c r="J53" s="15">
        <v>1201</v>
      </c>
      <c r="K53" s="16">
        <v>49.267109338688726</v>
      </c>
      <c r="L53" s="15">
        <v>35</v>
      </c>
      <c r="M53" s="16">
        <v>1.4888964072553748</v>
      </c>
      <c r="N53" s="15">
        <v>160</v>
      </c>
      <c r="O53" s="16">
        <v>6.1463907324696203</v>
      </c>
      <c r="P53" s="15">
        <v>535</v>
      </c>
      <c r="Q53" s="16">
        <v>22.836758694422123</v>
      </c>
      <c r="R53" s="15">
        <v>880</v>
      </c>
      <c r="S53" s="16">
        <v>42.672535100567345</v>
      </c>
      <c r="T53" s="15">
        <v>1865</v>
      </c>
      <c r="U53" s="16">
        <v>87.549579044611107</v>
      </c>
      <c r="V53" s="15">
        <v>232</v>
      </c>
      <c r="W53" s="16">
        <v>11.599316278711015</v>
      </c>
      <c r="X53" s="15">
        <v>234</v>
      </c>
      <c r="Y53" s="16">
        <v>10.859592684205939</v>
      </c>
      <c r="Z53" s="15">
        <v>291</v>
      </c>
      <c r="AA53" s="16">
        <v>13.423579975112315</v>
      </c>
      <c r="AB53" s="15">
        <v>38</v>
      </c>
      <c r="AC53" s="16">
        <v>1.4973171030956498</v>
      </c>
      <c r="AD53" s="15">
        <v>121</v>
      </c>
      <c r="AE53" s="16">
        <v>5.3140105880741615</v>
      </c>
      <c r="AF53" s="15">
        <v>140</v>
      </c>
      <c r="AG53" s="16">
        <v>5.3851568563704566</v>
      </c>
      <c r="AH53" s="15">
        <v>104</v>
      </c>
      <c r="AI53" s="16">
        <v>4.9955830590604844</v>
      </c>
      <c r="AJ53" s="15">
        <v>78</v>
      </c>
      <c r="AK53" s="16">
        <v>3.8378010872513029</v>
      </c>
      <c r="AL53" s="15">
        <v>19</v>
      </c>
      <c r="AM53" s="16">
        <v>0.99008466787423677</v>
      </c>
      <c r="AN53" s="15">
        <v>231</v>
      </c>
      <c r="AO53" s="16">
        <v>10.378861038715351</v>
      </c>
      <c r="AP53" s="15">
        <v>89</v>
      </c>
      <c r="AQ53" s="16">
        <v>3.4586440753562036</v>
      </c>
      <c r="AR53" s="15">
        <v>177</v>
      </c>
      <c r="AS53" s="16">
        <v>7.7564413268835377</v>
      </c>
    </row>
    <row r="54" spans="1:45" ht="15" customHeight="1" x14ac:dyDescent="0.25">
      <c r="A54" s="22">
        <v>1996</v>
      </c>
      <c r="B54" s="36">
        <f>IFERROR(VALUE(FIXED(VLOOKUP(VLOOKUP($B$4,Refcodes,2,FALSE) &amp;"regs"&amp;Regs_Female!$A54&amp;"AllEth"&amp;"Female",Datatable,6,FALSE))),"–")</f>
        <v>7593</v>
      </c>
      <c r="C54" s="38">
        <f>IFERROR(VALUE(FIXED(VLOOKUP(VLOOKUP($B$4,Refcodes,2,FALSE) &amp;"regs"&amp;Regs_Female!$A54&amp;"AllEth"&amp;"Female",Datatable,7,FALSE))),"–")</f>
        <v>319.5</v>
      </c>
      <c r="D54" s="36">
        <f>IFERROR(VALUE(FIXED(VLOOKUP(VLOOKUP($D$4,Refcodes,2,FALSE) &amp;"regs"&amp;Regs_Female!$A54&amp;"AllEth"&amp;"Female",Datatable,6,FALSE))),"–")</f>
        <v>87</v>
      </c>
      <c r="E54" s="38">
        <f>IFERROR(VALUE(FIXED(VLOOKUP(VLOOKUP($D$4,Refcodes,2,FALSE) &amp;"regs"&amp;Regs_Female!$A54&amp;"AllEth"&amp;"Female",Datatable,7,FALSE))),"–")</f>
        <v>3.6</v>
      </c>
      <c r="F54" s="36">
        <f>IFERROR(VALUE(FIXED(VLOOKUP(VLOOKUP($F$4,Refcodes,2,FALSE) &amp;"regs"&amp;Regs_Female!$A54&amp;"AllEth"&amp;"Female",Datatable,6,FALSE))),"–")</f>
        <v>68</v>
      </c>
      <c r="G54" s="38">
        <f>IFERROR(VALUE(FIXED(VLOOKUP(VLOOKUP($F$4,Refcodes,2,FALSE) &amp;"regs"&amp;Regs_Female!$A54&amp;"AllEth"&amp;"Female",Datatable,7,FALSE))),"–")</f>
        <v>2.4</v>
      </c>
      <c r="H54" s="36">
        <f>IFERROR(VALUE(FIXED(VLOOKUP(VLOOKUP($H$4,Refcodes,2,FALSE) &amp;"regs"&amp;Regs_Female!$A54&amp;"AllEth"&amp;"Female",Datatable,6,FALSE))),"–")</f>
        <v>148</v>
      </c>
      <c r="I54" s="38">
        <f>IFERROR(VALUE(FIXED(VLOOKUP(VLOOKUP($H$4,Refcodes,2,FALSE) &amp;"regs"&amp;Regs_Female!$A54&amp;"AllEth"&amp;"Female",Datatable,7,FALSE))),"–")</f>
        <v>5.3</v>
      </c>
      <c r="J54" s="27">
        <f>IFERROR(VALUE(FIXED(VLOOKUP(VLOOKUP($J$4,Refcodes,2,FALSE) &amp;"regs"&amp;Regs_Female!$A54&amp;"AllEth"&amp;"Female",Datatable,6,FALSE))),"–")</f>
        <v>1196</v>
      </c>
      <c r="K54" s="37">
        <f>IFERROR(VALUE(FIXED(VLOOKUP(VLOOKUP($J$4,Refcodes,2,FALSE) &amp;"regs"&amp;Regs_Female!$A54&amp;"AllEth"&amp;"Female",Datatable,7,FALSE))),"–")</f>
        <v>46.5</v>
      </c>
      <c r="L54" s="36">
        <f>IFERROR(VALUE(FIXED(VLOOKUP(VLOOKUP($L$4,Refcodes,2,FALSE) &amp;"regs"&amp;Regs_Female!$A54&amp;"AllEth"&amp;"Female",Datatable,6,FALSE))),"–")</f>
        <v>55</v>
      </c>
      <c r="M54" s="38">
        <f>IFERROR(VALUE(FIXED(VLOOKUP(VLOOKUP($L$4,Refcodes,2,FALSE) &amp;"regs"&amp;Regs_Female!$A54&amp;"AllEth"&amp;"Female",Datatable,7,FALSE))),"–")</f>
        <v>2.1</v>
      </c>
      <c r="N54" s="17">
        <f>IFERROR(VALUE(FIXED(VLOOKUP(VLOOKUP($N$4,Refcodes,2,FALSE) &amp;"regs"&amp;Regs_Female!$A54&amp;"AllEth"&amp;"Female",Datatable,6,FALSE))),"–")</f>
        <v>179</v>
      </c>
      <c r="O54" s="16">
        <f>IFERROR(VALUE(FIXED(VLOOKUP(VLOOKUP($N$4,Refcodes,2,FALSE) &amp;"regs"&amp;Regs_Female!$A54&amp;"AllEth"&amp;"Female",Datatable,7,FALSE))),"–")</f>
        <v>6.7</v>
      </c>
      <c r="P54" s="36">
        <f>IFERROR(VALUE(FIXED(VLOOKUP(VLOOKUP($P$4,Refcodes,2,FALSE) &amp;"regs"&amp;Regs_Female!$A54&amp;"AllEth"&amp;"Female",Datatable,6,FALSE))),"–")</f>
        <v>604</v>
      </c>
      <c r="Q54" s="38">
        <f>IFERROR(VALUE(FIXED(VLOOKUP(VLOOKUP($P$4,Refcodes,2,FALSE) &amp;"regs"&amp;Regs_Female!$A54&amp;"AllEth"&amp;"Female",Datatable,7,FALSE))),"–")</f>
        <v>24.7</v>
      </c>
      <c r="R54" s="27">
        <f>IFERROR(VALUE(FIXED(VLOOKUP(VLOOKUP($R$4,Refcodes,2,FALSE) &amp;"regs"&amp;Regs_Female!$A54&amp;"AllEth"&amp;"Female",Datatable,6,FALSE))),"–")</f>
        <v>773</v>
      </c>
      <c r="S54" s="37">
        <f>IFERROR(VALUE(FIXED(VLOOKUP(VLOOKUP($R$4,Refcodes,2,FALSE) &amp;"regs"&amp;Regs_Female!$A54&amp;"AllEth"&amp;"Female",Datatable,7,FALSE))),"–")</f>
        <v>34.799999999999997</v>
      </c>
      <c r="T54" s="36">
        <f>IFERROR(VALUE(FIXED(VLOOKUP(VLOOKUP($T$4,Refcodes,2,FALSE) &amp;"regs"&amp;Regs_Female!$A54&amp;"AllEth"&amp;"Female",Datatable,6,FALSE))),"–")</f>
        <v>1936</v>
      </c>
      <c r="U54" s="38">
        <f>IFERROR(VALUE(FIXED(VLOOKUP(VLOOKUP($T$4,Refcodes,2,FALSE) &amp;"regs"&amp;Regs_Female!$A54&amp;"AllEth"&amp;"Female",Datatable,7,FALSE))),"–")</f>
        <v>86.6</v>
      </c>
      <c r="V54" s="36">
        <f>IFERROR(VALUE(FIXED(VLOOKUP(VLOOKUP($V$4,Refcodes,2,FALSE) &amp;"regs"&amp;Regs_Female!$A54&amp;"AllEth"&amp;"Female",Datatable,6,FALSE))),"–")</f>
        <v>212</v>
      </c>
      <c r="W54" s="38">
        <f>IFERROR(VALUE(FIXED(VLOOKUP(VLOOKUP($V$4,Refcodes,2,FALSE) &amp;"regs"&amp;Regs_Female!$A54&amp;"AllEth"&amp;"Female",Datatable,7,FALSE))),"–")</f>
        <v>10.3</v>
      </c>
      <c r="X54" s="36">
        <f>IFERROR(VALUE(FIXED(VLOOKUP(VLOOKUP($X$4,Refcodes,2,FALSE) &amp;"regs"&amp;Regs_Female!$A54&amp;"AllEth"&amp;"Female",Datatable,6,FALSE))),"–")</f>
        <v>280</v>
      </c>
      <c r="Y54" s="38">
        <f>IFERROR(VALUE(FIXED(VLOOKUP(VLOOKUP($X$4,Refcodes,2,FALSE) &amp;"regs"&amp;Regs_Female!$A54&amp;"AllEth"&amp;"Female",Datatable,7,FALSE))),"–")</f>
        <v>12.4</v>
      </c>
      <c r="Z54" s="27">
        <f>IFERROR(VALUE(FIXED(VLOOKUP(VLOOKUP($Z$4,Refcodes,2,FALSE) &amp;"regs"&amp;Regs_Female!$A54&amp;"AllEth"&amp;"Female",Datatable,6,FALSE))),"–")</f>
        <v>296</v>
      </c>
      <c r="AA54" s="37">
        <f>IFERROR(VALUE(FIXED(VLOOKUP(VLOOKUP($Z$4,Refcodes,2,FALSE) &amp;"regs"&amp;Regs_Female!$A54&amp;"AllEth"&amp;"Female",Datatable,7,FALSE))),"–")</f>
        <v>13.1</v>
      </c>
      <c r="AB54" s="36">
        <f>IFERROR(VALUE(FIXED(VLOOKUP(VLOOKUP($AB$4,Refcodes,2,FALSE) &amp;"regs"&amp;Regs_Female!$A54&amp;"AllEth"&amp;"Female",Datatable,6,FALSE))),"–")</f>
        <v>45</v>
      </c>
      <c r="AC54" s="38">
        <f>IFERROR(VALUE(FIXED(VLOOKUP(VLOOKUP($AB$4,Refcodes,2,FALSE) &amp;"regs"&amp;Regs_Female!$A54&amp;"AllEth"&amp;"Female",Datatable,7,FALSE))),"–")</f>
        <v>1.7</v>
      </c>
      <c r="AD54" s="36">
        <f>IFERROR(VALUE(FIXED(VLOOKUP(VLOOKUP($AD$4,Refcodes,2,FALSE) &amp;"regs"&amp;Regs_Female!$A54&amp;"AllEth"&amp;"Female",Datatable,6,FALSE))),"–")</f>
        <v>129</v>
      </c>
      <c r="AE54" s="38">
        <f>IFERROR(VALUE(FIXED(VLOOKUP(VLOOKUP($AD$4,Refcodes,2,FALSE) &amp;"regs"&amp;Regs_Female!$A54&amp;"AllEth"&amp;"Female",Datatable,7,FALSE))),"–")</f>
        <v>5.3</v>
      </c>
      <c r="AF54" s="36">
        <f>IFERROR(VALUE(FIXED(VLOOKUP(VLOOKUP($AF$4,Refcodes,2,FALSE) &amp;"regs"&amp;Regs_Female!$A54&amp;"AllEth"&amp;"Female",Datatable,6,FALSE))),"–")</f>
        <v>140</v>
      </c>
      <c r="AG54" s="38">
        <f>IFERROR(VALUE(FIXED(VLOOKUP(VLOOKUP($AF$4,Refcodes,2,FALSE) &amp;"regs"&amp;Regs_Female!$A54&amp;"AllEth"&amp;"Female",Datatable,7,FALSE))),"–")</f>
        <v>5</v>
      </c>
      <c r="AH54" s="36">
        <f>IFERROR(VALUE(FIXED(VLOOKUP(VLOOKUP($AH$4,Refcodes,2,FALSE) &amp;"regs"&amp;Regs_Female!$A54&amp;"AllEth"&amp;"Female",Datatable,6,FALSE))),"–")</f>
        <v>121</v>
      </c>
      <c r="AI54" s="38">
        <f>IFERROR(VALUE(FIXED(VLOOKUP(VLOOKUP($AH$4,Refcodes,2,FALSE) &amp;"regs"&amp;Regs_Female!$A54&amp;"AllEth"&amp;"Female",Datatable,7,FALSE))),"–")</f>
        <v>5.5</v>
      </c>
      <c r="AJ54" s="36">
        <f>IFERROR(VALUE(FIXED(VLOOKUP(VLOOKUP($AJ$4,Refcodes,2,FALSE) &amp;"regs"&amp;Regs_Female!$A54&amp;"AllEth"&amp;"Female",Datatable,6,FALSE))),"–")</f>
        <v>82</v>
      </c>
      <c r="AK54" s="37">
        <f>IFERROR(VALUE(FIXED(VLOOKUP(VLOOKUP($AJ$4,Refcodes,2,FALSE) &amp;"regs"&amp;Regs_Female!$A54&amp;"AllEth"&amp;"Female",Datatable,7,FALSE))),"–")</f>
        <v>3.9</v>
      </c>
      <c r="AL54" s="36">
        <f>IFERROR(VALUE(FIXED(VLOOKUP(VLOOKUP($AL$4,Refcodes,2,FALSE) &amp;"regs"&amp;Regs_Female!$A54&amp;"AllEth"&amp;"Female",Datatable,6,FALSE))),"–")</f>
        <v>32</v>
      </c>
      <c r="AM54" s="37">
        <f>IFERROR(VALUE(FIXED(VLOOKUP(VLOOKUP($AL$4,Refcodes,2,FALSE) &amp;"regs"&amp;Regs_Female!$A54&amp;"AllEth"&amp;"Female",Datatable,7,FALSE))),"–")</f>
        <v>1.7</v>
      </c>
      <c r="AN54" s="36">
        <f>IFERROR(VALUE(FIXED(VLOOKUP(VLOOKUP($AN$4,Refcodes,2,FALSE) &amp;"regs"&amp;Regs_Female!$A54&amp;"AllEth"&amp;"Female",Datatable,6,FALSE))),"–")</f>
        <v>272</v>
      </c>
      <c r="AO54" s="37">
        <f>IFERROR(VALUE(FIXED(VLOOKUP(VLOOKUP($AN$4,Refcodes,2,FALSE) &amp;"regs"&amp;Regs_Female!$A54&amp;"AllEth"&amp;"Female",Datatable,7,FALSE))),"–")</f>
        <v>11.3</v>
      </c>
      <c r="AP54" s="36">
        <f>IFERROR(VALUE(FIXED(VLOOKUP(VLOOKUP($AP$4,Refcodes,2,FALSE) &amp;"regs"&amp;Regs_Female!$A54&amp;"AllEth"&amp;"Female",Datatable,6,FALSE))),"–")</f>
        <v>100</v>
      </c>
      <c r="AQ54" s="37">
        <f>IFERROR(VALUE(FIXED(VLOOKUP(VLOOKUP($AP$4,Refcodes,2,FALSE) &amp;"regs"&amp;Regs_Female!$A54&amp;"AllEth"&amp;"Female",Datatable,7,FALSE))),"–")</f>
        <v>3.6</v>
      </c>
      <c r="AR54" s="36">
        <f>IFERROR(VALUE(FIXED(VLOOKUP(VLOOKUP($AR$4,Refcodes,2,FALSE) &amp;"regs"&amp;Regs_Female!$A54&amp;"AllEth"&amp;"Female",Datatable,6,FALSE))),"–")</f>
        <v>244</v>
      </c>
      <c r="AS54" s="37">
        <f>IFERROR(VALUE(FIXED(VLOOKUP(VLOOKUP($AR$4,Refcodes,2,FALSE) &amp;"regs"&amp;Regs_Female!$A54&amp;"AllEth"&amp;"Female",Datatable,7,FALSE))),"–")</f>
        <v>9.6999999999999993</v>
      </c>
    </row>
    <row r="55" spans="1:45" ht="15" customHeight="1" x14ac:dyDescent="0.25">
      <c r="A55" s="22">
        <v>1997</v>
      </c>
      <c r="B55" s="36">
        <f>IFERROR(VALUE(FIXED(VLOOKUP(VLOOKUP($B$4,Refcodes,2,FALSE) &amp;"regs"&amp;Regs_Female!$A55&amp;"AllEth"&amp;"Female",Datatable,6,FALSE))),"–")</f>
        <v>7671</v>
      </c>
      <c r="C55" s="38">
        <f>IFERROR(VALUE(FIXED(VLOOKUP(VLOOKUP($B$4,Refcodes,2,FALSE) &amp;"regs"&amp;Regs_Female!$A55&amp;"AllEth"&amp;"Female",Datatable,7,FALSE))),"–")</f>
        <v>314.10000000000002</v>
      </c>
      <c r="D55" s="36">
        <f>IFERROR(VALUE(FIXED(VLOOKUP(VLOOKUP($D$4,Refcodes,2,FALSE) &amp;"regs"&amp;Regs_Female!$A55&amp;"AllEth"&amp;"Female",Datatable,6,FALSE))),"–")</f>
        <v>112</v>
      </c>
      <c r="E55" s="38">
        <f>IFERROR(VALUE(FIXED(VLOOKUP(VLOOKUP($D$4,Refcodes,2,FALSE) &amp;"regs"&amp;Regs_Female!$A55&amp;"AllEth"&amp;"Female",Datatable,7,FALSE))),"–")</f>
        <v>4.3</v>
      </c>
      <c r="F55" s="36">
        <f>IFERROR(VALUE(FIXED(VLOOKUP(VLOOKUP($F$4,Refcodes,2,FALSE) &amp;"regs"&amp;Regs_Female!$A55&amp;"AllEth"&amp;"Female",Datatable,6,FALSE))),"–")</f>
        <v>68</v>
      </c>
      <c r="G55" s="38">
        <f>IFERROR(VALUE(FIXED(VLOOKUP(VLOOKUP($F$4,Refcodes,2,FALSE) &amp;"regs"&amp;Regs_Female!$A55&amp;"AllEth"&amp;"Female",Datatable,7,FALSE))),"–")</f>
        <v>2.2000000000000002</v>
      </c>
      <c r="H55" s="36">
        <f>IFERROR(VALUE(FIXED(VLOOKUP(VLOOKUP($H$4,Refcodes,2,FALSE) &amp;"regs"&amp;Regs_Female!$A55&amp;"AllEth"&amp;"Female",Datatable,6,FALSE))),"–")</f>
        <v>160</v>
      </c>
      <c r="I55" s="38">
        <f>IFERROR(VALUE(FIXED(VLOOKUP(VLOOKUP($H$4,Refcodes,2,FALSE) &amp;"regs"&amp;Regs_Female!$A55&amp;"AllEth"&amp;"Female",Datatable,7,FALSE))),"–")</f>
        <v>5.5</v>
      </c>
      <c r="J55" s="27">
        <f>IFERROR(VALUE(FIXED(VLOOKUP(VLOOKUP($J$4,Refcodes,2,FALSE) &amp;"regs"&amp;Regs_Female!$A55&amp;"AllEth"&amp;"Female",Datatable,6,FALSE))),"–")</f>
        <v>1147</v>
      </c>
      <c r="K55" s="37">
        <f>IFERROR(VALUE(FIXED(VLOOKUP(VLOOKUP($J$4,Refcodes,2,FALSE) &amp;"regs"&amp;Regs_Female!$A55&amp;"AllEth"&amp;"Female",Datatable,7,FALSE))),"–")</f>
        <v>43.8</v>
      </c>
      <c r="L55" s="36">
        <f>IFERROR(VALUE(FIXED(VLOOKUP(VLOOKUP($L$4,Refcodes,2,FALSE) &amp;"regs"&amp;Regs_Female!$A55&amp;"AllEth"&amp;"Female",Datatable,6,FALSE))),"–")</f>
        <v>47</v>
      </c>
      <c r="M55" s="38">
        <f>IFERROR(VALUE(FIXED(VLOOKUP(VLOOKUP($L$4,Refcodes,2,FALSE) &amp;"regs"&amp;Regs_Female!$A55&amp;"AllEth"&amp;"Female",Datatable,7,FALSE))),"–")</f>
        <v>2</v>
      </c>
      <c r="N55" s="17">
        <f>IFERROR(VALUE(FIXED(VLOOKUP(VLOOKUP($N$4,Refcodes,2,FALSE) &amp;"regs"&amp;Regs_Female!$A55&amp;"AllEth"&amp;"Female",Datatable,6,FALSE))),"–")</f>
        <v>162</v>
      </c>
      <c r="O55" s="16">
        <f>IFERROR(VALUE(FIXED(VLOOKUP(VLOOKUP($N$4,Refcodes,2,FALSE) &amp;"regs"&amp;Regs_Female!$A55&amp;"AllEth"&amp;"Female",Datatable,7,FALSE))),"–")</f>
        <v>5.6</v>
      </c>
      <c r="P55" s="36">
        <f>IFERROR(VALUE(FIXED(VLOOKUP(VLOOKUP($P$4,Refcodes,2,FALSE) &amp;"regs"&amp;Regs_Female!$A55&amp;"AllEth"&amp;"Female",Datatable,6,FALSE))),"–")</f>
        <v>596</v>
      </c>
      <c r="Q55" s="38">
        <f>IFERROR(VALUE(FIXED(VLOOKUP(VLOOKUP($P$4,Refcodes,2,FALSE) &amp;"regs"&amp;Regs_Female!$A55&amp;"AllEth"&amp;"Female",Datatable,7,FALSE))),"–")</f>
        <v>24.2</v>
      </c>
      <c r="R55" s="27">
        <f>IFERROR(VALUE(FIXED(VLOOKUP(VLOOKUP($R$4,Refcodes,2,FALSE) &amp;"regs"&amp;Regs_Female!$A55&amp;"AllEth"&amp;"Female",Datatable,6,FALSE))),"–")</f>
        <v>744</v>
      </c>
      <c r="S55" s="37">
        <f>IFERROR(VALUE(FIXED(VLOOKUP(VLOOKUP($R$4,Refcodes,2,FALSE) &amp;"regs"&amp;Regs_Female!$A55&amp;"AllEth"&amp;"Female",Datatable,7,FALSE))),"–")</f>
        <v>32.299999999999997</v>
      </c>
      <c r="T55" s="36">
        <f>IFERROR(VALUE(FIXED(VLOOKUP(VLOOKUP($T$4,Refcodes,2,FALSE) &amp;"regs"&amp;Regs_Female!$A55&amp;"AllEth"&amp;"Female",Datatable,6,FALSE))),"–")</f>
        <v>2011</v>
      </c>
      <c r="U55" s="38">
        <f>IFERROR(VALUE(FIXED(VLOOKUP(VLOOKUP($T$4,Refcodes,2,FALSE) &amp;"regs"&amp;Regs_Female!$A55&amp;"AllEth"&amp;"Female",Datatable,7,FALSE))),"–")</f>
        <v>87.7</v>
      </c>
      <c r="V55" s="36">
        <f>IFERROR(VALUE(FIXED(VLOOKUP(VLOOKUP($V$4,Refcodes,2,FALSE) &amp;"regs"&amp;Regs_Female!$A55&amp;"AllEth"&amp;"Female",Datatable,6,FALSE))),"–")</f>
        <v>206</v>
      </c>
      <c r="W55" s="38">
        <f>IFERROR(VALUE(FIXED(VLOOKUP(VLOOKUP($V$4,Refcodes,2,FALSE) &amp;"regs"&amp;Regs_Female!$A55&amp;"AllEth"&amp;"Female",Datatable,7,FALSE))),"–")</f>
        <v>9.3000000000000007</v>
      </c>
      <c r="X55" s="36">
        <f>IFERROR(VALUE(FIXED(VLOOKUP(VLOOKUP($X$4,Refcodes,2,FALSE) &amp;"regs"&amp;Regs_Female!$A55&amp;"AllEth"&amp;"Female",Datatable,6,FALSE))),"–")</f>
        <v>278</v>
      </c>
      <c r="Y55" s="38">
        <f>IFERROR(VALUE(FIXED(VLOOKUP(VLOOKUP($X$4,Refcodes,2,FALSE) &amp;"regs"&amp;Regs_Female!$A55&amp;"AllEth"&amp;"Female",Datatable,7,FALSE))),"–")</f>
        <v>11.8</v>
      </c>
      <c r="Z55" s="27">
        <f>IFERROR(VALUE(FIXED(VLOOKUP(VLOOKUP($Z$4,Refcodes,2,FALSE) &amp;"regs"&amp;Regs_Female!$A55&amp;"AllEth"&amp;"Female",Datatable,6,FALSE))),"–")</f>
        <v>281</v>
      </c>
      <c r="AA55" s="37">
        <f>IFERROR(VALUE(FIXED(VLOOKUP(VLOOKUP($Z$4,Refcodes,2,FALSE) &amp;"regs"&amp;Regs_Female!$A55&amp;"AllEth"&amp;"Female",Datatable,7,FALSE))),"–")</f>
        <v>12</v>
      </c>
      <c r="AB55" s="36">
        <f>IFERROR(VALUE(FIXED(VLOOKUP(VLOOKUP($AB$4,Refcodes,2,FALSE) &amp;"regs"&amp;Regs_Female!$A55&amp;"AllEth"&amp;"Female",Datatable,6,FALSE))),"–")</f>
        <v>34</v>
      </c>
      <c r="AC55" s="38">
        <f>IFERROR(VALUE(FIXED(VLOOKUP(VLOOKUP($AB$4,Refcodes,2,FALSE) &amp;"regs"&amp;Regs_Female!$A55&amp;"AllEth"&amp;"Female",Datatable,7,FALSE))),"–")</f>
        <v>1.4</v>
      </c>
      <c r="AD55" s="36">
        <f>IFERROR(VALUE(FIXED(VLOOKUP(VLOOKUP($AD$4,Refcodes,2,FALSE) &amp;"regs"&amp;Regs_Female!$A55&amp;"AllEth"&amp;"Female",Datatable,6,FALSE))),"–")</f>
        <v>161</v>
      </c>
      <c r="AE55" s="38">
        <f>IFERROR(VALUE(FIXED(VLOOKUP(VLOOKUP($AD$4,Refcodes,2,FALSE) &amp;"regs"&amp;Regs_Female!$A55&amp;"AllEth"&amp;"Female",Datatable,7,FALSE))),"–")</f>
        <v>6.5</v>
      </c>
      <c r="AF55" s="36">
        <f>IFERROR(VALUE(FIXED(VLOOKUP(VLOOKUP($AF$4,Refcodes,2,FALSE) &amp;"regs"&amp;Regs_Female!$A55&amp;"AllEth"&amp;"Female",Datatable,6,FALSE))),"–")</f>
        <v>138</v>
      </c>
      <c r="AG55" s="38">
        <f>IFERROR(VALUE(FIXED(VLOOKUP(VLOOKUP($AF$4,Refcodes,2,FALSE) &amp;"regs"&amp;Regs_Female!$A55&amp;"AllEth"&amp;"Female",Datatable,7,FALSE))),"–")</f>
        <v>4.8</v>
      </c>
      <c r="AH55" s="36">
        <f>IFERROR(VALUE(FIXED(VLOOKUP(VLOOKUP($AH$4,Refcodes,2,FALSE) &amp;"regs"&amp;Regs_Female!$A55&amp;"AllEth"&amp;"Female",Datatable,6,FALSE))),"–")</f>
        <v>92</v>
      </c>
      <c r="AI55" s="38">
        <f>IFERROR(VALUE(FIXED(VLOOKUP(VLOOKUP($AH$4,Refcodes,2,FALSE) &amp;"regs"&amp;Regs_Female!$A55&amp;"AllEth"&amp;"Female",Datatable,7,FALSE))),"–")</f>
        <v>4.0999999999999996</v>
      </c>
      <c r="AJ55" s="36">
        <f>IFERROR(VALUE(FIXED(VLOOKUP(VLOOKUP($AJ$4,Refcodes,2,FALSE) &amp;"regs"&amp;Regs_Female!$A55&amp;"AllEth"&amp;"Female",Datatable,6,FALSE))),"–")</f>
        <v>116</v>
      </c>
      <c r="AK55" s="37">
        <f>IFERROR(VALUE(FIXED(VLOOKUP(VLOOKUP($AJ$4,Refcodes,2,FALSE) &amp;"regs"&amp;Regs_Female!$A55&amp;"AllEth"&amp;"Female",Datatable,7,FALSE))),"–")</f>
        <v>5.4</v>
      </c>
      <c r="AL55" s="36">
        <f>IFERROR(VALUE(FIXED(VLOOKUP(VLOOKUP($AL$4,Refcodes,2,FALSE) &amp;"regs"&amp;Regs_Female!$A55&amp;"AllEth"&amp;"Female",Datatable,6,FALSE))),"–")</f>
        <v>27</v>
      </c>
      <c r="AM55" s="37">
        <f>IFERROR(VALUE(FIXED(VLOOKUP(VLOOKUP($AL$4,Refcodes,2,FALSE) &amp;"regs"&amp;Regs_Female!$A55&amp;"AllEth"&amp;"Female",Datatable,7,FALSE))),"–")</f>
        <v>1.4</v>
      </c>
      <c r="AN55" s="36">
        <f>IFERROR(VALUE(FIXED(VLOOKUP(VLOOKUP($AN$4,Refcodes,2,FALSE) &amp;"regs"&amp;Regs_Female!$A55&amp;"AllEth"&amp;"Female",Datatable,6,FALSE))),"–")</f>
        <v>283</v>
      </c>
      <c r="AO55" s="37">
        <f>IFERROR(VALUE(FIXED(VLOOKUP(VLOOKUP($AN$4,Refcodes,2,FALSE) &amp;"regs"&amp;Regs_Female!$A55&amp;"AllEth"&amp;"Female",Datatable,7,FALSE))),"–")</f>
        <v>11.1</v>
      </c>
      <c r="AP55" s="36">
        <f>IFERROR(VALUE(FIXED(VLOOKUP(VLOOKUP($AP$4,Refcodes,2,FALSE) &amp;"regs"&amp;Regs_Female!$A55&amp;"AllEth"&amp;"Female",Datatable,6,FALSE))),"–")</f>
        <v>106</v>
      </c>
      <c r="AQ55" s="37">
        <f>IFERROR(VALUE(FIXED(VLOOKUP(VLOOKUP($AP$4,Refcodes,2,FALSE) &amp;"regs"&amp;Regs_Female!$A55&amp;"AllEth"&amp;"Female",Datatable,7,FALSE))),"–")</f>
        <v>3.8</v>
      </c>
      <c r="AR55" s="36">
        <f>IFERROR(VALUE(FIXED(VLOOKUP(VLOOKUP($AR$4,Refcodes,2,FALSE) &amp;"regs"&amp;Regs_Female!$A55&amp;"AllEth"&amp;"Female",Datatable,6,FALSE))),"–")</f>
        <v>252</v>
      </c>
      <c r="AS55" s="37">
        <f>IFERROR(VALUE(FIXED(VLOOKUP(VLOOKUP($AR$4,Refcodes,2,FALSE) &amp;"regs"&amp;Regs_Female!$A55&amp;"AllEth"&amp;"Female",Datatable,7,FALSE))),"–")</f>
        <v>10.199999999999999</v>
      </c>
    </row>
    <row r="56" spans="1:45" ht="15" customHeight="1" x14ac:dyDescent="0.25">
      <c r="A56" s="22">
        <v>1998</v>
      </c>
      <c r="B56" s="36">
        <f>IFERROR(VALUE(FIXED(VLOOKUP(VLOOKUP($B$4,Refcodes,2,FALSE) &amp;"regs"&amp;Regs_Female!$A56&amp;"AllEth"&amp;"Female",Datatable,6,FALSE))),"–")</f>
        <v>7788</v>
      </c>
      <c r="C56" s="38">
        <f>IFERROR(VALUE(FIXED(VLOOKUP(VLOOKUP($B$4,Refcodes,2,FALSE) &amp;"regs"&amp;Regs_Female!$A56&amp;"AllEth"&amp;"Female",Datatable,7,FALSE))),"–")</f>
        <v>311.60000000000002</v>
      </c>
      <c r="D56" s="36">
        <f>IFERROR(VALUE(FIXED(VLOOKUP(VLOOKUP($D$4,Refcodes,2,FALSE) &amp;"regs"&amp;Regs_Female!$A56&amp;"AllEth"&amp;"Female",Datatable,6,FALSE))),"–")</f>
        <v>97</v>
      </c>
      <c r="E56" s="38">
        <f>IFERROR(VALUE(FIXED(VLOOKUP(VLOOKUP($D$4,Refcodes,2,FALSE) &amp;"regs"&amp;Regs_Female!$A56&amp;"AllEth"&amp;"Female",Datatable,7,FALSE))),"–")</f>
        <v>3.7</v>
      </c>
      <c r="F56" s="36">
        <f>IFERROR(VALUE(FIXED(VLOOKUP(VLOOKUP($F$4,Refcodes,2,FALSE) &amp;"regs"&amp;Regs_Female!$A56&amp;"AllEth"&amp;"Female",Datatable,6,FALSE))),"–")</f>
        <v>58</v>
      </c>
      <c r="G56" s="38">
        <f>IFERROR(VALUE(FIXED(VLOOKUP(VLOOKUP($F$4,Refcodes,2,FALSE) &amp;"regs"&amp;Regs_Female!$A56&amp;"AllEth"&amp;"Female",Datatable,7,FALSE))),"–")</f>
        <v>1.9</v>
      </c>
      <c r="H56" s="36">
        <f>IFERROR(VALUE(FIXED(VLOOKUP(VLOOKUP($H$4,Refcodes,2,FALSE) &amp;"regs"&amp;Regs_Female!$A56&amp;"AllEth"&amp;"Female",Datatable,6,FALSE))),"–")</f>
        <v>169</v>
      </c>
      <c r="I56" s="38">
        <f>IFERROR(VALUE(FIXED(VLOOKUP(VLOOKUP($H$4,Refcodes,2,FALSE) &amp;"regs"&amp;Regs_Female!$A56&amp;"AllEth"&amp;"Female",Datatable,7,FALSE))),"–")</f>
        <v>6</v>
      </c>
      <c r="J56" s="27">
        <f>IFERROR(VALUE(FIXED(VLOOKUP(VLOOKUP($J$4,Refcodes,2,FALSE) &amp;"regs"&amp;Regs_Female!$A56&amp;"AllEth"&amp;"Female",Datatable,6,FALSE))),"–")</f>
        <v>1199</v>
      </c>
      <c r="K56" s="37">
        <f>IFERROR(VALUE(FIXED(VLOOKUP(VLOOKUP($J$4,Refcodes,2,FALSE) &amp;"regs"&amp;Regs_Female!$A56&amp;"AllEth"&amp;"Female",Datatable,7,FALSE))),"–")</f>
        <v>44.8</v>
      </c>
      <c r="L56" s="36">
        <f>IFERROR(VALUE(FIXED(VLOOKUP(VLOOKUP($L$4,Refcodes,2,FALSE) &amp;"regs"&amp;Regs_Female!$A56&amp;"AllEth"&amp;"Female",Datatable,6,FALSE))),"–")</f>
        <v>33</v>
      </c>
      <c r="M56" s="38">
        <f>IFERROR(VALUE(FIXED(VLOOKUP(VLOOKUP($L$4,Refcodes,2,FALSE) &amp;"regs"&amp;Regs_Female!$A56&amp;"AllEth"&amp;"Female",Datatable,7,FALSE))),"–")</f>
        <v>1.2</v>
      </c>
      <c r="N56" s="17">
        <f>IFERROR(VALUE(FIXED(VLOOKUP(VLOOKUP($N$4,Refcodes,2,FALSE) &amp;"regs"&amp;Regs_Female!$A56&amp;"AllEth"&amp;"Female",Datatable,6,FALSE))),"–")</f>
        <v>163</v>
      </c>
      <c r="O56" s="16">
        <f>IFERROR(VALUE(FIXED(VLOOKUP(VLOOKUP($N$4,Refcodes,2,FALSE) &amp;"regs"&amp;Regs_Female!$A56&amp;"AllEth"&amp;"Female",Datatable,7,FALSE))),"–")</f>
        <v>5.8</v>
      </c>
      <c r="P56" s="36">
        <f>IFERROR(VALUE(FIXED(VLOOKUP(VLOOKUP($P$4,Refcodes,2,FALSE) &amp;"regs"&amp;Regs_Female!$A56&amp;"AllEth"&amp;"Female",Datatable,6,FALSE))),"–")</f>
        <v>543</v>
      </c>
      <c r="Q56" s="38">
        <f>IFERROR(VALUE(FIXED(VLOOKUP(VLOOKUP($P$4,Refcodes,2,FALSE) &amp;"regs"&amp;Regs_Female!$A56&amp;"AllEth"&amp;"Female",Datatable,7,FALSE))),"–")</f>
        <v>21.3</v>
      </c>
      <c r="R56" s="27">
        <f>IFERROR(VALUE(FIXED(VLOOKUP(VLOOKUP($R$4,Refcodes,2,FALSE) &amp;"regs"&amp;Regs_Female!$A56&amp;"AllEth"&amp;"Female",Datatable,6,FALSE))),"–")</f>
        <v>753</v>
      </c>
      <c r="S56" s="37">
        <f>IFERROR(VALUE(FIXED(VLOOKUP(VLOOKUP($R$4,Refcodes,2,FALSE) &amp;"regs"&amp;Regs_Female!$A56&amp;"AllEth"&amp;"Female",Datatable,7,FALSE))),"–")</f>
        <v>32</v>
      </c>
      <c r="T56" s="36">
        <f>IFERROR(VALUE(FIXED(VLOOKUP(VLOOKUP($T$4,Refcodes,2,FALSE) &amp;"regs"&amp;Regs_Female!$A56&amp;"AllEth"&amp;"Female",Datatable,6,FALSE))),"–")</f>
        <v>2092</v>
      </c>
      <c r="U56" s="38">
        <f>IFERROR(VALUE(FIXED(VLOOKUP(VLOOKUP($T$4,Refcodes,2,FALSE) &amp;"regs"&amp;Regs_Female!$A56&amp;"AllEth"&amp;"Female",Datatable,7,FALSE))),"–")</f>
        <v>88.8</v>
      </c>
      <c r="V56" s="36">
        <f>IFERROR(VALUE(FIXED(VLOOKUP(VLOOKUP($V$4,Refcodes,2,FALSE) &amp;"regs"&amp;Regs_Female!$A56&amp;"AllEth"&amp;"Female",Datatable,6,FALSE))),"–")</f>
        <v>200</v>
      </c>
      <c r="W56" s="38">
        <f>IFERROR(VALUE(FIXED(VLOOKUP(VLOOKUP($V$4,Refcodes,2,FALSE) &amp;"regs"&amp;Regs_Female!$A56&amp;"AllEth"&amp;"Female",Datatable,7,FALSE))),"–")</f>
        <v>9</v>
      </c>
      <c r="X56" s="36">
        <f>IFERROR(VALUE(FIXED(VLOOKUP(VLOOKUP($X$4,Refcodes,2,FALSE) &amp;"regs"&amp;Regs_Female!$A56&amp;"AllEth"&amp;"Female",Datatable,6,FALSE))),"–")</f>
        <v>282</v>
      </c>
      <c r="Y56" s="38">
        <f>IFERROR(VALUE(FIXED(VLOOKUP(VLOOKUP($X$4,Refcodes,2,FALSE) &amp;"regs"&amp;Regs_Female!$A56&amp;"AllEth"&amp;"Female",Datatable,7,FALSE))),"–")</f>
        <v>11.6</v>
      </c>
      <c r="Z56" s="27">
        <f>IFERROR(VALUE(FIXED(VLOOKUP(VLOOKUP($Z$4,Refcodes,2,FALSE) &amp;"regs"&amp;Regs_Female!$A56&amp;"AllEth"&amp;"Female",Datatable,6,FALSE))),"–")</f>
        <v>297</v>
      </c>
      <c r="AA56" s="37">
        <f>IFERROR(VALUE(FIXED(VLOOKUP(VLOOKUP($Z$4,Refcodes,2,FALSE) &amp;"regs"&amp;Regs_Female!$A56&amp;"AllEth"&amp;"Female",Datatable,7,FALSE))),"–")</f>
        <v>12.8</v>
      </c>
      <c r="AB56" s="36">
        <f>IFERROR(VALUE(FIXED(VLOOKUP(VLOOKUP($AB$4,Refcodes,2,FALSE) &amp;"regs"&amp;Regs_Female!$A56&amp;"AllEth"&amp;"Female",Datatable,6,FALSE))),"–")</f>
        <v>38</v>
      </c>
      <c r="AC56" s="38">
        <f>IFERROR(VALUE(FIXED(VLOOKUP(VLOOKUP($AB$4,Refcodes,2,FALSE) &amp;"regs"&amp;Regs_Female!$A56&amp;"AllEth"&amp;"Female",Datatable,7,FALSE))),"–")</f>
        <v>1.3</v>
      </c>
      <c r="AD56" s="36">
        <f>IFERROR(VALUE(FIXED(VLOOKUP(VLOOKUP($AD$4,Refcodes,2,FALSE) &amp;"regs"&amp;Regs_Female!$A56&amp;"AllEth"&amp;"Female",Datatable,6,FALSE))),"–")</f>
        <v>124</v>
      </c>
      <c r="AE56" s="38">
        <f>IFERROR(VALUE(FIXED(VLOOKUP(VLOOKUP($AD$4,Refcodes,2,FALSE) &amp;"regs"&amp;Regs_Female!$A56&amp;"AllEth"&amp;"Female",Datatable,7,FALSE))),"–")</f>
        <v>4.7</v>
      </c>
      <c r="AF56" s="36">
        <f>IFERROR(VALUE(FIXED(VLOOKUP(VLOOKUP($AF$4,Refcodes,2,FALSE) &amp;"regs"&amp;Regs_Female!$A56&amp;"AllEth"&amp;"Female",Datatable,6,FALSE))),"–")</f>
        <v>151</v>
      </c>
      <c r="AG56" s="38">
        <f>IFERROR(VALUE(FIXED(VLOOKUP(VLOOKUP($AF$4,Refcodes,2,FALSE) &amp;"regs"&amp;Regs_Female!$A56&amp;"AllEth"&amp;"Female",Datatable,7,FALSE))),"–")</f>
        <v>5.2</v>
      </c>
      <c r="AH56" s="36">
        <f>IFERROR(VALUE(FIXED(VLOOKUP(VLOOKUP($AH$4,Refcodes,2,FALSE) &amp;"regs"&amp;Regs_Female!$A56&amp;"AllEth"&amp;"Female",Datatable,6,FALSE))),"–")</f>
        <v>103</v>
      </c>
      <c r="AI56" s="38">
        <f>IFERROR(VALUE(FIXED(VLOOKUP(VLOOKUP($AH$4,Refcodes,2,FALSE) &amp;"regs"&amp;Regs_Female!$A56&amp;"AllEth"&amp;"Female",Datatable,7,FALSE))),"–")</f>
        <v>4.4000000000000004</v>
      </c>
      <c r="AJ56" s="36">
        <f>IFERROR(VALUE(FIXED(VLOOKUP(VLOOKUP($AJ$4,Refcodes,2,FALSE) &amp;"regs"&amp;Regs_Female!$A56&amp;"AllEth"&amp;"Female",Datatable,6,FALSE))),"–")</f>
        <v>117</v>
      </c>
      <c r="AK56" s="37">
        <f>IFERROR(VALUE(FIXED(VLOOKUP(VLOOKUP($AJ$4,Refcodes,2,FALSE) &amp;"regs"&amp;Regs_Female!$A56&amp;"AllEth"&amp;"Female",Datatable,7,FALSE))),"–")</f>
        <v>5.5</v>
      </c>
      <c r="AL56" s="36">
        <f>IFERROR(VALUE(FIXED(VLOOKUP(VLOOKUP($AL$4,Refcodes,2,FALSE) &amp;"regs"&amp;Regs_Female!$A56&amp;"AllEth"&amp;"Female",Datatable,6,FALSE))),"–")</f>
        <v>27</v>
      </c>
      <c r="AM56" s="37">
        <f>IFERROR(VALUE(FIXED(VLOOKUP(VLOOKUP($AL$4,Refcodes,2,FALSE) &amp;"regs"&amp;Regs_Female!$A56&amp;"AllEth"&amp;"Female",Datatable,7,FALSE))),"–")</f>
        <v>1.3</v>
      </c>
      <c r="AN56" s="36">
        <f>IFERROR(VALUE(FIXED(VLOOKUP(VLOOKUP($AN$4,Refcodes,2,FALSE) &amp;"regs"&amp;Regs_Female!$A56&amp;"AllEth"&amp;"Female",Datatable,6,FALSE))),"–")</f>
        <v>305</v>
      </c>
      <c r="AO56" s="37">
        <f>IFERROR(VALUE(FIXED(VLOOKUP(VLOOKUP($AN$4,Refcodes,2,FALSE) &amp;"regs"&amp;Regs_Female!$A56&amp;"AllEth"&amp;"Female",Datatable,7,FALSE))),"–")</f>
        <v>11.7</v>
      </c>
      <c r="AP56" s="36">
        <f>IFERROR(VALUE(FIXED(VLOOKUP(VLOOKUP($AP$4,Refcodes,2,FALSE) &amp;"regs"&amp;Regs_Female!$A56&amp;"AllEth"&amp;"Female",Datatable,6,FALSE))),"–")</f>
        <v>104</v>
      </c>
      <c r="AQ56" s="37">
        <f>IFERROR(VALUE(FIXED(VLOOKUP(VLOOKUP($AP$4,Refcodes,2,FALSE) &amp;"regs"&amp;Regs_Female!$A56&amp;"AllEth"&amp;"Female",Datatable,7,FALSE))),"–")</f>
        <v>3.6</v>
      </c>
      <c r="AR56" s="36">
        <f>IFERROR(VALUE(FIXED(VLOOKUP(VLOOKUP($AR$4,Refcodes,2,FALSE) &amp;"regs"&amp;Regs_Female!$A56&amp;"AllEth"&amp;"Female",Datatable,6,FALSE))),"–")</f>
        <v>243</v>
      </c>
      <c r="AS56" s="37">
        <f>IFERROR(VALUE(FIXED(VLOOKUP(VLOOKUP($AR$4,Refcodes,2,FALSE) &amp;"regs"&amp;Regs_Female!$A56&amp;"AllEth"&amp;"Female",Datatable,7,FALSE))),"–")</f>
        <v>9</v>
      </c>
    </row>
    <row r="57" spans="1:45" ht="15" customHeight="1" x14ac:dyDescent="0.25">
      <c r="A57" s="22">
        <v>1999</v>
      </c>
      <c r="B57" s="36">
        <f>IFERROR(VALUE(FIXED(VLOOKUP(VLOOKUP($B$4,Refcodes,2,FALSE) &amp;"regs"&amp;Regs_Female!$A57&amp;"AllEth"&amp;"Female",Datatable,6,FALSE))),"–")</f>
        <v>7973</v>
      </c>
      <c r="C57" s="38">
        <f>IFERROR(VALUE(FIXED(VLOOKUP(VLOOKUP($B$4,Refcodes,2,FALSE) &amp;"regs"&amp;Regs_Female!$A57&amp;"AllEth"&amp;"Female",Datatable,7,FALSE))),"–")</f>
        <v>317.2</v>
      </c>
      <c r="D57" s="36">
        <f>IFERROR(VALUE(FIXED(VLOOKUP(VLOOKUP($D$4,Refcodes,2,FALSE) &amp;"regs"&amp;Regs_Female!$A57&amp;"AllEth"&amp;"Female",Datatable,6,FALSE))),"–")</f>
        <v>108</v>
      </c>
      <c r="E57" s="38">
        <f>IFERROR(VALUE(FIXED(VLOOKUP(VLOOKUP($D$4,Refcodes,2,FALSE) &amp;"regs"&amp;Regs_Female!$A57&amp;"AllEth"&amp;"Female",Datatable,7,FALSE))),"–")</f>
        <v>4.2</v>
      </c>
      <c r="F57" s="36">
        <f>IFERROR(VALUE(FIXED(VLOOKUP(VLOOKUP($F$4,Refcodes,2,FALSE) &amp;"regs"&amp;Regs_Female!$A57&amp;"AllEth"&amp;"Female",Datatable,6,FALSE))),"–")</f>
        <v>74</v>
      </c>
      <c r="G57" s="38">
        <f>IFERROR(VALUE(FIXED(VLOOKUP(VLOOKUP($F$4,Refcodes,2,FALSE) &amp;"regs"&amp;Regs_Female!$A57&amp;"AllEth"&amp;"Female",Datatable,7,FALSE))),"–")</f>
        <v>2.4</v>
      </c>
      <c r="H57" s="36">
        <f>IFERROR(VALUE(FIXED(VLOOKUP(VLOOKUP($H$4,Refcodes,2,FALSE) &amp;"regs"&amp;Regs_Female!$A57&amp;"AllEth"&amp;"Female",Datatable,6,FALSE))),"–")</f>
        <v>135</v>
      </c>
      <c r="I57" s="38">
        <f>IFERROR(VALUE(FIXED(VLOOKUP(VLOOKUP($H$4,Refcodes,2,FALSE) &amp;"regs"&amp;Regs_Female!$A57&amp;"AllEth"&amp;"Female",Datatable,7,FALSE))),"–")</f>
        <v>4.7</v>
      </c>
      <c r="J57" s="27">
        <f>IFERROR(VALUE(FIXED(VLOOKUP(VLOOKUP($J$4,Refcodes,2,FALSE) &amp;"regs"&amp;Regs_Female!$A57&amp;"AllEth"&amp;"Female",Datatable,6,FALSE))),"–")</f>
        <v>1253</v>
      </c>
      <c r="K57" s="37">
        <f>IFERROR(VALUE(FIXED(VLOOKUP(VLOOKUP($J$4,Refcodes,2,FALSE) &amp;"regs"&amp;Regs_Female!$A57&amp;"AllEth"&amp;"Female",Datatable,7,FALSE))),"–")</f>
        <v>45.5</v>
      </c>
      <c r="L57" s="36">
        <f>IFERROR(VALUE(FIXED(VLOOKUP(VLOOKUP($L$4,Refcodes,2,FALSE) &amp;"regs"&amp;Regs_Female!$A57&amp;"AllEth"&amp;"Female",Datatable,6,FALSE))),"–")</f>
        <v>39</v>
      </c>
      <c r="M57" s="38">
        <f>IFERROR(VALUE(FIXED(VLOOKUP(VLOOKUP($L$4,Refcodes,2,FALSE) &amp;"regs"&amp;Regs_Female!$A57&amp;"AllEth"&amp;"Female",Datatable,7,FALSE))),"–")</f>
        <v>1.4</v>
      </c>
      <c r="N57" s="17">
        <f>IFERROR(VALUE(FIXED(VLOOKUP(VLOOKUP($N$4,Refcodes,2,FALSE) &amp;"regs"&amp;Regs_Female!$A57&amp;"AllEth"&amp;"Female",Datatable,6,FALSE))),"–")</f>
        <v>139</v>
      </c>
      <c r="O57" s="16">
        <f>IFERROR(VALUE(FIXED(VLOOKUP(VLOOKUP($N$4,Refcodes,2,FALSE) &amp;"regs"&amp;Regs_Female!$A57&amp;"AllEth"&amp;"Female",Datatable,7,FALSE))),"–")</f>
        <v>4.8</v>
      </c>
      <c r="P57" s="36">
        <f>IFERROR(VALUE(FIXED(VLOOKUP(VLOOKUP($P$4,Refcodes,2,FALSE) &amp;"regs"&amp;Regs_Female!$A57&amp;"AllEth"&amp;"Female",Datatable,6,FALSE))),"–")</f>
        <v>607</v>
      </c>
      <c r="Q57" s="38">
        <f>IFERROR(VALUE(FIXED(VLOOKUP(VLOOKUP($P$4,Refcodes,2,FALSE) &amp;"regs"&amp;Regs_Female!$A57&amp;"AllEth"&amp;"Female",Datatable,7,FALSE))),"–")</f>
        <v>23</v>
      </c>
      <c r="R57" s="27">
        <f>IFERROR(VALUE(FIXED(VLOOKUP(VLOOKUP($R$4,Refcodes,2,FALSE) &amp;"regs"&amp;Regs_Female!$A57&amp;"AllEth"&amp;"Female",Datatable,6,FALSE))),"–")</f>
        <v>744</v>
      </c>
      <c r="S57" s="37">
        <f>IFERROR(VALUE(FIXED(VLOOKUP(VLOOKUP($R$4,Refcodes,2,FALSE) &amp;"regs"&amp;Regs_Female!$A57&amp;"AllEth"&amp;"Female",Datatable,7,FALSE))),"–")</f>
        <v>31.4</v>
      </c>
      <c r="T57" s="36">
        <f>IFERROR(VALUE(FIXED(VLOOKUP(VLOOKUP($T$4,Refcodes,2,FALSE) &amp;"regs"&amp;Regs_Female!$A57&amp;"AllEth"&amp;"Female",Datatable,6,FALSE))),"–")</f>
        <v>2259</v>
      </c>
      <c r="U57" s="38">
        <f>IFERROR(VALUE(FIXED(VLOOKUP(VLOOKUP($T$4,Refcodes,2,FALSE) &amp;"regs"&amp;Regs_Female!$A57&amp;"AllEth"&amp;"Female",Datatable,7,FALSE))),"–")</f>
        <v>95.2</v>
      </c>
      <c r="V57" s="36">
        <f>IFERROR(VALUE(FIXED(VLOOKUP(VLOOKUP($V$4,Refcodes,2,FALSE) &amp;"regs"&amp;Regs_Female!$A57&amp;"AllEth"&amp;"Female",Datatable,6,FALSE))),"–")</f>
        <v>221</v>
      </c>
      <c r="W57" s="38">
        <f>IFERROR(VALUE(FIXED(VLOOKUP(VLOOKUP($V$4,Refcodes,2,FALSE) &amp;"regs"&amp;Regs_Female!$A57&amp;"AllEth"&amp;"Female",Datatable,7,FALSE))),"–")</f>
        <v>9.9</v>
      </c>
      <c r="X57" s="36">
        <f>IFERROR(VALUE(FIXED(VLOOKUP(VLOOKUP($X$4,Refcodes,2,FALSE) &amp;"regs"&amp;Regs_Female!$A57&amp;"AllEth"&amp;"Female",Datatable,6,FALSE))),"–")</f>
        <v>319</v>
      </c>
      <c r="Y57" s="38">
        <f>IFERROR(VALUE(FIXED(VLOOKUP(VLOOKUP($X$4,Refcodes,2,FALSE) &amp;"regs"&amp;Regs_Female!$A57&amp;"AllEth"&amp;"Female",Datatable,7,FALSE))),"–")</f>
        <v>12.9</v>
      </c>
      <c r="Z57" s="27">
        <f>IFERROR(VALUE(FIXED(VLOOKUP(VLOOKUP($Z$4,Refcodes,2,FALSE) &amp;"regs"&amp;Regs_Female!$A57&amp;"AllEth"&amp;"Female",Datatable,6,FALSE))),"–")</f>
        <v>324</v>
      </c>
      <c r="AA57" s="37">
        <f>IFERROR(VALUE(FIXED(VLOOKUP(VLOOKUP($Z$4,Refcodes,2,FALSE) &amp;"regs"&amp;Regs_Female!$A57&amp;"AllEth"&amp;"Female",Datatable,7,FALSE))),"–")</f>
        <v>13.6</v>
      </c>
      <c r="AB57" s="36">
        <f>IFERROR(VALUE(FIXED(VLOOKUP(VLOOKUP($AB$4,Refcodes,2,FALSE) &amp;"regs"&amp;Regs_Female!$A57&amp;"AllEth"&amp;"Female",Datatable,6,FALSE))),"–")</f>
        <v>54</v>
      </c>
      <c r="AC57" s="38">
        <f>IFERROR(VALUE(FIXED(VLOOKUP(VLOOKUP($AB$4,Refcodes,2,FALSE) &amp;"regs"&amp;Regs_Female!$A57&amp;"AllEth"&amp;"Female",Datatable,7,FALSE))),"–")</f>
        <v>2.1</v>
      </c>
      <c r="AD57" s="36">
        <f>IFERROR(VALUE(FIXED(VLOOKUP(VLOOKUP($AD$4,Refcodes,2,FALSE) &amp;"regs"&amp;Regs_Female!$A57&amp;"AllEth"&amp;"Female",Datatable,6,FALSE))),"–")</f>
        <v>152</v>
      </c>
      <c r="AE57" s="38">
        <f>IFERROR(VALUE(FIXED(VLOOKUP(VLOOKUP($AD$4,Refcodes,2,FALSE) &amp;"regs"&amp;Regs_Female!$A57&amp;"AllEth"&amp;"Female",Datatable,7,FALSE))),"–")</f>
        <v>6.1</v>
      </c>
      <c r="AF57" s="36">
        <f>IFERROR(VALUE(FIXED(VLOOKUP(VLOOKUP($AF$4,Refcodes,2,FALSE) &amp;"regs"&amp;Regs_Female!$A57&amp;"AllEth"&amp;"Female",Datatable,6,FALSE))),"–")</f>
        <v>147</v>
      </c>
      <c r="AG57" s="38">
        <f>IFERROR(VALUE(FIXED(VLOOKUP(VLOOKUP($AF$4,Refcodes,2,FALSE) &amp;"regs"&amp;Regs_Female!$A57&amp;"AllEth"&amp;"Female",Datatable,7,FALSE))),"–")</f>
        <v>4.9000000000000004</v>
      </c>
      <c r="AH57" s="36">
        <f>IFERROR(VALUE(FIXED(VLOOKUP(VLOOKUP($AH$4,Refcodes,2,FALSE) &amp;"regs"&amp;Regs_Female!$A57&amp;"AllEth"&amp;"Female",Datatable,6,FALSE))),"–")</f>
        <v>98</v>
      </c>
      <c r="AI57" s="38">
        <f>IFERROR(VALUE(FIXED(VLOOKUP(VLOOKUP($AH$4,Refcodes,2,FALSE) &amp;"regs"&amp;Regs_Female!$A57&amp;"AllEth"&amp;"Female",Datatable,7,FALSE))),"–")</f>
        <v>4.3</v>
      </c>
      <c r="AJ57" s="36">
        <f>IFERROR(VALUE(FIXED(VLOOKUP(VLOOKUP($AJ$4,Refcodes,2,FALSE) &amp;"regs"&amp;Regs_Female!$A57&amp;"AllEth"&amp;"Female",Datatable,6,FALSE))),"–")</f>
        <v>138</v>
      </c>
      <c r="AK57" s="37">
        <f>IFERROR(VALUE(FIXED(VLOOKUP(VLOOKUP($AJ$4,Refcodes,2,FALSE) &amp;"regs"&amp;Regs_Female!$A57&amp;"AllEth"&amp;"Female",Datatable,7,FALSE))),"–")</f>
        <v>6.6</v>
      </c>
      <c r="AL57" s="36">
        <f>IFERROR(VALUE(FIXED(VLOOKUP(VLOOKUP($AL$4,Refcodes,2,FALSE) &amp;"regs"&amp;Regs_Female!$A57&amp;"AllEth"&amp;"Female",Datatable,6,FALSE))),"–")</f>
        <v>29</v>
      </c>
      <c r="AM57" s="37">
        <f>IFERROR(VALUE(FIXED(VLOOKUP(VLOOKUP($AL$4,Refcodes,2,FALSE) &amp;"regs"&amp;Regs_Female!$A57&amp;"AllEth"&amp;"Female",Datatable,7,FALSE))),"–")</f>
        <v>1.4</v>
      </c>
      <c r="AN57" s="36">
        <f>IFERROR(VALUE(FIXED(VLOOKUP(VLOOKUP($AN$4,Refcodes,2,FALSE) &amp;"regs"&amp;Regs_Female!$A57&amp;"AllEth"&amp;"Female",Datatable,6,FALSE))),"–")</f>
        <v>245</v>
      </c>
      <c r="AO57" s="37">
        <f>IFERROR(VALUE(FIXED(VLOOKUP(VLOOKUP($AN$4,Refcodes,2,FALSE) &amp;"regs"&amp;Regs_Female!$A57&amp;"AllEth"&amp;"Female",Datatable,7,FALSE))),"–")</f>
        <v>9.4</v>
      </c>
      <c r="AP57" s="36">
        <f>IFERROR(VALUE(FIXED(VLOOKUP(VLOOKUP($AP$4,Refcodes,2,FALSE) &amp;"regs"&amp;Regs_Female!$A57&amp;"AllEth"&amp;"Female",Datatable,6,FALSE))),"–")</f>
        <v>90</v>
      </c>
      <c r="AQ57" s="37">
        <f>IFERROR(VALUE(FIXED(VLOOKUP(VLOOKUP($AP$4,Refcodes,2,FALSE) &amp;"regs"&amp;Regs_Female!$A57&amp;"AllEth"&amp;"Female",Datatable,7,FALSE))),"–")</f>
        <v>3.1</v>
      </c>
      <c r="AR57" s="36">
        <f>IFERROR(VALUE(FIXED(VLOOKUP(VLOOKUP($AR$4,Refcodes,2,FALSE) &amp;"regs"&amp;Regs_Female!$A57&amp;"AllEth"&amp;"Female",Datatable,6,FALSE))),"–")</f>
        <v>208</v>
      </c>
      <c r="AS57" s="37">
        <f>IFERROR(VALUE(FIXED(VLOOKUP(VLOOKUP($AR$4,Refcodes,2,FALSE) &amp;"regs"&amp;Regs_Female!$A57&amp;"AllEth"&amp;"Female",Datatable,7,FALSE))),"–")</f>
        <v>8.1999999999999993</v>
      </c>
    </row>
    <row r="58" spans="1:45" ht="15" customHeight="1" x14ac:dyDescent="0.25">
      <c r="A58" s="22">
        <v>2000</v>
      </c>
      <c r="B58" s="36">
        <f>IFERROR(VALUE(FIXED(VLOOKUP(VLOOKUP($B$4,Refcodes,2,FALSE) &amp;"regs"&amp;Regs_Female!$A58&amp;"AllEth"&amp;"Female",Datatable,6,FALSE))),"–")</f>
        <v>8315</v>
      </c>
      <c r="C58" s="38">
        <f>IFERROR(VALUE(FIXED(VLOOKUP(VLOOKUP($B$4,Refcodes,2,FALSE) &amp;"regs"&amp;Regs_Female!$A58&amp;"AllEth"&amp;"Female",Datatable,7,FALSE))),"–")</f>
        <v>325.5</v>
      </c>
      <c r="D58" s="36">
        <f>IFERROR(VALUE(FIXED(VLOOKUP(VLOOKUP($D$4,Refcodes,2,FALSE) &amp;"regs"&amp;Regs_Female!$A58&amp;"AllEth"&amp;"Female",Datatable,6,FALSE))),"–")</f>
        <v>88</v>
      </c>
      <c r="E58" s="38">
        <f>IFERROR(VALUE(FIXED(VLOOKUP(VLOOKUP($D$4,Refcodes,2,FALSE) &amp;"regs"&amp;Regs_Female!$A58&amp;"AllEth"&amp;"Female",Datatable,7,FALSE))),"–")</f>
        <v>3.4</v>
      </c>
      <c r="F58" s="36">
        <f>IFERROR(VALUE(FIXED(VLOOKUP(VLOOKUP($F$4,Refcodes,2,FALSE) &amp;"regs"&amp;Regs_Female!$A58&amp;"AllEth"&amp;"Female",Datatable,6,FALSE))),"–")</f>
        <v>81</v>
      </c>
      <c r="G58" s="38">
        <f>IFERROR(VALUE(FIXED(VLOOKUP(VLOOKUP($F$4,Refcodes,2,FALSE) &amp;"regs"&amp;Regs_Female!$A58&amp;"AllEth"&amp;"Female",Datatable,7,FALSE))),"–")</f>
        <v>2.5</v>
      </c>
      <c r="H58" s="36">
        <f>IFERROR(VALUE(FIXED(VLOOKUP(VLOOKUP($H$4,Refcodes,2,FALSE) &amp;"regs"&amp;Regs_Female!$A58&amp;"AllEth"&amp;"Female",Datatable,6,FALSE))),"–")</f>
        <v>144</v>
      </c>
      <c r="I58" s="38">
        <f>IFERROR(VALUE(FIXED(VLOOKUP(VLOOKUP($H$4,Refcodes,2,FALSE) &amp;"regs"&amp;Regs_Female!$A58&amp;"AllEth"&amp;"Female",Datatable,7,FALSE))),"–")</f>
        <v>5.0999999999999996</v>
      </c>
      <c r="J58" s="27">
        <f>IFERROR(VALUE(FIXED(VLOOKUP(VLOOKUP($J$4,Refcodes,2,FALSE) &amp;"regs"&amp;Regs_Female!$A58&amp;"AllEth"&amp;"Female",Datatable,6,FALSE))),"–")</f>
        <v>1298</v>
      </c>
      <c r="K58" s="37">
        <f>IFERROR(VALUE(FIXED(VLOOKUP(VLOOKUP($J$4,Refcodes,2,FALSE) &amp;"regs"&amp;Regs_Female!$A58&amp;"AllEth"&amp;"Female",Datatable,7,FALSE))),"–")</f>
        <v>46.4</v>
      </c>
      <c r="L58" s="36">
        <f>IFERROR(VALUE(FIXED(VLOOKUP(VLOOKUP($L$4,Refcodes,2,FALSE) &amp;"regs"&amp;Regs_Female!$A58&amp;"AllEth"&amp;"Female",Datatable,6,FALSE))),"–")</f>
        <v>52</v>
      </c>
      <c r="M58" s="38">
        <f>IFERROR(VALUE(FIXED(VLOOKUP(VLOOKUP($L$4,Refcodes,2,FALSE) &amp;"regs"&amp;Regs_Female!$A58&amp;"AllEth"&amp;"Female",Datatable,7,FALSE))),"–")</f>
        <v>2</v>
      </c>
      <c r="N58" s="17">
        <f>IFERROR(VALUE(FIXED(VLOOKUP(VLOOKUP($N$4,Refcodes,2,FALSE) &amp;"regs"&amp;Regs_Female!$A58&amp;"AllEth"&amp;"Female",Datatable,6,FALSE))),"–")</f>
        <v>167</v>
      </c>
      <c r="O58" s="16">
        <f>IFERROR(VALUE(FIXED(VLOOKUP(VLOOKUP($N$4,Refcodes,2,FALSE) &amp;"regs"&amp;Regs_Female!$A58&amp;"AllEth"&amp;"Female",Datatable,7,FALSE))),"–")</f>
        <v>5.7</v>
      </c>
      <c r="P58" s="36">
        <f>IFERROR(VALUE(FIXED(VLOOKUP(VLOOKUP($P$4,Refcodes,2,FALSE) &amp;"regs"&amp;Regs_Female!$A58&amp;"AllEth"&amp;"Female",Datatable,6,FALSE))),"–")</f>
        <v>679</v>
      </c>
      <c r="Q58" s="38">
        <f>IFERROR(VALUE(FIXED(VLOOKUP(VLOOKUP($P$4,Refcodes,2,FALSE) &amp;"regs"&amp;Regs_Female!$A58&amp;"AllEth"&amp;"Female",Datatable,7,FALSE))),"–")</f>
        <v>25.5</v>
      </c>
      <c r="R58" s="27">
        <f>IFERROR(VALUE(FIXED(VLOOKUP(VLOOKUP($R$4,Refcodes,2,FALSE) &amp;"regs"&amp;Regs_Female!$A58&amp;"AllEth"&amp;"Female",Datatable,6,FALSE))),"–")</f>
        <v>857</v>
      </c>
      <c r="S58" s="37">
        <f>IFERROR(VALUE(FIXED(VLOOKUP(VLOOKUP($R$4,Refcodes,2,FALSE) &amp;"regs"&amp;Regs_Female!$A58&amp;"AllEth"&amp;"Female",Datatable,7,FALSE))),"–")</f>
        <v>35.700000000000003</v>
      </c>
      <c r="T58" s="36">
        <f>IFERROR(VALUE(FIXED(VLOOKUP(VLOOKUP($T$4,Refcodes,2,FALSE) &amp;"regs"&amp;Regs_Female!$A58&amp;"AllEth"&amp;"Female",Datatable,6,FALSE))),"–")</f>
        <v>2322</v>
      </c>
      <c r="U58" s="38">
        <f>IFERROR(VALUE(FIXED(VLOOKUP(VLOOKUP($T$4,Refcodes,2,FALSE) &amp;"regs"&amp;Regs_Female!$A58&amp;"AllEth"&amp;"Female",Datatable,7,FALSE))),"–")</f>
        <v>96.7</v>
      </c>
      <c r="V58" s="36">
        <f>IFERROR(VALUE(FIXED(VLOOKUP(VLOOKUP($V$4,Refcodes,2,FALSE) &amp;"regs"&amp;Regs_Female!$A58&amp;"AllEth"&amp;"Female",Datatable,6,FALSE))),"–")</f>
        <v>207</v>
      </c>
      <c r="W58" s="38">
        <f>IFERROR(VALUE(FIXED(VLOOKUP(VLOOKUP($V$4,Refcodes,2,FALSE) &amp;"regs"&amp;Regs_Female!$A58&amp;"AllEth"&amp;"Female",Datatable,7,FALSE))),"–")</f>
        <v>9.4</v>
      </c>
      <c r="X58" s="36">
        <f>IFERROR(VALUE(FIXED(VLOOKUP(VLOOKUP($X$4,Refcodes,2,FALSE) &amp;"regs"&amp;Regs_Female!$A58&amp;"AllEth"&amp;"Female",Datatable,6,FALSE))),"–")</f>
        <v>282</v>
      </c>
      <c r="Y58" s="38">
        <f>IFERROR(VALUE(FIXED(VLOOKUP(VLOOKUP($X$4,Refcodes,2,FALSE) &amp;"regs"&amp;Regs_Female!$A58&amp;"AllEth"&amp;"Female",Datatable,7,FALSE))),"–")</f>
        <v>11.4</v>
      </c>
      <c r="Z58" s="27">
        <f>IFERROR(VALUE(FIXED(VLOOKUP(VLOOKUP($Z$4,Refcodes,2,FALSE) &amp;"regs"&amp;Regs_Female!$A58&amp;"AllEth"&amp;"Female",Datatable,6,FALSE))),"–")</f>
        <v>309</v>
      </c>
      <c r="AA58" s="37">
        <f>IFERROR(VALUE(FIXED(VLOOKUP(VLOOKUP($Z$4,Refcodes,2,FALSE) &amp;"regs"&amp;Regs_Female!$A58&amp;"AllEth"&amp;"Female",Datatable,7,FALSE))),"–")</f>
        <v>12.6</v>
      </c>
      <c r="AB58" s="36">
        <f>IFERROR(VALUE(FIXED(VLOOKUP(VLOOKUP($AB$4,Refcodes,2,FALSE) &amp;"regs"&amp;Regs_Female!$A58&amp;"AllEth"&amp;"Female",Datatable,6,FALSE))),"–")</f>
        <v>60</v>
      </c>
      <c r="AC58" s="38">
        <f>IFERROR(VALUE(FIXED(VLOOKUP(VLOOKUP($AB$4,Refcodes,2,FALSE) &amp;"regs"&amp;Regs_Female!$A58&amp;"AllEth"&amp;"Female",Datatable,7,FALSE))),"–")</f>
        <v>2</v>
      </c>
      <c r="AD58" s="36">
        <f>IFERROR(VALUE(FIXED(VLOOKUP(VLOOKUP($AD$4,Refcodes,2,FALSE) &amp;"regs"&amp;Regs_Female!$A58&amp;"AllEth"&amp;"Female",Datatable,6,FALSE))),"–")</f>
        <v>126</v>
      </c>
      <c r="AE58" s="38">
        <f>IFERROR(VALUE(FIXED(VLOOKUP(VLOOKUP($AD$4,Refcodes,2,FALSE) &amp;"regs"&amp;Regs_Female!$A58&amp;"AllEth"&amp;"Female",Datatable,7,FALSE))),"–")</f>
        <v>4.8</v>
      </c>
      <c r="AF58" s="36">
        <f>IFERROR(VALUE(FIXED(VLOOKUP(VLOOKUP($AF$4,Refcodes,2,FALSE) &amp;"regs"&amp;Regs_Female!$A58&amp;"AllEth"&amp;"Female",Datatable,6,FALSE))),"–")</f>
        <v>166</v>
      </c>
      <c r="AG58" s="38">
        <f>IFERROR(VALUE(FIXED(VLOOKUP(VLOOKUP($AF$4,Refcodes,2,FALSE) &amp;"regs"&amp;Regs_Female!$A58&amp;"AllEth"&amp;"Female",Datatable,7,FALSE))),"–")</f>
        <v>5.7</v>
      </c>
      <c r="AH58" s="36">
        <f>IFERROR(VALUE(FIXED(VLOOKUP(VLOOKUP($AH$4,Refcodes,2,FALSE) &amp;"regs"&amp;Regs_Female!$A58&amp;"AllEth"&amp;"Female",Datatable,6,FALSE))),"–")</f>
        <v>95</v>
      </c>
      <c r="AI58" s="38">
        <f>IFERROR(VALUE(FIXED(VLOOKUP(VLOOKUP($AH$4,Refcodes,2,FALSE) &amp;"regs"&amp;Regs_Female!$A58&amp;"AllEth"&amp;"Female",Datatable,7,FALSE))),"–")</f>
        <v>4.0999999999999996</v>
      </c>
      <c r="AJ58" s="36">
        <f>IFERROR(VALUE(FIXED(VLOOKUP(VLOOKUP($AJ$4,Refcodes,2,FALSE) &amp;"regs"&amp;Regs_Female!$A58&amp;"AllEth"&amp;"Female",Datatable,6,FALSE))),"–")</f>
        <v>117</v>
      </c>
      <c r="AK58" s="37">
        <f>IFERROR(VALUE(FIXED(VLOOKUP(VLOOKUP($AJ$4,Refcodes,2,FALSE) &amp;"regs"&amp;Regs_Female!$A58&amp;"AllEth"&amp;"Female",Datatable,7,FALSE))),"–")</f>
        <v>5.4</v>
      </c>
      <c r="AL58" s="36">
        <f>IFERROR(VALUE(FIXED(VLOOKUP(VLOOKUP($AL$4,Refcodes,2,FALSE) &amp;"regs"&amp;Regs_Female!$A58&amp;"AllEth"&amp;"Female",Datatable,6,FALSE))),"–")</f>
        <v>34</v>
      </c>
      <c r="AM58" s="37">
        <f>IFERROR(VALUE(FIXED(VLOOKUP(VLOOKUP($AL$4,Refcodes,2,FALSE) &amp;"regs"&amp;Regs_Female!$A58&amp;"AllEth"&amp;"Female",Datatable,7,FALSE))),"–")</f>
        <v>1.7</v>
      </c>
      <c r="AN58" s="36">
        <f>IFERROR(VALUE(FIXED(VLOOKUP(VLOOKUP($AN$4,Refcodes,2,FALSE) &amp;"regs"&amp;Regs_Female!$A58&amp;"AllEth"&amp;"Female",Datatable,6,FALSE))),"–")</f>
        <v>259</v>
      </c>
      <c r="AO58" s="37">
        <f>IFERROR(VALUE(FIXED(VLOOKUP(VLOOKUP($AN$4,Refcodes,2,FALSE) &amp;"regs"&amp;Regs_Female!$A58&amp;"AllEth"&amp;"Female",Datatable,7,FALSE))),"–")</f>
        <v>9.8000000000000007</v>
      </c>
      <c r="AP58" s="36">
        <f>IFERROR(VALUE(FIXED(VLOOKUP(VLOOKUP($AP$4,Refcodes,2,FALSE) &amp;"regs"&amp;Regs_Female!$A58&amp;"AllEth"&amp;"Female",Datatable,6,FALSE))),"–")</f>
        <v>100</v>
      </c>
      <c r="AQ58" s="37">
        <f>IFERROR(VALUE(FIXED(VLOOKUP(VLOOKUP($AP$4,Refcodes,2,FALSE) &amp;"regs"&amp;Regs_Female!$A58&amp;"AllEth"&amp;"Female",Datatable,7,FALSE))),"–")</f>
        <v>3.5</v>
      </c>
      <c r="AR58" s="36">
        <f>IFERROR(VALUE(FIXED(VLOOKUP(VLOOKUP($AR$4,Refcodes,2,FALSE) &amp;"regs"&amp;Regs_Female!$A58&amp;"AllEth"&amp;"Female",Datatable,6,FALSE))),"–")</f>
        <v>238</v>
      </c>
      <c r="AS58" s="37">
        <f>IFERROR(VALUE(FIXED(VLOOKUP(VLOOKUP($AR$4,Refcodes,2,FALSE) &amp;"regs"&amp;Regs_Female!$A58&amp;"AllEth"&amp;"Female",Datatable,7,FALSE))),"–")</f>
        <v>9.1</v>
      </c>
    </row>
    <row r="59" spans="1:45" ht="15" customHeight="1" x14ac:dyDescent="0.25">
      <c r="A59" s="22">
        <v>2001</v>
      </c>
      <c r="B59" s="36">
        <f>IFERROR(VALUE(FIXED(VLOOKUP(VLOOKUP($B$4,Refcodes,2,FALSE) &amp;"regs"&amp;Regs_Female!$A59&amp;"AllEth"&amp;"Female",Datatable,6,FALSE))),"–")</f>
        <v>8387</v>
      </c>
      <c r="C59" s="38">
        <f>IFERROR(VALUE(FIXED(VLOOKUP(VLOOKUP($B$4,Refcodes,2,FALSE) &amp;"regs"&amp;Regs_Female!$A59&amp;"AllEth"&amp;"Female",Datatable,7,FALSE))),"–")</f>
        <v>321.3</v>
      </c>
      <c r="D59" s="36">
        <f>IFERROR(VALUE(FIXED(VLOOKUP(VLOOKUP($D$4,Refcodes,2,FALSE) &amp;"regs"&amp;Regs_Female!$A59&amp;"AllEth"&amp;"Female",Datatable,6,FALSE))),"–")</f>
        <v>98</v>
      </c>
      <c r="E59" s="38">
        <f>IFERROR(VALUE(FIXED(VLOOKUP(VLOOKUP($D$4,Refcodes,2,FALSE) &amp;"regs"&amp;Regs_Female!$A59&amp;"AllEth"&amp;"Female",Datatable,7,FALSE))),"–")</f>
        <v>3.7</v>
      </c>
      <c r="F59" s="36">
        <f>IFERROR(VALUE(FIXED(VLOOKUP(VLOOKUP($F$4,Refcodes,2,FALSE) &amp;"regs"&amp;Regs_Female!$A59&amp;"AllEth"&amp;"Female",Datatable,6,FALSE))),"–")</f>
        <v>76</v>
      </c>
      <c r="G59" s="38">
        <f>IFERROR(VALUE(FIXED(VLOOKUP(VLOOKUP($F$4,Refcodes,2,FALSE) &amp;"regs"&amp;Regs_Female!$A59&amp;"AllEth"&amp;"Female",Datatable,7,FALSE))),"–")</f>
        <v>2.2999999999999998</v>
      </c>
      <c r="H59" s="36">
        <f>IFERROR(VALUE(FIXED(VLOOKUP(VLOOKUP($H$4,Refcodes,2,FALSE) &amp;"regs"&amp;Regs_Female!$A59&amp;"AllEth"&amp;"Female",Datatable,6,FALSE))),"–")</f>
        <v>154</v>
      </c>
      <c r="I59" s="38">
        <f>IFERROR(VALUE(FIXED(VLOOKUP(VLOOKUP($H$4,Refcodes,2,FALSE) &amp;"regs"&amp;Regs_Female!$A59&amp;"AllEth"&amp;"Female",Datatable,7,FALSE))),"–")</f>
        <v>5.2</v>
      </c>
      <c r="J59" s="27">
        <f>IFERROR(VALUE(FIXED(VLOOKUP(VLOOKUP($J$4,Refcodes,2,FALSE) &amp;"regs"&amp;Regs_Female!$A59&amp;"AllEth"&amp;"Female",Datatable,6,FALSE))),"–")</f>
        <v>1317</v>
      </c>
      <c r="K59" s="37">
        <f>IFERROR(VALUE(FIXED(VLOOKUP(VLOOKUP($J$4,Refcodes,2,FALSE) &amp;"regs"&amp;Regs_Female!$A59&amp;"AllEth"&amp;"Female",Datatable,7,FALSE))),"–")</f>
        <v>45.4</v>
      </c>
      <c r="L59" s="36">
        <f>IFERROR(VALUE(FIXED(VLOOKUP(VLOOKUP($L$4,Refcodes,2,FALSE) &amp;"regs"&amp;Regs_Female!$A59&amp;"AllEth"&amp;"Female",Datatable,6,FALSE))),"–")</f>
        <v>57</v>
      </c>
      <c r="M59" s="38">
        <f>IFERROR(VALUE(FIXED(VLOOKUP(VLOOKUP($L$4,Refcodes,2,FALSE) &amp;"regs"&amp;Regs_Female!$A59&amp;"AllEth"&amp;"Female",Datatable,7,FALSE))),"–")</f>
        <v>2</v>
      </c>
      <c r="N59" s="17">
        <f>IFERROR(VALUE(FIXED(VLOOKUP(VLOOKUP($N$4,Refcodes,2,FALSE) &amp;"regs"&amp;Regs_Female!$A59&amp;"AllEth"&amp;"Female",Datatable,6,FALSE))),"–")</f>
        <v>150</v>
      </c>
      <c r="O59" s="16">
        <f>IFERROR(VALUE(FIXED(VLOOKUP(VLOOKUP($N$4,Refcodes,2,FALSE) &amp;"regs"&amp;Regs_Female!$A59&amp;"AllEth"&amp;"Female",Datatable,7,FALSE))),"–")</f>
        <v>4.8</v>
      </c>
      <c r="P59" s="36">
        <f>IFERROR(VALUE(FIXED(VLOOKUP(VLOOKUP($P$4,Refcodes,2,FALSE) &amp;"regs"&amp;Regs_Female!$A59&amp;"AllEth"&amp;"Female",Datatable,6,FALSE))),"–")</f>
        <v>646</v>
      </c>
      <c r="Q59" s="38">
        <f>IFERROR(VALUE(FIXED(VLOOKUP(VLOOKUP($P$4,Refcodes,2,FALSE) &amp;"regs"&amp;Regs_Female!$A59&amp;"AllEth"&amp;"Female",Datatable,7,FALSE))),"–")</f>
        <v>23.8</v>
      </c>
      <c r="R59" s="27">
        <f>IFERROR(VALUE(FIXED(VLOOKUP(VLOOKUP($R$4,Refcodes,2,FALSE) &amp;"regs"&amp;Regs_Female!$A59&amp;"AllEth"&amp;"Female",Datatable,6,FALSE))),"–")</f>
        <v>887</v>
      </c>
      <c r="S59" s="37">
        <f>IFERROR(VALUE(FIXED(VLOOKUP(VLOOKUP($R$4,Refcodes,2,FALSE) &amp;"regs"&amp;Regs_Female!$A59&amp;"AllEth"&amp;"Female",Datatable,7,FALSE))),"–")</f>
        <v>35.9</v>
      </c>
      <c r="T59" s="36">
        <f>IFERROR(VALUE(FIXED(VLOOKUP(VLOOKUP($T$4,Refcodes,2,FALSE) &amp;"regs"&amp;Regs_Female!$A59&amp;"AllEth"&amp;"Female",Datatable,6,FALSE))),"–")</f>
        <v>2316</v>
      </c>
      <c r="U59" s="38">
        <f>IFERROR(VALUE(FIXED(VLOOKUP(VLOOKUP($T$4,Refcodes,2,FALSE) &amp;"regs"&amp;Regs_Female!$A59&amp;"AllEth"&amp;"Female",Datatable,7,FALSE))),"–")</f>
        <v>94.3</v>
      </c>
      <c r="V59" s="36">
        <f>IFERROR(VALUE(FIXED(VLOOKUP(VLOOKUP($V$4,Refcodes,2,FALSE) &amp;"regs"&amp;Regs_Female!$A59&amp;"AllEth"&amp;"Female",Datatable,6,FALSE))),"–")</f>
        <v>191</v>
      </c>
      <c r="W59" s="38">
        <f>IFERROR(VALUE(FIXED(VLOOKUP(VLOOKUP($V$4,Refcodes,2,FALSE) &amp;"regs"&amp;Regs_Female!$A59&amp;"AllEth"&amp;"Female",Datatable,7,FALSE))),"–")</f>
        <v>8.6</v>
      </c>
      <c r="X59" s="36">
        <f>IFERROR(VALUE(FIXED(VLOOKUP(VLOOKUP($X$4,Refcodes,2,FALSE) &amp;"regs"&amp;Regs_Female!$A59&amp;"AllEth"&amp;"Female",Datatable,6,FALSE))),"–")</f>
        <v>313</v>
      </c>
      <c r="Y59" s="38">
        <f>IFERROR(VALUE(FIXED(VLOOKUP(VLOOKUP($X$4,Refcodes,2,FALSE) &amp;"regs"&amp;Regs_Female!$A59&amp;"AllEth"&amp;"Female",Datatable,7,FALSE))),"–")</f>
        <v>12.5</v>
      </c>
      <c r="Z59" s="27">
        <f>IFERROR(VALUE(FIXED(VLOOKUP(VLOOKUP($Z$4,Refcodes,2,FALSE) &amp;"regs"&amp;Regs_Female!$A59&amp;"AllEth"&amp;"Female",Datatable,6,FALSE))),"–")</f>
        <v>321</v>
      </c>
      <c r="AA59" s="37">
        <f>IFERROR(VALUE(FIXED(VLOOKUP(VLOOKUP($Z$4,Refcodes,2,FALSE) &amp;"regs"&amp;Regs_Female!$A59&amp;"AllEth"&amp;"Female",Datatable,7,FALSE))),"–")</f>
        <v>13</v>
      </c>
      <c r="AB59" s="36">
        <f>IFERROR(VALUE(FIXED(VLOOKUP(VLOOKUP($AB$4,Refcodes,2,FALSE) &amp;"regs"&amp;Regs_Female!$A59&amp;"AllEth"&amp;"Female",Datatable,6,FALSE))),"–")</f>
        <v>40</v>
      </c>
      <c r="AC59" s="38">
        <f>IFERROR(VALUE(FIXED(VLOOKUP(VLOOKUP($AB$4,Refcodes,2,FALSE) &amp;"regs"&amp;Regs_Female!$A59&amp;"AllEth"&amp;"Female",Datatable,7,FALSE))),"–")</f>
        <v>1.3</v>
      </c>
      <c r="AD59" s="36">
        <f>IFERROR(VALUE(FIXED(VLOOKUP(VLOOKUP($AD$4,Refcodes,2,FALSE) &amp;"regs"&amp;Regs_Female!$A59&amp;"AllEth"&amp;"Female",Datatable,6,FALSE))),"–")</f>
        <v>145</v>
      </c>
      <c r="AE59" s="38">
        <f>IFERROR(VALUE(FIXED(VLOOKUP(VLOOKUP($AD$4,Refcodes,2,FALSE) &amp;"regs"&amp;Regs_Female!$A59&amp;"AllEth"&amp;"Female",Datatable,7,FALSE))),"–")</f>
        <v>5.8</v>
      </c>
      <c r="AF59" s="36">
        <f>IFERROR(VALUE(FIXED(VLOOKUP(VLOOKUP($AF$4,Refcodes,2,FALSE) &amp;"regs"&amp;Regs_Female!$A59&amp;"AllEth"&amp;"Female",Datatable,6,FALSE))),"–")</f>
        <v>146</v>
      </c>
      <c r="AG59" s="38">
        <f>IFERROR(VALUE(FIXED(VLOOKUP(VLOOKUP($AF$4,Refcodes,2,FALSE) &amp;"regs"&amp;Regs_Female!$A59&amp;"AllEth"&amp;"Female",Datatable,7,FALSE))),"–")</f>
        <v>4.8</v>
      </c>
      <c r="AH59" s="36">
        <f>IFERROR(VALUE(FIXED(VLOOKUP(VLOOKUP($AH$4,Refcodes,2,FALSE) &amp;"regs"&amp;Regs_Female!$A59&amp;"AllEth"&amp;"Female",Datatable,6,FALSE))),"–")</f>
        <v>111</v>
      </c>
      <c r="AI59" s="38">
        <f>IFERROR(VALUE(FIXED(VLOOKUP(VLOOKUP($AH$4,Refcodes,2,FALSE) &amp;"regs"&amp;Regs_Female!$A59&amp;"AllEth"&amp;"Female",Datatable,7,FALSE))),"–")</f>
        <v>4.8</v>
      </c>
      <c r="AJ59" s="36">
        <f>IFERROR(VALUE(FIXED(VLOOKUP(VLOOKUP($AJ$4,Refcodes,2,FALSE) &amp;"regs"&amp;Regs_Female!$A59&amp;"AllEth"&amp;"Female",Datatable,6,FALSE))),"–")</f>
        <v>111</v>
      </c>
      <c r="AK59" s="37">
        <f>IFERROR(VALUE(FIXED(VLOOKUP(VLOOKUP($AJ$4,Refcodes,2,FALSE) &amp;"regs"&amp;Regs_Female!$A59&amp;"AllEth"&amp;"Female",Datatable,7,FALSE))),"–")</f>
        <v>4.9000000000000004</v>
      </c>
      <c r="AL59" s="36">
        <f>IFERROR(VALUE(FIXED(VLOOKUP(VLOOKUP($AL$4,Refcodes,2,FALSE) &amp;"regs"&amp;Regs_Female!$A59&amp;"AllEth"&amp;"Female",Datatable,6,FALSE))),"–")</f>
        <v>49</v>
      </c>
      <c r="AM59" s="37">
        <f>IFERROR(VALUE(FIXED(VLOOKUP(VLOOKUP($AL$4,Refcodes,2,FALSE) &amp;"regs"&amp;Regs_Female!$A59&amp;"AllEth"&amp;"Female",Datatable,7,FALSE))),"–")</f>
        <v>2.4</v>
      </c>
      <c r="AN59" s="36">
        <f>IFERROR(VALUE(FIXED(VLOOKUP(VLOOKUP($AN$4,Refcodes,2,FALSE) &amp;"regs"&amp;Regs_Female!$A59&amp;"AllEth"&amp;"Female",Datatable,6,FALSE))),"–")</f>
        <v>296</v>
      </c>
      <c r="AO59" s="37">
        <f>IFERROR(VALUE(FIXED(VLOOKUP(VLOOKUP($AN$4,Refcodes,2,FALSE) &amp;"regs"&amp;Regs_Female!$A59&amp;"AllEth"&amp;"Female",Datatable,7,FALSE))),"–")</f>
        <v>10.8</v>
      </c>
      <c r="AP59" s="36">
        <f>IFERROR(VALUE(FIXED(VLOOKUP(VLOOKUP($AP$4,Refcodes,2,FALSE) &amp;"regs"&amp;Regs_Female!$A59&amp;"AllEth"&amp;"Female",Datatable,6,FALSE))),"–")</f>
        <v>109</v>
      </c>
      <c r="AQ59" s="37">
        <f>IFERROR(VALUE(FIXED(VLOOKUP(VLOOKUP($AP$4,Refcodes,2,FALSE) &amp;"regs"&amp;Regs_Female!$A59&amp;"AllEth"&amp;"Female",Datatable,7,FALSE))),"–")</f>
        <v>3.8</v>
      </c>
      <c r="AR59" s="36">
        <f>IFERROR(VALUE(FIXED(VLOOKUP(VLOOKUP($AR$4,Refcodes,2,FALSE) &amp;"regs"&amp;Regs_Female!$A59&amp;"AllEth"&amp;"Female",Datatable,6,FALSE))),"–")</f>
        <v>272</v>
      </c>
      <c r="AS59" s="37">
        <f>IFERROR(VALUE(FIXED(VLOOKUP(VLOOKUP($AR$4,Refcodes,2,FALSE) &amp;"regs"&amp;Regs_Female!$A59&amp;"AllEth"&amp;"Female",Datatable,7,FALSE))),"–")</f>
        <v>10.3</v>
      </c>
    </row>
    <row r="60" spans="1:45" ht="15" customHeight="1" x14ac:dyDescent="0.25">
      <c r="A60" s="22">
        <v>2002</v>
      </c>
      <c r="B60" s="36">
        <f>IFERROR(VALUE(FIXED(VLOOKUP(VLOOKUP($B$4,Refcodes,2,FALSE) &amp;"regs"&amp;Regs_Female!$A60&amp;"AllEth"&amp;"Female",Datatable,6,FALSE))),"–")</f>
        <v>8559</v>
      </c>
      <c r="C60" s="38">
        <f>IFERROR(VALUE(FIXED(VLOOKUP(VLOOKUP($B$4,Refcodes,2,FALSE) &amp;"regs"&amp;Regs_Female!$A60&amp;"AllEth"&amp;"Female",Datatable,7,FALSE))),"–")</f>
        <v>318.5</v>
      </c>
      <c r="D60" s="36">
        <f>IFERROR(VALUE(FIXED(VLOOKUP(VLOOKUP($D$4,Refcodes,2,FALSE) &amp;"regs"&amp;Regs_Female!$A60&amp;"AllEth"&amp;"Female",Datatable,6,FALSE))),"–")</f>
        <v>98</v>
      </c>
      <c r="E60" s="38">
        <f>IFERROR(VALUE(FIXED(VLOOKUP(VLOOKUP($D$4,Refcodes,2,FALSE) &amp;"regs"&amp;Regs_Female!$A60&amp;"AllEth"&amp;"Female",Datatable,7,FALSE))),"–")</f>
        <v>3.5</v>
      </c>
      <c r="F60" s="36">
        <f>IFERROR(VALUE(FIXED(VLOOKUP(VLOOKUP($F$4,Refcodes,2,FALSE) &amp;"regs"&amp;Regs_Female!$A60&amp;"AllEth"&amp;"Female",Datatable,6,FALSE))),"–")</f>
        <v>82</v>
      </c>
      <c r="G60" s="38">
        <f>IFERROR(VALUE(FIXED(VLOOKUP(VLOOKUP($F$4,Refcodes,2,FALSE) &amp;"regs"&amp;Regs_Female!$A60&amp;"AllEth"&amp;"Female",Datatable,7,FALSE))),"–")</f>
        <v>2.6</v>
      </c>
      <c r="H60" s="36">
        <f>IFERROR(VALUE(FIXED(VLOOKUP(VLOOKUP($H$4,Refcodes,2,FALSE) &amp;"regs"&amp;Regs_Female!$A60&amp;"AllEth"&amp;"Female",Datatable,6,FALSE))),"–")</f>
        <v>144</v>
      </c>
      <c r="I60" s="38">
        <f>IFERROR(VALUE(FIXED(VLOOKUP(VLOOKUP($H$4,Refcodes,2,FALSE) &amp;"regs"&amp;Regs_Female!$A60&amp;"AllEth"&amp;"Female",Datatable,7,FALSE))),"–")</f>
        <v>5</v>
      </c>
      <c r="J60" s="27">
        <f>IFERROR(VALUE(FIXED(VLOOKUP(VLOOKUP($J$4,Refcodes,2,FALSE) &amp;"regs"&amp;Regs_Female!$A60&amp;"AllEth"&amp;"Female",Datatable,6,FALSE))),"–")</f>
        <v>1272</v>
      </c>
      <c r="K60" s="37">
        <f>IFERROR(VALUE(FIXED(VLOOKUP(VLOOKUP($J$4,Refcodes,2,FALSE) &amp;"regs"&amp;Regs_Female!$A60&amp;"AllEth"&amp;"Female",Datatable,7,FALSE))),"–")</f>
        <v>42.7</v>
      </c>
      <c r="L60" s="36">
        <f>IFERROR(VALUE(FIXED(VLOOKUP(VLOOKUP($L$4,Refcodes,2,FALSE) &amp;"regs"&amp;Regs_Female!$A60&amp;"AllEth"&amp;"Female",Datatable,6,FALSE))),"–")</f>
        <v>55</v>
      </c>
      <c r="M60" s="38">
        <f>IFERROR(VALUE(FIXED(VLOOKUP(VLOOKUP($L$4,Refcodes,2,FALSE) &amp;"regs"&amp;Regs_Female!$A60&amp;"AllEth"&amp;"Female",Datatable,7,FALSE))),"–")</f>
        <v>1.8</v>
      </c>
      <c r="N60" s="17">
        <f>IFERROR(VALUE(FIXED(VLOOKUP(VLOOKUP($N$4,Refcodes,2,FALSE) &amp;"regs"&amp;Regs_Female!$A60&amp;"AllEth"&amp;"Female",Datatable,6,FALSE))),"–")</f>
        <v>165</v>
      </c>
      <c r="O60" s="16">
        <f>IFERROR(VALUE(FIXED(VLOOKUP(VLOOKUP($N$4,Refcodes,2,FALSE) &amp;"regs"&amp;Regs_Female!$A60&amp;"AllEth"&amp;"Female",Datatable,7,FALSE))),"–")</f>
        <v>5.0999999999999996</v>
      </c>
      <c r="P60" s="36">
        <f>IFERROR(VALUE(FIXED(VLOOKUP(VLOOKUP($P$4,Refcodes,2,FALSE) &amp;"regs"&amp;Regs_Female!$A60&amp;"AllEth"&amp;"Female",Datatable,6,FALSE))),"–")</f>
        <v>693</v>
      </c>
      <c r="Q60" s="38">
        <f>IFERROR(VALUE(FIXED(VLOOKUP(VLOOKUP($P$4,Refcodes,2,FALSE) &amp;"regs"&amp;Regs_Female!$A60&amp;"AllEth"&amp;"Female",Datatable,7,FALSE))),"–")</f>
        <v>24.5</v>
      </c>
      <c r="R60" s="27">
        <f>IFERROR(VALUE(FIXED(VLOOKUP(VLOOKUP($R$4,Refcodes,2,FALSE) &amp;"regs"&amp;Regs_Female!$A60&amp;"AllEth"&amp;"Female",Datatable,6,FALSE))),"–")</f>
        <v>901</v>
      </c>
      <c r="S60" s="37">
        <f>IFERROR(VALUE(FIXED(VLOOKUP(VLOOKUP($R$4,Refcodes,2,FALSE) &amp;"regs"&amp;Regs_Female!$A60&amp;"AllEth"&amp;"Female",Datatable,7,FALSE))),"–")</f>
        <v>36.6</v>
      </c>
      <c r="T60" s="36">
        <f>IFERROR(VALUE(FIXED(VLOOKUP(VLOOKUP($T$4,Refcodes,2,FALSE) &amp;"regs"&amp;Regs_Female!$A60&amp;"AllEth"&amp;"Female",Datatable,6,FALSE))),"–")</f>
        <v>2371</v>
      </c>
      <c r="U60" s="38">
        <f>IFERROR(VALUE(FIXED(VLOOKUP(VLOOKUP($T$4,Refcodes,2,FALSE) &amp;"regs"&amp;Regs_Female!$A60&amp;"AllEth"&amp;"Female",Datatable,7,FALSE))),"–")</f>
        <v>93.7</v>
      </c>
      <c r="V60" s="36">
        <f>IFERROR(VALUE(FIXED(VLOOKUP(VLOOKUP($V$4,Refcodes,2,FALSE) &amp;"regs"&amp;Regs_Female!$A60&amp;"AllEth"&amp;"Female",Datatable,6,FALSE))),"–")</f>
        <v>183</v>
      </c>
      <c r="W60" s="38">
        <f>IFERROR(VALUE(FIXED(VLOOKUP(VLOOKUP($V$4,Refcodes,2,FALSE) &amp;"regs"&amp;Regs_Female!$A60&amp;"AllEth"&amp;"Female",Datatable,7,FALSE))),"–")</f>
        <v>7.8</v>
      </c>
      <c r="X60" s="36">
        <f>IFERROR(VALUE(FIXED(VLOOKUP(VLOOKUP($X$4,Refcodes,2,FALSE) &amp;"regs"&amp;Regs_Female!$A60&amp;"AllEth"&amp;"Female",Datatable,6,FALSE))),"–")</f>
        <v>316</v>
      </c>
      <c r="Y60" s="38">
        <f>IFERROR(VALUE(FIXED(VLOOKUP(VLOOKUP($X$4,Refcodes,2,FALSE) &amp;"regs"&amp;Regs_Female!$A60&amp;"AllEth"&amp;"Female",Datatable,7,FALSE))),"–")</f>
        <v>12.2</v>
      </c>
      <c r="Z60" s="27">
        <f>IFERROR(VALUE(FIXED(VLOOKUP(VLOOKUP($Z$4,Refcodes,2,FALSE) &amp;"regs"&amp;Regs_Female!$A60&amp;"AllEth"&amp;"Female",Datatable,6,FALSE))),"–")</f>
        <v>328</v>
      </c>
      <c r="AA60" s="37">
        <f>IFERROR(VALUE(FIXED(VLOOKUP(VLOOKUP($Z$4,Refcodes,2,FALSE) &amp;"regs"&amp;Regs_Female!$A60&amp;"AllEth"&amp;"Female",Datatable,7,FALSE))),"–")</f>
        <v>12.7</v>
      </c>
      <c r="AB60" s="36">
        <f>IFERROR(VALUE(FIXED(VLOOKUP(VLOOKUP($AB$4,Refcodes,2,FALSE) &amp;"regs"&amp;Regs_Female!$A60&amp;"AllEth"&amp;"Female",Datatable,6,FALSE))),"–")</f>
        <v>38</v>
      </c>
      <c r="AC60" s="38">
        <f>IFERROR(VALUE(FIXED(VLOOKUP(VLOOKUP($AB$4,Refcodes,2,FALSE) &amp;"regs"&amp;Regs_Female!$A60&amp;"AllEth"&amp;"Female",Datatable,7,FALSE))),"–")</f>
        <v>1.3</v>
      </c>
      <c r="AD60" s="36">
        <f>IFERROR(VALUE(FIXED(VLOOKUP(VLOOKUP($AD$4,Refcodes,2,FALSE) &amp;"regs"&amp;Regs_Female!$A60&amp;"AllEth"&amp;"Female",Datatable,6,FALSE))),"–")</f>
        <v>151</v>
      </c>
      <c r="AE60" s="38">
        <f>IFERROR(VALUE(FIXED(VLOOKUP(VLOOKUP($AD$4,Refcodes,2,FALSE) &amp;"regs"&amp;Regs_Female!$A60&amp;"AllEth"&amp;"Female",Datatable,7,FALSE))),"–")</f>
        <v>5.6</v>
      </c>
      <c r="AF60" s="36">
        <f>IFERROR(VALUE(FIXED(VLOOKUP(VLOOKUP($AF$4,Refcodes,2,FALSE) &amp;"regs"&amp;Regs_Female!$A60&amp;"AllEth"&amp;"Female",Datatable,6,FALSE))),"–")</f>
        <v>147</v>
      </c>
      <c r="AG60" s="38">
        <f>IFERROR(VALUE(FIXED(VLOOKUP(VLOOKUP($AF$4,Refcodes,2,FALSE) &amp;"regs"&amp;Regs_Female!$A60&amp;"AllEth"&amp;"Female",Datatable,7,FALSE))),"–")</f>
        <v>4.4000000000000004</v>
      </c>
      <c r="AH60" s="36">
        <f>IFERROR(VALUE(FIXED(VLOOKUP(VLOOKUP($AH$4,Refcodes,2,FALSE) &amp;"regs"&amp;Regs_Female!$A60&amp;"AllEth"&amp;"Female",Datatable,6,FALSE))),"–")</f>
        <v>100</v>
      </c>
      <c r="AI60" s="38">
        <f>IFERROR(VALUE(FIXED(VLOOKUP(VLOOKUP($AH$4,Refcodes,2,FALSE) &amp;"regs"&amp;Regs_Female!$A60&amp;"AllEth"&amp;"Female",Datatable,7,FALSE))),"–")</f>
        <v>4.2</v>
      </c>
      <c r="AJ60" s="36">
        <f>IFERROR(VALUE(FIXED(VLOOKUP(VLOOKUP($AJ$4,Refcodes,2,FALSE) &amp;"regs"&amp;Regs_Female!$A60&amp;"AllEth"&amp;"Female",Datatable,6,FALSE))),"–")</f>
        <v>116</v>
      </c>
      <c r="AK60" s="37">
        <f>IFERROR(VALUE(FIXED(VLOOKUP(VLOOKUP($AJ$4,Refcodes,2,FALSE) &amp;"regs"&amp;Regs_Female!$A60&amp;"AllEth"&amp;"Female",Datatable,7,FALSE))),"–")</f>
        <v>5.0999999999999996</v>
      </c>
      <c r="AL60" s="36">
        <f>IFERROR(VALUE(FIXED(VLOOKUP(VLOOKUP($AL$4,Refcodes,2,FALSE) &amp;"regs"&amp;Regs_Female!$A60&amp;"AllEth"&amp;"Female",Datatable,6,FALSE))),"–")</f>
        <v>42</v>
      </c>
      <c r="AM60" s="37">
        <f>IFERROR(VALUE(FIXED(VLOOKUP(VLOOKUP($AL$4,Refcodes,2,FALSE) &amp;"regs"&amp;Regs_Female!$A60&amp;"AllEth"&amp;"Female",Datatable,7,FALSE))),"–")</f>
        <v>2</v>
      </c>
      <c r="AN60" s="36">
        <f>IFERROR(VALUE(FIXED(VLOOKUP(VLOOKUP($AN$4,Refcodes,2,FALSE) &amp;"regs"&amp;Regs_Female!$A60&amp;"AllEth"&amp;"Female",Datatable,6,FALSE))),"–")</f>
        <v>339</v>
      </c>
      <c r="AO60" s="37">
        <f>IFERROR(VALUE(FIXED(VLOOKUP(VLOOKUP($AN$4,Refcodes,2,FALSE) &amp;"regs"&amp;Regs_Female!$A60&amp;"AllEth"&amp;"Female",Datatable,7,FALSE))),"–")</f>
        <v>12.3</v>
      </c>
      <c r="AP60" s="36">
        <f>IFERROR(VALUE(FIXED(VLOOKUP(VLOOKUP($AP$4,Refcodes,2,FALSE) &amp;"regs"&amp;Regs_Female!$A60&amp;"AllEth"&amp;"Female",Datatable,6,FALSE))),"–")</f>
        <v>111</v>
      </c>
      <c r="AQ60" s="37">
        <f>IFERROR(VALUE(FIXED(VLOOKUP(VLOOKUP($AP$4,Refcodes,2,FALSE) &amp;"regs"&amp;Regs_Female!$A60&amp;"AllEth"&amp;"Female",Datatable,7,FALSE))),"–")</f>
        <v>3.9</v>
      </c>
      <c r="AR60" s="36">
        <f>IFERROR(VALUE(FIXED(VLOOKUP(VLOOKUP($AR$4,Refcodes,2,FALSE) &amp;"regs"&amp;Regs_Female!$A60&amp;"AllEth"&amp;"Female",Datatable,6,FALSE))),"–")</f>
        <v>309</v>
      </c>
      <c r="AS60" s="37">
        <f>IFERROR(VALUE(FIXED(VLOOKUP(VLOOKUP($AR$4,Refcodes,2,FALSE) &amp;"regs"&amp;Regs_Female!$A60&amp;"AllEth"&amp;"Female",Datatable,7,FALSE))),"–")</f>
        <v>11.3</v>
      </c>
    </row>
    <row r="61" spans="1:45" ht="15" customHeight="1" x14ac:dyDescent="0.25">
      <c r="A61" s="22">
        <v>2003</v>
      </c>
      <c r="B61" s="36">
        <f>IFERROR(VALUE(FIXED(VLOOKUP(VLOOKUP($B$4,Refcodes,2,FALSE) &amp;"regs"&amp;Regs_Female!$A61&amp;"AllEth"&amp;"Female",Datatable,6,FALSE))),"–")</f>
        <v>8775</v>
      </c>
      <c r="C61" s="38">
        <f>IFERROR(VALUE(FIXED(VLOOKUP(VLOOKUP($B$4,Refcodes,2,FALSE) &amp;"regs"&amp;Regs_Female!$A61&amp;"AllEth"&amp;"Female",Datatable,7,FALSE))),"–")</f>
        <v>318.60000000000002</v>
      </c>
      <c r="D61" s="36">
        <f>IFERROR(VALUE(FIXED(VLOOKUP(VLOOKUP($D$4,Refcodes,2,FALSE) &amp;"regs"&amp;Regs_Female!$A61&amp;"AllEth"&amp;"Female",Datatable,6,FALSE))),"–")</f>
        <v>117</v>
      </c>
      <c r="E61" s="38">
        <f>IFERROR(VALUE(FIXED(VLOOKUP(VLOOKUP($D$4,Refcodes,2,FALSE) &amp;"regs"&amp;Regs_Female!$A61&amp;"AllEth"&amp;"Female",Datatable,7,FALSE))),"–")</f>
        <v>4.2</v>
      </c>
      <c r="F61" s="36">
        <f>IFERROR(VALUE(FIXED(VLOOKUP(VLOOKUP($F$4,Refcodes,2,FALSE) &amp;"regs"&amp;Regs_Female!$A61&amp;"AllEth"&amp;"Female",Datatable,6,FALSE))),"–")</f>
        <v>100</v>
      </c>
      <c r="G61" s="38">
        <f>IFERROR(VALUE(FIXED(VLOOKUP(VLOOKUP($F$4,Refcodes,2,FALSE) &amp;"regs"&amp;Regs_Female!$A61&amp;"AllEth"&amp;"Female",Datatable,7,FALSE))),"–")</f>
        <v>3</v>
      </c>
      <c r="H61" s="36">
        <f>IFERROR(VALUE(FIXED(VLOOKUP(VLOOKUP($H$4,Refcodes,2,FALSE) &amp;"regs"&amp;Regs_Female!$A61&amp;"AllEth"&amp;"Female",Datatable,6,FALSE))),"–")</f>
        <v>142</v>
      </c>
      <c r="I61" s="38">
        <f>IFERROR(VALUE(FIXED(VLOOKUP(VLOOKUP($H$4,Refcodes,2,FALSE) &amp;"regs"&amp;Regs_Female!$A61&amp;"AllEth"&amp;"Female",Datatable,7,FALSE))),"–")</f>
        <v>4.5999999999999996</v>
      </c>
      <c r="J61" s="27">
        <f>IFERROR(VALUE(FIXED(VLOOKUP(VLOOKUP($J$4,Refcodes,2,FALSE) &amp;"regs"&amp;Regs_Female!$A61&amp;"AllEth"&amp;"Female",Datatable,6,FALSE))),"–")</f>
        <v>1333</v>
      </c>
      <c r="K61" s="37">
        <f>IFERROR(VALUE(FIXED(VLOOKUP(VLOOKUP($J$4,Refcodes,2,FALSE) &amp;"regs"&amp;Regs_Female!$A61&amp;"AllEth"&amp;"Female",Datatable,7,FALSE))),"–")</f>
        <v>43.6</v>
      </c>
      <c r="L61" s="36">
        <f>IFERROR(VALUE(FIXED(VLOOKUP(VLOOKUP($L$4,Refcodes,2,FALSE) &amp;"regs"&amp;Regs_Female!$A61&amp;"AllEth"&amp;"Female",Datatable,6,FALSE))),"–")</f>
        <v>56</v>
      </c>
      <c r="M61" s="38">
        <f>IFERROR(VALUE(FIXED(VLOOKUP(VLOOKUP($L$4,Refcodes,2,FALSE) &amp;"regs"&amp;Regs_Female!$A61&amp;"AllEth"&amp;"Female",Datatable,7,FALSE))),"–")</f>
        <v>1.9</v>
      </c>
      <c r="N61" s="17">
        <f>IFERROR(VALUE(FIXED(VLOOKUP(VLOOKUP($N$4,Refcodes,2,FALSE) &amp;"regs"&amp;Regs_Female!$A61&amp;"AllEth"&amp;"Female",Datatable,6,FALSE))),"–")</f>
        <v>177</v>
      </c>
      <c r="O61" s="16">
        <f>IFERROR(VALUE(FIXED(VLOOKUP(VLOOKUP($N$4,Refcodes,2,FALSE) &amp;"regs"&amp;Regs_Female!$A61&amp;"AllEth"&amp;"Female",Datatable,7,FALSE))),"–")</f>
        <v>5.3</v>
      </c>
      <c r="P61" s="36">
        <f>IFERROR(VALUE(FIXED(VLOOKUP(VLOOKUP($P$4,Refcodes,2,FALSE) &amp;"regs"&amp;Regs_Female!$A61&amp;"AllEth"&amp;"Female",Datatable,6,FALSE))),"–")</f>
        <v>782</v>
      </c>
      <c r="Q61" s="38">
        <f>IFERROR(VALUE(FIXED(VLOOKUP(VLOOKUP($P$4,Refcodes,2,FALSE) &amp;"regs"&amp;Regs_Female!$A61&amp;"AllEth"&amp;"Female",Datatable,7,FALSE))),"–")</f>
        <v>28.2</v>
      </c>
      <c r="R61" s="27">
        <f>IFERROR(VALUE(FIXED(VLOOKUP(VLOOKUP($R$4,Refcodes,2,FALSE) &amp;"regs"&amp;Regs_Female!$A61&amp;"AllEth"&amp;"Female",Datatable,6,FALSE))),"–")</f>
        <v>893</v>
      </c>
      <c r="S61" s="37">
        <f>IFERROR(VALUE(FIXED(VLOOKUP(VLOOKUP($R$4,Refcodes,2,FALSE) &amp;"regs"&amp;Regs_Female!$A61&amp;"AllEth"&amp;"Female",Datatable,7,FALSE))),"–")</f>
        <v>35.1</v>
      </c>
      <c r="T61" s="36">
        <f>IFERROR(VALUE(FIXED(VLOOKUP(VLOOKUP($T$4,Refcodes,2,FALSE) &amp;"regs"&amp;Regs_Female!$A61&amp;"AllEth"&amp;"Female",Datatable,6,FALSE))),"–")</f>
        <v>2335</v>
      </c>
      <c r="U61" s="38">
        <f>IFERROR(VALUE(FIXED(VLOOKUP(VLOOKUP($T$4,Refcodes,2,FALSE) &amp;"regs"&amp;Regs_Female!$A61&amp;"AllEth"&amp;"Female",Datatable,7,FALSE))),"–")</f>
        <v>89.2</v>
      </c>
      <c r="V61" s="36">
        <f>IFERROR(VALUE(FIXED(VLOOKUP(VLOOKUP($V$4,Refcodes,2,FALSE) &amp;"regs"&amp;Regs_Female!$A61&amp;"AllEth"&amp;"Female",Datatable,6,FALSE))),"–")</f>
        <v>179</v>
      </c>
      <c r="W61" s="38">
        <f>IFERROR(VALUE(FIXED(VLOOKUP(VLOOKUP($V$4,Refcodes,2,FALSE) &amp;"regs"&amp;Regs_Female!$A61&amp;"AllEth"&amp;"Female",Datatable,7,FALSE))),"–")</f>
        <v>7.7</v>
      </c>
      <c r="X61" s="36">
        <f>IFERROR(VALUE(FIXED(VLOOKUP(VLOOKUP($X$4,Refcodes,2,FALSE) &amp;"regs"&amp;Regs_Female!$A61&amp;"AllEth"&amp;"Female",Datatable,6,FALSE))),"–")</f>
        <v>326</v>
      </c>
      <c r="Y61" s="38">
        <f>IFERROR(VALUE(FIXED(VLOOKUP(VLOOKUP($X$4,Refcodes,2,FALSE) &amp;"regs"&amp;Regs_Female!$A61&amp;"AllEth"&amp;"Female",Datatable,7,FALSE))),"–")</f>
        <v>12.3</v>
      </c>
      <c r="Z61" s="27">
        <f>IFERROR(VALUE(FIXED(VLOOKUP(VLOOKUP($Z$4,Refcodes,2,FALSE) &amp;"regs"&amp;Regs_Female!$A61&amp;"AllEth"&amp;"Female",Datatable,6,FALSE))),"–")</f>
        <v>264</v>
      </c>
      <c r="AA61" s="37">
        <f>IFERROR(VALUE(FIXED(VLOOKUP(VLOOKUP($Z$4,Refcodes,2,FALSE) &amp;"regs"&amp;Regs_Female!$A61&amp;"AllEth"&amp;"Female",Datatable,7,FALSE))),"–")</f>
        <v>9.9</v>
      </c>
      <c r="AB61" s="36">
        <f>IFERROR(VALUE(FIXED(VLOOKUP(VLOOKUP($AB$4,Refcodes,2,FALSE) &amp;"regs"&amp;Regs_Female!$A61&amp;"AllEth"&amp;"Female",Datatable,6,FALSE))),"–")</f>
        <v>39</v>
      </c>
      <c r="AC61" s="38">
        <f>IFERROR(VALUE(FIXED(VLOOKUP(VLOOKUP($AB$4,Refcodes,2,FALSE) &amp;"regs"&amp;Regs_Female!$A61&amp;"AllEth"&amp;"Female",Datatable,7,FALSE))),"–")</f>
        <v>1.4</v>
      </c>
      <c r="AD61" s="36">
        <f>IFERROR(VALUE(FIXED(VLOOKUP(VLOOKUP($AD$4,Refcodes,2,FALSE) &amp;"regs"&amp;Regs_Female!$A61&amp;"AllEth"&amp;"Female",Datatable,6,FALSE))),"–")</f>
        <v>154</v>
      </c>
      <c r="AE61" s="38">
        <f>IFERROR(VALUE(FIXED(VLOOKUP(VLOOKUP($AD$4,Refcodes,2,FALSE) &amp;"regs"&amp;Regs_Female!$A61&amp;"AllEth"&amp;"Female",Datatable,7,FALSE))),"–")</f>
        <v>5.7</v>
      </c>
      <c r="AF61" s="36">
        <f>IFERROR(VALUE(FIXED(VLOOKUP(VLOOKUP($AF$4,Refcodes,2,FALSE) &amp;"regs"&amp;Regs_Female!$A61&amp;"AllEth"&amp;"Female",Datatable,6,FALSE))),"–")</f>
        <v>136</v>
      </c>
      <c r="AG61" s="38">
        <f>IFERROR(VALUE(FIXED(VLOOKUP(VLOOKUP($AF$4,Refcodes,2,FALSE) &amp;"regs"&amp;Regs_Female!$A61&amp;"AllEth"&amp;"Female",Datatable,7,FALSE))),"–")</f>
        <v>4.4000000000000004</v>
      </c>
      <c r="AH61" s="36">
        <f>IFERROR(VALUE(FIXED(VLOOKUP(VLOOKUP($AH$4,Refcodes,2,FALSE) &amp;"regs"&amp;Regs_Female!$A61&amp;"AllEth"&amp;"Female",Datatable,6,FALSE))),"–")</f>
        <v>116</v>
      </c>
      <c r="AI61" s="38">
        <f>IFERROR(VALUE(FIXED(VLOOKUP(VLOOKUP($AH$4,Refcodes,2,FALSE) &amp;"regs"&amp;Regs_Female!$A61&amp;"AllEth"&amp;"Female",Datatable,7,FALSE))),"–")</f>
        <v>4.7</v>
      </c>
      <c r="AJ61" s="36">
        <f>IFERROR(VALUE(FIXED(VLOOKUP(VLOOKUP($AJ$4,Refcodes,2,FALSE) &amp;"regs"&amp;Regs_Female!$A61&amp;"AllEth"&amp;"Female",Datatable,6,FALSE))),"–")</f>
        <v>130</v>
      </c>
      <c r="AK61" s="37">
        <f>IFERROR(VALUE(FIXED(VLOOKUP(VLOOKUP($AJ$4,Refcodes,2,FALSE) &amp;"regs"&amp;Regs_Female!$A61&amp;"AllEth"&amp;"Female",Datatable,7,FALSE))),"–")</f>
        <v>5.5</v>
      </c>
      <c r="AL61" s="36">
        <f>IFERROR(VALUE(FIXED(VLOOKUP(VLOOKUP($AL$4,Refcodes,2,FALSE) &amp;"regs"&amp;Regs_Female!$A61&amp;"AllEth"&amp;"Female",Datatable,6,FALSE))),"–")</f>
        <v>27</v>
      </c>
      <c r="AM61" s="37">
        <f>IFERROR(VALUE(FIXED(VLOOKUP(VLOOKUP($AL$4,Refcodes,2,FALSE) &amp;"regs"&amp;Regs_Female!$A61&amp;"AllEth"&amp;"Female",Datatable,7,FALSE))),"–")</f>
        <v>1.3</v>
      </c>
      <c r="AN61" s="36">
        <f>IFERROR(VALUE(FIXED(VLOOKUP(VLOOKUP($AN$4,Refcodes,2,FALSE) &amp;"regs"&amp;Regs_Female!$A61&amp;"AllEth"&amp;"Female",Datatable,6,FALSE))),"–")</f>
        <v>273</v>
      </c>
      <c r="AO61" s="37">
        <f>IFERROR(VALUE(FIXED(VLOOKUP(VLOOKUP($AN$4,Refcodes,2,FALSE) &amp;"regs"&amp;Regs_Female!$A61&amp;"AllEth"&amp;"Female",Datatable,7,FALSE))),"–")</f>
        <v>9.6999999999999993</v>
      </c>
      <c r="AP61" s="36">
        <f>IFERROR(VALUE(FIXED(VLOOKUP(VLOOKUP($AP$4,Refcodes,2,FALSE) &amp;"regs"&amp;Regs_Female!$A61&amp;"AllEth"&amp;"Female",Datatable,6,FALSE))),"–")</f>
        <v>107</v>
      </c>
      <c r="AQ61" s="37">
        <f>IFERROR(VALUE(FIXED(VLOOKUP(VLOOKUP($AP$4,Refcodes,2,FALSE) &amp;"regs"&amp;Regs_Female!$A61&amp;"AllEth"&amp;"Female",Datatable,7,FALSE))),"–")</f>
        <v>3.5</v>
      </c>
      <c r="AR61" s="36">
        <f>IFERROR(VALUE(FIXED(VLOOKUP(VLOOKUP($AR$4,Refcodes,2,FALSE) &amp;"regs"&amp;Regs_Female!$A61&amp;"AllEth"&amp;"Female",Datatable,6,FALSE))),"–")</f>
        <v>322</v>
      </c>
      <c r="AS61" s="37">
        <f>IFERROR(VALUE(FIXED(VLOOKUP(VLOOKUP($AR$4,Refcodes,2,FALSE) &amp;"regs"&amp;Regs_Female!$A61&amp;"AllEth"&amp;"Female",Datatable,7,FALSE))),"–")</f>
        <v>11.7</v>
      </c>
    </row>
    <row r="62" spans="1:45" ht="15" customHeight="1" x14ac:dyDescent="0.25">
      <c r="A62" s="22">
        <v>2004</v>
      </c>
      <c r="B62" s="36">
        <f>IFERROR(VALUE(FIXED(VLOOKUP(VLOOKUP($B$4,Refcodes,2,FALSE) &amp;"regs"&amp;Regs_Female!$A62&amp;"AllEth"&amp;"Female",Datatable,6,FALSE))),"–")</f>
        <v>8944</v>
      </c>
      <c r="C62" s="38">
        <f>IFERROR(VALUE(FIXED(VLOOKUP(VLOOKUP($B$4,Refcodes,2,FALSE) &amp;"regs"&amp;Regs_Female!$A62&amp;"AllEth"&amp;"Female",Datatable,7,FALSE))),"–")</f>
        <v>317.2</v>
      </c>
      <c r="D62" s="36">
        <f>IFERROR(VALUE(FIXED(VLOOKUP(VLOOKUP($D$4,Refcodes,2,FALSE) &amp;"regs"&amp;Regs_Female!$A62&amp;"AllEth"&amp;"Female",Datatable,6,FALSE))),"–")</f>
        <v>103</v>
      </c>
      <c r="E62" s="38">
        <f>IFERROR(VALUE(FIXED(VLOOKUP(VLOOKUP($D$4,Refcodes,2,FALSE) &amp;"regs"&amp;Regs_Female!$A62&amp;"AllEth"&amp;"Female",Datatable,7,FALSE))),"–")</f>
        <v>3.8</v>
      </c>
      <c r="F62" s="36">
        <f>IFERROR(VALUE(FIXED(VLOOKUP(VLOOKUP($F$4,Refcodes,2,FALSE) &amp;"regs"&amp;Regs_Female!$A62&amp;"AllEth"&amp;"Female",Datatable,6,FALSE))),"–")</f>
        <v>72</v>
      </c>
      <c r="G62" s="38">
        <f>IFERROR(VALUE(FIXED(VLOOKUP(VLOOKUP($F$4,Refcodes,2,FALSE) &amp;"regs"&amp;Regs_Female!$A62&amp;"AllEth"&amp;"Female",Datatable,7,FALSE))),"–")</f>
        <v>2.1</v>
      </c>
      <c r="H62" s="36">
        <f>IFERROR(VALUE(FIXED(VLOOKUP(VLOOKUP($H$4,Refcodes,2,FALSE) &amp;"regs"&amp;Regs_Female!$A62&amp;"AllEth"&amp;"Female",Datatable,6,FALSE))),"–")</f>
        <v>158</v>
      </c>
      <c r="I62" s="38">
        <f>IFERROR(VALUE(FIXED(VLOOKUP(VLOOKUP($H$4,Refcodes,2,FALSE) &amp;"regs"&amp;Regs_Female!$A62&amp;"AllEth"&amp;"Female",Datatable,7,FALSE))),"–")</f>
        <v>4.9000000000000004</v>
      </c>
      <c r="J62" s="27">
        <f>IFERROR(VALUE(FIXED(VLOOKUP(VLOOKUP($J$4,Refcodes,2,FALSE) &amp;"regs"&amp;Regs_Female!$A62&amp;"AllEth"&amp;"Female",Datatable,6,FALSE))),"–")</f>
        <v>1377</v>
      </c>
      <c r="K62" s="37">
        <f>IFERROR(VALUE(FIXED(VLOOKUP(VLOOKUP($J$4,Refcodes,2,FALSE) &amp;"regs"&amp;Regs_Female!$A62&amp;"AllEth"&amp;"Female",Datatable,7,FALSE))),"–")</f>
        <v>44.6</v>
      </c>
      <c r="L62" s="36">
        <f>IFERROR(VALUE(FIXED(VLOOKUP(VLOOKUP($L$4,Refcodes,2,FALSE) &amp;"regs"&amp;Regs_Female!$A62&amp;"AllEth"&amp;"Female",Datatable,6,FALSE))),"–")</f>
        <v>44</v>
      </c>
      <c r="M62" s="38">
        <f>IFERROR(VALUE(FIXED(VLOOKUP(VLOOKUP($L$4,Refcodes,2,FALSE) &amp;"regs"&amp;Regs_Female!$A62&amp;"AllEth"&amp;"Female",Datatable,7,FALSE))),"–")</f>
        <v>1.5</v>
      </c>
      <c r="N62" s="17">
        <f>IFERROR(VALUE(FIXED(VLOOKUP(VLOOKUP($N$4,Refcodes,2,FALSE) &amp;"regs"&amp;Regs_Female!$A62&amp;"AllEth"&amp;"Female",Datatable,6,FALSE))),"–")</f>
        <v>188</v>
      </c>
      <c r="O62" s="16">
        <f>IFERROR(VALUE(FIXED(VLOOKUP(VLOOKUP($N$4,Refcodes,2,FALSE) &amp;"regs"&amp;Regs_Female!$A62&amp;"AllEth"&amp;"Female",Datatable,7,FALSE))),"–")</f>
        <v>5.8</v>
      </c>
      <c r="P62" s="36">
        <f>IFERROR(VALUE(FIXED(VLOOKUP(VLOOKUP($P$4,Refcodes,2,FALSE) &amp;"regs"&amp;Regs_Female!$A62&amp;"AllEth"&amp;"Female",Datatable,6,FALSE))),"–")</f>
        <v>760</v>
      </c>
      <c r="Q62" s="38">
        <f>IFERROR(VALUE(FIXED(VLOOKUP(VLOOKUP($P$4,Refcodes,2,FALSE) &amp;"regs"&amp;Regs_Female!$A62&amp;"AllEth"&amp;"Female",Datatable,7,FALSE))),"–")</f>
        <v>26.1</v>
      </c>
      <c r="R62" s="27">
        <f>IFERROR(VALUE(FIXED(VLOOKUP(VLOOKUP($R$4,Refcodes,2,FALSE) &amp;"regs"&amp;Regs_Female!$A62&amp;"AllEth"&amp;"Female",Datatable,6,FALSE))),"–")</f>
        <v>945</v>
      </c>
      <c r="S62" s="37">
        <f>IFERROR(VALUE(FIXED(VLOOKUP(VLOOKUP($R$4,Refcodes,2,FALSE) &amp;"regs"&amp;Regs_Female!$A62&amp;"AllEth"&amp;"Female",Datatable,7,FALSE))),"–")</f>
        <v>35.6</v>
      </c>
      <c r="T62" s="36">
        <f>IFERROR(VALUE(FIXED(VLOOKUP(VLOOKUP($T$4,Refcodes,2,FALSE) &amp;"regs"&amp;Regs_Female!$A62&amp;"AllEth"&amp;"Female",Datatable,6,FALSE))),"–")</f>
        <v>2351</v>
      </c>
      <c r="U62" s="38">
        <f>IFERROR(VALUE(FIXED(VLOOKUP(VLOOKUP($T$4,Refcodes,2,FALSE) &amp;"regs"&amp;Regs_Female!$A62&amp;"AllEth"&amp;"Female",Datatable,7,FALSE))),"–")</f>
        <v>88.2</v>
      </c>
      <c r="V62" s="36">
        <f>IFERROR(VALUE(FIXED(VLOOKUP(VLOOKUP($V$4,Refcodes,2,FALSE) &amp;"regs"&amp;Regs_Female!$A62&amp;"AllEth"&amp;"Female",Datatable,6,FALSE))),"–")</f>
        <v>158</v>
      </c>
      <c r="W62" s="38">
        <f>IFERROR(VALUE(FIXED(VLOOKUP(VLOOKUP($V$4,Refcodes,2,FALSE) &amp;"regs"&amp;Regs_Female!$A62&amp;"AllEth"&amp;"Female",Datatable,7,FALSE))),"–")</f>
        <v>6.6</v>
      </c>
      <c r="X62" s="36">
        <f>IFERROR(VALUE(FIXED(VLOOKUP(VLOOKUP($X$4,Refcodes,2,FALSE) &amp;"regs"&amp;Regs_Female!$A62&amp;"AllEth"&amp;"Female",Datatable,6,FALSE))),"–")</f>
        <v>343</v>
      </c>
      <c r="Y62" s="38">
        <f>IFERROR(VALUE(FIXED(VLOOKUP(VLOOKUP($X$4,Refcodes,2,FALSE) &amp;"regs"&amp;Regs_Female!$A62&amp;"AllEth"&amp;"Female",Datatable,7,FALSE))),"–")</f>
        <v>12.7</v>
      </c>
      <c r="Z62" s="27">
        <f>IFERROR(VALUE(FIXED(VLOOKUP(VLOOKUP($Z$4,Refcodes,2,FALSE) &amp;"regs"&amp;Regs_Female!$A62&amp;"AllEth"&amp;"Female",Datatable,6,FALSE))),"–")</f>
        <v>303</v>
      </c>
      <c r="AA62" s="37">
        <f>IFERROR(VALUE(FIXED(VLOOKUP(VLOOKUP($Z$4,Refcodes,2,FALSE) &amp;"regs"&amp;Regs_Female!$A62&amp;"AllEth"&amp;"Female",Datatable,7,FALSE))),"–")</f>
        <v>10.9</v>
      </c>
      <c r="AB62" s="36">
        <f>IFERROR(VALUE(FIXED(VLOOKUP(VLOOKUP($AB$4,Refcodes,2,FALSE) &amp;"regs"&amp;Regs_Female!$A62&amp;"AllEth"&amp;"Female",Datatable,6,FALSE))),"–")</f>
        <v>52</v>
      </c>
      <c r="AC62" s="38">
        <f>IFERROR(VALUE(FIXED(VLOOKUP(VLOOKUP($AB$4,Refcodes,2,FALSE) &amp;"regs"&amp;Regs_Female!$A62&amp;"AllEth"&amp;"Female",Datatable,7,FALSE))),"–")</f>
        <v>1.6</v>
      </c>
      <c r="AD62" s="36">
        <f>IFERROR(VALUE(FIXED(VLOOKUP(VLOOKUP($AD$4,Refcodes,2,FALSE) &amp;"regs"&amp;Regs_Female!$A62&amp;"AllEth"&amp;"Female",Datatable,6,FALSE))),"–")</f>
        <v>180</v>
      </c>
      <c r="AE62" s="38">
        <f>IFERROR(VALUE(FIXED(VLOOKUP(VLOOKUP($AD$4,Refcodes,2,FALSE) &amp;"regs"&amp;Regs_Female!$A62&amp;"AllEth"&amp;"Female",Datatable,7,FALSE))),"–")</f>
        <v>6.4</v>
      </c>
      <c r="AF62" s="36">
        <f>IFERROR(VALUE(FIXED(VLOOKUP(VLOOKUP($AF$4,Refcodes,2,FALSE) &amp;"regs"&amp;Regs_Female!$A62&amp;"AllEth"&amp;"Female",Datatable,6,FALSE))),"–")</f>
        <v>141</v>
      </c>
      <c r="AG62" s="38">
        <f>IFERROR(VALUE(FIXED(VLOOKUP(VLOOKUP($AF$4,Refcodes,2,FALSE) &amp;"regs"&amp;Regs_Female!$A62&amp;"AllEth"&amp;"Female",Datatable,7,FALSE))),"–")</f>
        <v>4.4000000000000004</v>
      </c>
      <c r="AH62" s="36">
        <f>IFERROR(VALUE(FIXED(VLOOKUP(VLOOKUP($AH$4,Refcodes,2,FALSE) &amp;"regs"&amp;Regs_Female!$A62&amp;"AllEth"&amp;"Female",Datatable,6,FALSE))),"–")</f>
        <v>115</v>
      </c>
      <c r="AI62" s="38">
        <f>IFERROR(VALUE(FIXED(VLOOKUP(VLOOKUP($AH$4,Refcodes,2,FALSE) &amp;"regs"&amp;Regs_Female!$A62&amp;"AllEth"&amp;"Female",Datatable,7,FALSE))),"–")</f>
        <v>4.5999999999999996</v>
      </c>
      <c r="AJ62" s="36">
        <f>IFERROR(VALUE(FIXED(VLOOKUP(VLOOKUP($AJ$4,Refcodes,2,FALSE) &amp;"regs"&amp;Regs_Female!$A62&amp;"AllEth"&amp;"Female",Datatable,6,FALSE))),"–")</f>
        <v>134</v>
      </c>
      <c r="AK62" s="37">
        <f>IFERROR(VALUE(FIXED(VLOOKUP(VLOOKUP($AJ$4,Refcodes,2,FALSE) &amp;"regs"&amp;Regs_Female!$A62&amp;"AllEth"&amp;"Female",Datatable,7,FALSE))),"–")</f>
        <v>5.7</v>
      </c>
      <c r="AL62" s="36">
        <f>IFERROR(VALUE(FIXED(VLOOKUP(VLOOKUP($AL$4,Refcodes,2,FALSE) &amp;"regs"&amp;Regs_Female!$A62&amp;"AllEth"&amp;"Female",Datatable,6,FALSE))),"–")</f>
        <v>31</v>
      </c>
      <c r="AM62" s="37">
        <f>IFERROR(VALUE(FIXED(VLOOKUP(VLOOKUP($AL$4,Refcodes,2,FALSE) &amp;"regs"&amp;Regs_Female!$A62&amp;"AllEth"&amp;"Female",Datatable,7,FALSE))),"–")</f>
        <v>1.5</v>
      </c>
      <c r="AN62" s="36">
        <f>IFERROR(VALUE(FIXED(VLOOKUP(VLOOKUP($AN$4,Refcodes,2,FALSE) &amp;"regs"&amp;Regs_Female!$A62&amp;"AllEth"&amp;"Female",Datatable,6,FALSE))),"–")</f>
        <v>292</v>
      </c>
      <c r="AO62" s="37">
        <f>IFERROR(VALUE(FIXED(VLOOKUP(VLOOKUP($AN$4,Refcodes,2,FALSE) &amp;"regs"&amp;Regs_Female!$A62&amp;"AllEth"&amp;"Female",Datatable,7,FALSE))),"–")</f>
        <v>10.3</v>
      </c>
      <c r="AP62" s="36">
        <f>IFERROR(VALUE(FIXED(VLOOKUP(VLOOKUP($AP$4,Refcodes,2,FALSE) &amp;"regs"&amp;Regs_Female!$A62&amp;"AllEth"&amp;"Female",Datatable,6,FALSE))),"–")</f>
        <v>101</v>
      </c>
      <c r="AQ62" s="37">
        <f>IFERROR(VALUE(FIXED(VLOOKUP(VLOOKUP($AP$4,Refcodes,2,FALSE) &amp;"regs"&amp;Regs_Female!$A62&amp;"AllEth"&amp;"Female",Datatable,7,FALSE))),"–")</f>
        <v>3.4</v>
      </c>
      <c r="AR62" s="36">
        <f>IFERROR(VALUE(FIXED(VLOOKUP(VLOOKUP($AR$4,Refcodes,2,FALSE) &amp;"regs"&amp;Regs_Female!$A62&amp;"AllEth"&amp;"Female",Datatable,6,FALSE))),"–")</f>
        <v>295</v>
      </c>
      <c r="AS62" s="37">
        <f>IFERROR(VALUE(FIXED(VLOOKUP(VLOOKUP($AR$4,Refcodes,2,FALSE) &amp;"regs"&amp;Regs_Female!$A62&amp;"AllEth"&amp;"Female",Datatable,7,FALSE))),"–")</f>
        <v>10.9</v>
      </c>
    </row>
    <row r="63" spans="1:45" ht="15" customHeight="1" x14ac:dyDescent="0.25">
      <c r="A63" s="22">
        <v>2005</v>
      </c>
      <c r="B63" s="36">
        <f>IFERROR(VALUE(FIXED(VLOOKUP(VLOOKUP($B$4,Refcodes,2,FALSE) &amp;"regs"&amp;Regs_Female!$A63&amp;"AllEth"&amp;"Female",Datatable,6,FALSE))),"–")</f>
        <v>8952</v>
      </c>
      <c r="C63" s="38">
        <f>IFERROR(VALUE(FIXED(VLOOKUP(VLOOKUP($B$4,Refcodes,2,FALSE) &amp;"regs"&amp;Regs_Female!$A63&amp;"AllEth"&amp;"Female",Datatable,7,FALSE))),"–")</f>
        <v>310</v>
      </c>
      <c r="D63" s="36">
        <f>IFERROR(VALUE(FIXED(VLOOKUP(VLOOKUP($D$4,Refcodes,2,FALSE) &amp;"regs"&amp;Regs_Female!$A63&amp;"AllEth"&amp;"Female",Datatable,6,FALSE))),"–")</f>
        <v>87</v>
      </c>
      <c r="E63" s="38">
        <f>IFERROR(VALUE(FIXED(VLOOKUP(VLOOKUP($D$4,Refcodes,2,FALSE) &amp;"regs"&amp;Regs_Female!$A63&amp;"AllEth"&amp;"Female",Datatable,7,FALSE))),"–")</f>
        <v>2.9</v>
      </c>
      <c r="F63" s="36">
        <f>IFERROR(VALUE(FIXED(VLOOKUP(VLOOKUP($F$4,Refcodes,2,FALSE) &amp;"regs"&amp;Regs_Female!$A63&amp;"AllEth"&amp;"Female",Datatable,6,FALSE))),"–")</f>
        <v>72</v>
      </c>
      <c r="G63" s="38">
        <f>IFERROR(VALUE(FIXED(VLOOKUP(VLOOKUP($F$4,Refcodes,2,FALSE) &amp;"regs"&amp;Regs_Female!$A63&amp;"AllEth"&amp;"Female",Datatable,7,FALSE))),"–")</f>
        <v>2.1</v>
      </c>
      <c r="H63" s="36">
        <f>IFERROR(VALUE(FIXED(VLOOKUP(VLOOKUP($H$4,Refcodes,2,FALSE) &amp;"regs"&amp;Regs_Female!$A63&amp;"AllEth"&amp;"Female",Datatable,6,FALSE))),"–")</f>
        <v>142</v>
      </c>
      <c r="I63" s="38">
        <f>IFERROR(VALUE(FIXED(VLOOKUP(VLOOKUP($H$4,Refcodes,2,FALSE) &amp;"regs"&amp;Regs_Female!$A63&amp;"AllEth"&amp;"Female",Datatable,7,FALSE))),"–")</f>
        <v>4.5</v>
      </c>
      <c r="J63" s="27">
        <f>IFERROR(VALUE(FIXED(VLOOKUP(VLOOKUP($J$4,Refcodes,2,FALSE) &amp;"regs"&amp;Regs_Female!$A63&amp;"AllEth"&amp;"Female",Datatable,6,FALSE))),"–")</f>
        <v>1393</v>
      </c>
      <c r="K63" s="37">
        <f>IFERROR(VALUE(FIXED(VLOOKUP(VLOOKUP($J$4,Refcodes,2,FALSE) &amp;"regs"&amp;Regs_Female!$A63&amp;"AllEth"&amp;"Female",Datatable,7,FALSE))),"–")</f>
        <v>43.9</v>
      </c>
      <c r="L63" s="36">
        <f>IFERROR(VALUE(FIXED(VLOOKUP(VLOOKUP($L$4,Refcodes,2,FALSE) &amp;"regs"&amp;Regs_Female!$A63&amp;"AllEth"&amp;"Female",Datatable,6,FALSE))),"–")</f>
        <v>76</v>
      </c>
      <c r="M63" s="38">
        <f>IFERROR(VALUE(FIXED(VLOOKUP(VLOOKUP($L$4,Refcodes,2,FALSE) &amp;"regs"&amp;Regs_Female!$A63&amp;"AllEth"&amp;"Female",Datatable,7,FALSE))),"–")</f>
        <v>2.5</v>
      </c>
      <c r="N63" s="17">
        <f>IFERROR(VALUE(FIXED(VLOOKUP(VLOOKUP($N$4,Refcodes,2,FALSE) &amp;"regs"&amp;Regs_Female!$A63&amp;"AllEth"&amp;"Female",Datatable,6,FALSE))),"–")</f>
        <v>211</v>
      </c>
      <c r="O63" s="16">
        <f>IFERROR(VALUE(FIXED(VLOOKUP(VLOOKUP($N$4,Refcodes,2,FALSE) &amp;"regs"&amp;Regs_Female!$A63&amp;"AllEth"&amp;"Female",Datatable,7,FALSE))),"–")</f>
        <v>6.4</v>
      </c>
      <c r="P63" s="36">
        <f>IFERROR(VALUE(FIXED(VLOOKUP(VLOOKUP($P$4,Refcodes,2,FALSE) &amp;"regs"&amp;Regs_Female!$A63&amp;"AllEth"&amp;"Female",Datatable,6,FALSE))),"–")</f>
        <v>721</v>
      </c>
      <c r="Q63" s="38">
        <f>IFERROR(VALUE(FIXED(VLOOKUP(VLOOKUP($P$4,Refcodes,2,FALSE) &amp;"regs"&amp;Regs_Female!$A63&amp;"AllEth"&amp;"Female",Datatable,7,FALSE))),"–")</f>
        <v>24.3</v>
      </c>
      <c r="R63" s="27">
        <f>IFERROR(VALUE(FIXED(VLOOKUP(VLOOKUP($R$4,Refcodes,2,FALSE) &amp;"regs"&amp;Regs_Female!$A63&amp;"AllEth"&amp;"Female",Datatable,6,FALSE))),"–")</f>
        <v>928</v>
      </c>
      <c r="S63" s="37">
        <f>IFERROR(VALUE(FIXED(VLOOKUP(VLOOKUP($R$4,Refcodes,2,FALSE) &amp;"regs"&amp;Regs_Female!$A63&amp;"AllEth"&amp;"Female",Datatable,7,FALSE))),"–")</f>
        <v>34.6</v>
      </c>
      <c r="T63" s="36">
        <f>IFERROR(VALUE(FIXED(VLOOKUP(VLOOKUP($T$4,Refcodes,2,FALSE) &amp;"regs"&amp;Regs_Female!$A63&amp;"AllEth"&amp;"Female",Datatable,6,FALSE))),"–")</f>
        <v>2490</v>
      </c>
      <c r="U63" s="38">
        <f>IFERROR(VALUE(FIXED(VLOOKUP(VLOOKUP($T$4,Refcodes,2,FALSE) &amp;"regs"&amp;Regs_Female!$A63&amp;"AllEth"&amp;"Female",Datatable,7,FALSE))),"–")</f>
        <v>92.1</v>
      </c>
      <c r="V63" s="36">
        <f>IFERROR(VALUE(FIXED(VLOOKUP(VLOOKUP($V$4,Refcodes,2,FALSE) &amp;"regs"&amp;Regs_Female!$A63&amp;"AllEth"&amp;"Female",Datatable,6,FALSE))),"–")</f>
        <v>156</v>
      </c>
      <c r="W63" s="38">
        <f>IFERROR(VALUE(FIXED(VLOOKUP(VLOOKUP($V$4,Refcodes,2,FALSE) &amp;"regs"&amp;Regs_Female!$A63&amp;"AllEth"&amp;"Female",Datatable,7,FALSE))),"–")</f>
        <v>6.2</v>
      </c>
      <c r="X63" s="36">
        <f>IFERROR(VALUE(FIXED(VLOOKUP(VLOOKUP($X$4,Refcodes,2,FALSE) &amp;"regs"&amp;Regs_Female!$A63&amp;"AllEth"&amp;"Female",Datatable,6,FALSE))),"–")</f>
        <v>390</v>
      </c>
      <c r="Y63" s="38">
        <f>IFERROR(VALUE(FIXED(VLOOKUP(VLOOKUP($X$4,Refcodes,2,FALSE) &amp;"regs"&amp;Regs_Female!$A63&amp;"AllEth"&amp;"Female",Datatable,7,FALSE))),"–")</f>
        <v>13.9</v>
      </c>
      <c r="Z63" s="27">
        <f>IFERROR(VALUE(FIXED(VLOOKUP(VLOOKUP($Z$4,Refcodes,2,FALSE) &amp;"regs"&amp;Regs_Female!$A63&amp;"AllEth"&amp;"Female",Datatable,6,FALSE))),"–")</f>
        <v>317</v>
      </c>
      <c r="AA63" s="37">
        <f>IFERROR(VALUE(FIXED(VLOOKUP(VLOOKUP($Z$4,Refcodes,2,FALSE) &amp;"regs"&amp;Regs_Female!$A63&amp;"AllEth"&amp;"Female",Datatable,7,FALSE))),"–")</f>
        <v>10.9</v>
      </c>
      <c r="AB63" s="36">
        <f>IFERROR(VALUE(FIXED(VLOOKUP(VLOOKUP($AB$4,Refcodes,2,FALSE) &amp;"regs"&amp;Regs_Female!$A63&amp;"AllEth"&amp;"Female",Datatable,6,FALSE))),"–")</f>
        <v>36</v>
      </c>
      <c r="AC63" s="38">
        <f>IFERROR(VALUE(FIXED(VLOOKUP(VLOOKUP($AB$4,Refcodes,2,FALSE) &amp;"regs"&amp;Regs_Female!$A63&amp;"AllEth"&amp;"Female",Datatable,7,FALSE))),"–")</f>
        <v>1.2</v>
      </c>
      <c r="AD63" s="36">
        <f>IFERROR(VALUE(FIXED(VLOOKUP(VLOOKUP($AD$4,Refcodes,2,FALSE) &amp;"regs"&amp;Regs_Female!$A63&amp;"AllEth"&amp;"Female",Datatable,6,FALSE))),"–")</f>
        <v>171</v>
      </c>
      <c r="AE63" s="38">
        <f>IFERROR(VALUE(FIXED(VLOOKUP(VLOOKUP($AD$4,Refcodes,2,FALSE) &amp;"regs"&amp;Regs_Female!$A63&amp;"AllEth"&amp;"Female",Datatable,7,FALSE))),"–")</f>
        <v>5.6</v>
      </c>
      <c r="AF63" s="36">
        <f>IFERROR(VALUE(FIXED(VLOOKUP(VLOOKUP($AF$4,Refcodes,2,FALSE) &amp;"regs"&amp;Regs_Female!$A63&amp;"AllEth"&amp;"Female",Datatable,6,FALSE))),"–")</f>
        <v>75</v>
      </c>
      <c r="AG63" s="38">
        <f>IFERROR(VALUE(FIXED(VLOOKUP(VLOOKUP($AF$4,Refcodes,2,FALSE) &amp;"regs"&amp;Regs_Female!$A63&amp;"AllEth"&amp;"Female",Datatable,7,FALSE))),"–")</f>
        <v>2</v>
      </c>
      <c r="AH63" s="36">
        <f>IFERROR(VALUE(FIXED(VLOOKUP(VLOOKUP($AH$4,Refcodes,2,FALSE) &amp;"regs"&amp;Regs_Female!$A63&amp;"AllEth"&amp;"Female",Datatable,6,FALSE))),"–")</f>
        <v>97</v>
      </c>
      <c r="AI63" s="38">
        <f>IFERROR(VALUE(FIXED(VLOOKUP(VLOOKUP($AH$4,Refcodes,2,FALSE) &amp;"regs"&amp;Regs_Female!$A63&amp;"AllEth"&amp;"Female",Datatable,7,FALSE))),"–")</f>
        <v>3.8</v>
      </c>
      <c r="AJ63" s="36">
        <f>IFERROR(VALUE(FIXED(VLOOKUP(VLOOKUP($AJ$4,Refcodes,2,FALSE) &amp;"regs"&amp;Regs_Female!$A63&amp;"AllEth"&amp;"Female",Datatable,6,FALSE))),"–")</f>
        <v>115</v>
      </c>
      <c r="AK63" s="37">
        <f>IFERROR(VALUE(FIXED(VLOOKUP(VLOOKUP($AJ$4,Refcodes,2,FALSE) &amp;"regs"&amp;Regs_Female!$A63&amp;"AllEth"&amp;"Female",Datatable,7,FALSE))),"–")</f>
        <v>4.8</v>
      </c>
      <c r="AL63" s="36">
        <f>IFERROR(VALUE(FIXED(VLOOKUP(VLOOKUP($AL$4,Refcodes,2,FALSE) &amp;"regs"&amp;Regs_Female!$A63&amp;"AllEth"&amp;"Female",Datatable,6,FALSE))),"–")</f>
        <v>37</v>
      </c>
      <c r="AM63" s="37">
        <f>IFERROR(VALUE(FIXED(VLOOKUP(VLOOKUP($AL$4,Refcodes,2,FALSE) &amp;"regs"&amp;Regs_Female!$A63&amp;"AllEth"&amp;"Female",Datatable,7,FALSE))),"–")</f>
        <v>1.7</v>
      </c>
      <c r="AN63" s="36">
        <f>IFERROR(VALUE(FIXED(VLOOKUP(VLOOKUP($AN$4,Refcodes,2,FALSE) &amp;"regs"&amp;Regs_Female!$A63&amp;"AllEth"&amp;"Female",Datatable,6,FALSE))),"–")</f>
        <v>304</v>
      </c>
      <c r="AO63" s="37">
        <f>IFERROR(VALUE(FIXED(VLOOKUP(VLOOKUP($AN$4,Refcodes,2,FALSE) &amp;"regs"&amp;Regs_Female!$A63&amp;"AllEth"&amp;"Female",Datatable,7,FALSE))),"–")</f>
        <v>10.3</v>
      </c>
      <c r="AP63" s="36">
        <f>IFERROR(VALUE(FIXED(VLOOKUP(VLOOKUP($AP$4,Refcodes,2,FALSE) &amp;"regs"&amp;Regs_Female!$A63&amp;"AllEth"&amp;"Female",Datatable,6,FALSE))),"–")</f>
        <v>101</v>
      </c>
      <c r="AQ63" s="37">
        <f>IFERROR(VALUE(FIXED(VLOOKUP(VLOOKUP($AP$4,Refcodes,2,FALSE) &amp;"regs"&amp;Regs_Female!$A63&amp;"AllEth"&amp;"Female",Datatable,7,FALSE))),"–")</f>
        <v>3.1</v>
      </c>
      <c r="AR63" s="36">
        <f>IFERROR(VALUE(FIXED(VLOOKUP(VLOOKUP($AR$4,Refcodes,2,FALSE) &amp;"regs"&amp;Regs_Female!$A63&amp;"AllEth"&amp;"Female",Datatable,6,FALSE))),"–")</f>
        <v>253</v>
      </c>
      <c r="AS63" s="37">
        <f>IFERROR(VALUE(FIXED(VLOOKUP(VLOOKUP($AR$4,Refcodes,2,FALSE) &amp;"regs"&amp;Regs_Female!$A63&amp;"AllEth"&amp;"Female",Datatable,7,FALSE))),"–")</f>
        <v>8.8000000000000007</v>
      </c>
    </row>
    <row r="64" spans="1:45" ht="15" customHeight="1" x14ac:dyDescent="0.25">
      <c r="A64" s="22">
        <v>2006</v>
      </c>
      <c r="B64" s="36">
        <f>IFERROR(VALUE(FIXED(VLOOKUP(VLOOKUP($B$4,Refcodes,2,FALSE) &amp;"regs"&amp;Regs_Female!$A64&amp;"AllEth"&amp;"Female",Datatable,6,FALSE))),"–")</f>
        <v>9065</v>
      </c>
      <c r="C64" s="38">
        <f>IFERROR(VALUE(FIXED(VLOOKUP(VLOOKUP($B$4,Refcodes,2,FALSE) &amp;"regs"&amp;Regs_Female!$A64&amp;"AllEth"&amp;"Female",Datatable,7,FALSE))),"–")</f>
        <v>307.2</v>
      </c>
      <c r="D64" s="36">
        <f>IFERROR(VALUE(FIXED(VLOOKUP(VLOOKUP($D$4,Refcodes,2,FALSE) &amp;"regs"&amp;Regs_Female!$A64&amp;"AllEth"&amp;"Female",Datatable,6,FALSE))),"–")</f>
        <v>115</v>
      </c>
      <c r="E64" s="38">
        <f>IFERROR(VALUE(FIXED(VLOOKUP(VLOOKUP($D$4,Refcodes,2,FALSE) &amp;"regs"&amp;Regs_Female!$A64&amp;"AllEth"&amp;"Female",Datatable,7,FALSE))),"–")</f>
        <v>3.9</v>
      </c>
      <c r="F64" s="36">
        <f>IFERROR(VALUE(FIXED(VLOOKUP(VLOOKUP($F$4,Refcodes,2,FALSE) &amp;"regs"&amp;Regs_Female!$A64&amp;"AllEth"&amp;"Female",Datatable,6,FALSE))),"–")</f>
        <v>104</v>
      </c>
      <c r="G64" s="38">
        <f>IFERROR(VALUE(FIXED(VLOOKUP(VLOOKUP($F$4,Refcodes,2,FALSE) &amp;"regs"&amp;Regs_Female!$A64&amp;"AllEth"&amp;"Female",Datatable,7,FALSE))),"–")</f>
        <v>2.9</v>
      </c>
      <c r="H64" s="36">
        <f>IFERROR(VALUE(FIXED(VLOOKUP(VLOOKUP($H$4,Refcodes,2,FALSE) &amp;"regs"&amp;Regs_Female!$A64&amp;"AllEth"&amp;"Female",Datatable,6,FALSE))),"–")</f>
        <v>133</v>
      </c>
      <c r="I64" s="38">
        <f>IFERROR(VALUE(FIXED(VLOOKUP(VLOOKUP($H$4,Refcodes,2,FALSE) &amp;"regs"&amp;Regs_Female!$A64&amp;"AllEth"&amp;"Female",Datatable,7,FALSE))),"–")</f>
        <v>4.3</v>
      </c>
      <c r="J64" s="27">
        <f>IFERROR(VALUE(FIXED(VLOOKUP(VLOOKUP($J$4,Refcodes,2,FALSE) &amp;"regs"&amp;Regs_Female!$A64&amp;"AllEth"&amp;"Female",Datatable,6,FALSE))),"–")</f>
        <v>1336</v>
      </c>
      <c r="K64" s="37">
        <f>IFERROR(VALUE(FIXED(VLOOKUP(VLOOKUP($J$4,Refcodes,2,FALSE) &amp;"regs"&amp;Regs_Female!$A64&amp;"AllEth"&amp;"Female",Datatable,7,FALSE))),"–")</f>
        <v>41</v>
      </c>
      <c r="L64" s="36">
        <f>IFERROR(VALUE(FIXED(VLOOKUP(VLOOKUP($L$4,Refcodes,2,FALSE) &amp;"regs"&amp;Regs_Female!$A64&amp;"AllEth"&amp;"Female",Datatable,6,FALSE))),"–")</f>
        <v>73</v>
      </c>
      <c r="M64" s="38">
        <f>IFERROR(VALUE(FIXED(VLOOKUP(VLOOKUP($L$4,Refcodes,2,FALSE) &amp;"regs"&amp;Regs_Female!$A64&amp;"AllEth"&amp;"Female",Datatable,7,FALSE))),"–")</f>
        <v>2.4</v>
      </c>
      <c r="N64" s="17">
        <f>IFERROR(VALUE(FIXED(VLOOKUP(VLOOKUP($N$4,Refcodes,2,FALSE) &amp;"regs"&amp;Regs_Female!$A64&amp;"AllEth"&amp;"Female",Datatable,6,FALSE))),"–")</f>
        <v>216</v>
      </c>
      <c r="O64" s="16">
        <f>IFERROR(VALUE(FIXED(VLOOKUP(VLOOKUP($N$4,Refcodes,2,FALSE) &amp;"regs"&amp;Regs_Female!$A64&amp;"AllEth"&amp;"Female",Datatable,7,FALSE))),"–")</f>
        <v>6.1</v>
      </c>
      <c r="P64" s="36">
        <f>IFERROR(VALUE(FIXED(VLOOKUP(VLOOKUP($P$4,Refcodes,2,FALSE) &amp;"regs"&amp;Regs_Female!$A64&amp;"AllEth"&amp;"Female",Datatable,6,FALSE))),"–")</f>
        <v>782</v>
      </c>
      <c r="Q64" s="38">
        <f>IFERROR(VALUE(FIXED(VLOOKUP(VLOOKUP($P$4,Refcodes,2,FALSE) &amp;"regs"&amp;Regs_Female!$A64&amp;"AllEth"&amp;"Female",Datatable,7,FALSE))),"–")</f>
        <v>25.6</v>
      </c>
      <c r="R64" s="27">
        <f>IFERROR(VALUE(FIXED(VLOOKUP(VLOOKUP($R$4,Refcodes,2,FALSE) &amp;"regs"&amp;Regs_Female!$A64&amp;"AllEth"&amp;"Female",Datatable,6,FALSE))),"–")</f>
        <v>944</v>
      </c>
      <c r="S64" s="37">
        <f>IFERROR(VALUE(FIXED(VLOOKUP(VLOOKUP($R$4,Refcodes,2,FALSE) &amp;"regs"&amp;Regs_Female!$A64&amp;"AllEth"&amp;"Female",Datatable,7,FALSE))),"–")</f>
        <v>33.6</v>
      </c>
      <c r="T64" s="36">
        <f>IFERROR(VALUE(FIXED(VLOOKUP(VLOOKUP($T$4,Refcodes,2,FALSE) &amp;"regs"&amp;Regs_Female!$A64&amp;"AllEth"&amp;"Female",Datatable,6,FALSE))),"–")</f>
        <v>2573</v>
      </c>
      <c r="U64" s="38">
        <f>IFERROR(VALUE(FIXED(VLOOKUP(VLOOKUP($T$4,Refcodes,2,FALSE) &amp;"regs"&amp;Regs_Female!$A64&amp;"AllEth"&amp;"Female",Datatable,7,FALSE))),"–")</f>
        <v>92.5</v>
      </c>
      <c r="V64" s="36">
        <f>IFERROR(VALUE(FIXED(VLOOKUP(VLOOKUP($V$4,Refcodes,2,FALSE) &amp;"regs"&amp;Regs_Female!$A64&amp;"AllEth"&amp;"Female",Datatable,6,FALSE))),"–")</f>
        <v>158</v>
      </c>
      <c r="W64" s="38">
        <f>IFERROR(VALUE(FIXED(VLOOKUP(VLOOKUP($V$4,Refcodes,2,FALSE) &amp;"regs"&amp;Regs_Female!$A64&amp;"AllEth"&amp;"Female",Datatable,7,FALSE))),"–")</f>
        <v>6.4</v>
      </c>
      <c r="X64" s="36">
        <f>IFERROR(VALUE(FIXED(VLOOKUP(VLOOKUP($X$4,Refcodes,2,FALSE) &amp;"regs"&amp;Regs_Female!$A64&amp;"AllEth"&amp;"Female",Datatable,6,FALSE))),"–")</f>
        <v>367</v>
      </c>
      <c r="Y64" s="38">
        <f>IFERROR(VALUE(FIXED(VLOOKUP(VLOOKUP($X$4,Refcodes,2,FALSE) &amp;"regs"&amp;Regs_Female!$A64&amp;"AllEth"&amp;"Female",Datatable,7,FALSE))),"–")</f>
        <v>12.8</v>
      </c>
      <c r="Z64" s="27">
        <f>IFERROR(VALUE(FIXED(VLOOKUP(VLOOKUP($Z$4,Refcodes,2,FALSE) &amp;"regs"&amp;Regs_Female!$A64&amp;"AllEth"&amp;"Female",Datatable,6,FALSE))),"–")</f>
        <v>309</v>
      </c>
      <c r="AA64" s="37">
        <f>IFERROR(VALUE(FIXED(VLOOKUP(VLOOKUP($Z$4,Refcodes,2,FALSE) &amp;"regs"&amp;Regs_Female!$A64&amp;"AllEth"&amp;"Female",Datatable,7,FALSE))),"–")</f>
        <v>10.6</v>
      </c>
      <c r="AB64" s="36">
        <f>IFERROR(VALUE(FIXED(VLOOKUP(VLOOKUP($AB$4,Refcodes,2,FALSE) &amp;"regs"&amp;Regs_Female!$A64&amp;"AllEth"&amp;"Female",Datatable,6,FALSE))),"–")</f>
        <v>55</v>
      </c>
      <c r="AC64" s="38">
        <f>IFERROR(VALUE(FIXED(VLOOKUP(VLOOKUP($AB$4,Refcodes,2,FALSE) &amp;"regs"&amp;Regs_Female!$A64&amp;"AllEth"&amp;"Female",Datatable,7,FALSE))),"–")</f>
        <v>1.7</v>
      </c>
      <c r="AD64" s="36">
        <f>IFERROR(VALUE(FIXED(VLOOKUP(VLOOKUP($AD$4,Refcodes,2,FALSE) &amp;"regs"&amp;Regs_Female!$A64&amp;"AllEth"&amp;"Female",Datatable,6,FALSE))),"–")</f>
        <v>134</v>
      </c>
      <c r="AE64" s="38">
        <f>IFERROR(VALUE(FIXED(VLOOKUP(VLOOKUP($AD$4,Refcodes,2,FALSE) &amp;"regs"&amp;Regs_Female!$A64&amp;"AllEth"&amp;"Female",Datatable,7,FALSE))),"–")</f>
        <v>4.5999999999999996</v>
      </c>
      <c r="AF64" s="36">
        <f>IFERROR(VALUE(FIXED(VLOOKUP(VLOOKUP($AF$4,Refcodes,2,FALSE) &amp;"regs"&amp;Regs_Female!$A64&amp;"AllEth"&amp;"Female",Datatable,6,FALSE))),"–")</f>
        <v>78</v>
      </c>
      <c r="AG64" s="38">
        <f>IFERROR(VALUE(FIXED(VLOOKUP(VLOOKUP($AF$4,Refcodes,2,FALSE) &amp;"regs"&amp;Regs_Female!$A64&amp;"AllEth"&amp;"Female",Datatable,7,FALSE))),"–")</f>
        <v>2.2000000000000002</v>
      </c>
      <c r="AH64" s="36">
        <f>IFERROR(VALUE(FIXED(VLOOKUP(VLOOKUP($AH$4,Refcodes,2,FALSE) &amp;"regs"&amp;Regs_Female!$A64&amp;"AllEth"&amp;"Female",Datatable,6,FALSE))),"–")</f>
        <v>100</v>
      </c>
      <c r="AI64" s="38">
        <f>IFERROR(VALUE(FIXED(VLOOKUP(VLOOKUP($AH$4,Refcodes,2,FALSE) &amp;"regs"&amp;Regs_Female!$A64&amp;"AllEth"&amp;"Female",Datatable,7,FALSE))),"–")</f>
        <v>3.8</v>
      </c>
      <c r="AJ64" s="36">
        <f>IFERROR(VALUE(FIXED(VLOOKUP(VLOOKUP($AJ$4,Refcodes,2,FALSE) &amp;"regs"&amp;Regs_Female!$A64&amp;"AllEth"&amp;"Female",Datatable,6,FALSE))),"–")</f>
        <v>167</v>
      </c>
      <c r="AK64" s="37">
        <f>IFERROR(VALUE(FIXED(VLOOKUP(VLOOKUP($AJ$4,Refcodes,2,FALSE) &amp;"regs"&amp;Regs_Female!$A64&amp;"AllEth"&amp;"Female",Datatable,7,FALSE))),"–")</f>
        <v>6.7</v>
      </c>
      <c r="AL64" s="36">
        <f>IFERROR(VALUE(FIXED(VLOOKUP(VLOOKUP($AL$4,Refcodes,2,FALSE) &amp;"regs"&amp;Regs_Female!$A64&amp;"AllEth"&amp;"Female",Datatable,6,FALSE))),"–")</f>
        <v>34</v>
      </c>
      <c r="AM64" s="37">
        <f>IFERROR(VALUE(FIXED(VLOOKUP(VLOOKUP($AL$4,Refcodes,2,FALSE) &amp;"regs"&amp;Regs_Female!$A64&amp;"AllEth"&amp;"Female",Datatable,7,FALSE))),"–")</f>
        <v>1.6</v>
      </c>
      <c r="AN64" s="36">
        <f>IFERROR(VALUE(FIXED(VLOOKUP(VLOOKUP($AN$4,Refcodes,2,FALSE) &amp;"regs"&amp;Regs_Female!$A64&amp;"AllEth"&amp;"Female",Datatable,6,FALSE))),"–")</f>
        <v>301</v>
      </c>
      <c r="AO64" s="37">
        <f>IFERROR(VALUE(FIXED(VLOOKUP(VLOOKUP($AN$4,Refcodes,2,FALSE) &amp;"regs"&amp;Regs_Female!$A64&amp;"AllEth"&amp;"Female",Datatable,7,FALSE))),"–")</f>
        <v>10.199999999999999</v>
      </c>
      <c r="AP64" s="36">
        <f>IFERROR(VALUE(FIXED(VLOOKUP(VLOOKUP($AP$4,Refcodes,2,FALSE) &amp;"regs"&amp;Regs_Female!$A64&amp;"AllEth"&amp;"Female",Datatable,6,FALSE))),"–")</f>
        <v>115</v>
      </c>
      <c r="AQ64" s="37">
        <f>IFERROR(VALUE(FIXED(VLOOKUP(VLOOKUP($AP$4,Refcodes,2,FALSE) &amp;"regs"&amp;Regs_Female!$A64&amp;"AllEth"&amp;"Female",Datatable,7,FALSE))),"–")</f>
        <v>3.6</v>
      </c>
      <c r="AR64" s="36">
        <f>IFERROR(VALUE(FIXED(VLOOKUP(VLOOKUP($AR$4,Refcodes,2,FALSE) &amp;"regs"&amp;Regs_Female!$A64&amp;"AllEth"&amp;"Female",Datatable,6,FALSE))),"–")</f>
        <v>241</v>
      </c>
      <c r="AS64" s="37">
        <f>IFERROR(VALUE(FIXED(VLOOKUP(VLOOKUP($AR$4,Refcodes,2,FALSE) &amp;"regs"&amp;Regs_Female!$A64&amp;"AllEth"&amp;"Female",Datatable,7,FALSE))),"–")</f>
        <v>8.1999999999999993</v>
      </c>
    </row>
    <row r="65" spans="1:45" ht="15" customHeight="1" x14ac:dyDescent="0.25">
      <c r="A65" s="22">
        <v>2007</v>
      </c>
      <c r="B65" s="36">
        <f>IFERROR(VALUE(FIXED(VLOOKUP(VLOOKUP($B$4,Refcodes,2,FALSE) &amp;"regs"&amp;Regs_Female!$A65&amp;"AllEth"&amp;"Female",Datatable,6,FALSE))),"–")</f>
        <v>9381</v>
      </c>
      <c r="C65" s="38">
        <f>IFERROR(VALUE(FIXED(VLOOKUP(VLOOKUP($B$4,Refcodes,2,FALSE) &amp;"regs"&amp;Regs_Female!$A65&amp;"AllEth"&amp;"Female",Datatable,7,FALSE))),"–")</f>
        <v>311.3</v>
      </c>
      <c r="D65" s="36">
        <f>IFERROR(VALUE(FIXED(VLOOKUP(VLOOKUP($D$4,Refcodes,2,FALSE) &amp;"regs"&amp;Regs_Female!$A65&amp;"AllEth"&amp;"Female",Datatable,6,FALSE))),"–")</f>
        <v>135</v>
      </c>
      <c r="E65" s="38">
        <f>IFERROR(VALUE(FIXED(VLOOKUP(VLOOKUP($D$4,Refcodes,2,FALSE) &amp;"regs"&amp;Regs_Female!$A65&amp;"AllEth"&amp;"Female",Datatable,7,FALSE))),"–")</f>
        <v>4.5</v>
      </c>
      <c r="F65" s="36">
        <f>IFERROR(VALUE(FIXED(VLOOKUP(VLOOKUP($F$4,Refcodes,2,FALSE) &amp;"regs"&amp;Regs_Female!$A65&amp;"AllEth"&amp;"Female",Datatable,6,FALSE))),"–")</f>
        <v>87</v>
      </c>
      <c r="G65" s="38">
        <f>IFERROR(VALUE(FIXED(VLOOKUP(VLOOKUP($F$4,Refcodes,2,FALSE) &amp;"regs"&amp;Regs_Female!$A65&amp;"AllEth"&amp;"Female",Datatable,7,FALSE))),"–")</f>
        <v>2.2000000000000002</v>
      </c>
      <c r="H65" s="36">
        <f>IFERROR(VALUE(FIXED(VLOOKUP(VLOOKUP($H$4,Refcodes,2,FALSE) &amp;"regs"&amp;Regs_Female!$A65&amp;"AllEth"&amp;"Female",Datatable,6,FALSE))),"–")</f>
        <v>143</v>
      </c>
      <c r="I65" s="38">
        <f>IFERROR(VALUE(FIXED(VLOOKUP(VLOOKUP($H$4,Refcodes,2,FALSE) &amp;"regs"&amp;Regs_Female!$A65&amp;"AllEth"&amp;"Female",Datatable,7,FALSE))),"–")</f>
        <v>4.5999999999999996</v>
      </c>
      <c r="J65" s="27">
        <f>IFERROR(VALUE(FIXED(VLOOKUP(VLOOKUP($J$4,Refcodes,2,FALSE) &amp;"regs"&amp;Regs_Female!$A65&amp;"AllEth"&amp;"Female",Datatable,6,FALSE))),"–")</f>
        <v>1365</v>
      </c>
      <c r="K65" s="37">
        <f>IFERROR(VALUE(FIXED(VLOOKUP(VLOOKUP($J$4,Refcodes,2,FALSE) &amp;"regs"&amp;Regs_Female!$A65&amp;"AllEth"&amp;"Female",Datatable,7,FALSE))),"–")</f>
        <v>40.700000000000003</v>
      </c>
      <c r="L65" s="36">
        <f>IFERROR(VALUE(FIXED(VLOOKUP(VLOOKUP($L$4,Refcodes,2,FALSE) &amp;"regs"&amp;Regs_Female!$A65&amp;"AllEth"&amp;"Female",Datatable,6,FALSE))),"–")</f>
        <v>76</v>
      </c>
      <c r="M65" s="38">
        <f>IFERROR(VALUE(FIXED(VLOOKUP(VLOOKUP($L$4,Refcodes,2,FALSE) &amp;"regs"&amp;Regs_Female!$A65&amp;"AllEth"&amp;"Female",Datatable,7,FALSE))),"–")</f>
        <v>2.2999999999999998</v>
      </c>
      <c r="N65" s="17">
        <f>IFERROR(VALUE(FIXED(VLOOKUP(VLOOKUP($N$4,Refcodes,2,FALSE) &amp;"regs"&amp;Regs_Female!$A65&amp;"AllEth"&amp;"Female",Datatable,6,FALSE))),"–")</f>
        <v>203</v>
      </c>
      <c r="O65" s="16">
        <f>IFERROR(VALUE(FIXED(VLOOKUP(VLOOKUP($N$4,Refcodes,2,FALSE) &amp;"regs"&amp;Regs_Female!$A65&amp;"AllEth"&amp;"Female",Datatable,7,FALSE))),"–")</f>
        <v>5.9</v>
      </c>
      <c r="P65" s="36">
        <f>IFERROR(VALUE(FIXED(VLOOKUP(VLOOKUP($P$4,Refcodes,2,FALSE) &amp;"regs"&amp;Regs_Female!$A65&amp;"AllEth"&amp;"Female",Datatable,6,FALSE))),"–")</f>
        <v>800</v>
      </c>
      <c r="Q65" s="38">
        <f>IFERROR(VALUE(FIXED(VLOOKUP(VLOOKUP($P$4,Refcodes,2,FALSE) &amp;"regs"&amp;Regs_Female!$A65&amp;"AllEth"&amp;"Female",Datatable,7,FALSE))),"–")</f>
        <v>25.4</v>
      </c>
      <c r="R65" s="27">
        <f>IFERROR(VALUE(FIXED(VLOOKUP(VLOOKUP($R$4,Refcodes,2,FALSE) &amp;"regs"&amp;Regs_Female!$A65&amp;"AllEth"&amp;"Female",Datatable,6,FALSE))),"–")</f>
        <v>1055</v>
      </c>
      <c r="S65" s="37">
        <f>IFERROR(VALUE(FIXED(VLOOKUP(VLOOKUP($R$4,Refcodes,2,FALSE) &amp;"regs"&amp;Regs_Female!$A65&amp;"AllEth"&amp;"Female",Datatable,7,FALSE))),"–")</f>
        <v>36.6</v>
      </c>
      <c r="T65" s="36">
        <f>IFERROR(VALUE(FIXED(VLOOKUP(VLOOKUP($T$4,Refcodes,2,FALSE) &amp;"regs"&amp;Regs_Female!$A65&amp;"AllEth"&amp;"Female",Datatable,6,FALSE))),"–")</f>
        <v>2578</v>
      </c>
      <c r="U65" s="38">
        <f>IFERROR(VALUE(FIXED(VLOOKUP(VLOOKUP($T$4,Refcodes,2,FALSE) &amp;"regs"&amp;Regs_Female!$A65&amp;"AllEth"&amp;"Female",Datatable,7,FALSE))),"–")</f>
        <v>90.8</v>
      </c>
      <c r="V65" s="36">
        <f>IFERROR(VALUE(FIXED(VLOOKUP(VLOOKUP($V$4,Refcodes,2,FALSE) &amp;"regs"&amp;Regs_Female!$A65&amp;"AllEth"&amp;"Female",Datatable,6,FALSE))),"–")</f>
        <v>163</v>
      </c>
      <c r="W65" s="38">
        <f>IFERROR(VALUE(FIXED(VLOOKUP(VLOOKUP($V$4,Refcodes,2,FALSE) &amp;"regs"&amp;Regs_Female!$A65&amp;"AllEth"&amp;"Female",Datatable,7,FALSE))),"–")</f>
        <v>6.5</v>
      </c>
      <c r="X65" s="36">
        <f>IFERROR(VALUE(FIXED(VLOOKUP(VLOOKUP($X$4,Refcodes,2,FALSE) &amp;"regs"&amp;Regs_Female!$A65&amp;"AllEth"&amp;"Female",Datatable,6,FALSE))),"–")</f>
        <v>405</v>
      </c>
      <c r="Y65" s="38">
        <f>IFERROR(VALUE(FIXED(VLOOKUP(VLOOKUP($X$4,Refcodes,2,FALSE) &amp;"regs"&amp;Regs_Female!$A65&amp;"AllEth"&amp;"Female",Datatable,7,FALSE))),"–")</f>
        <v>14</v>
      </c>
      <c r="Z65" s="27">
        <f>IFERROR(VALUE(FIXED(VLOOKUP(VLOOKUP($Z$4,Refcodes,2,FALSE) &amp;"regs"&amp;Regs_Female!$A65&amp;"AllEth"&amp;"Female",Datatable,6,FALSE))),"–")</f>
        <v>260</v>
      </c>
      <c r="AA65" s="37">
        <f>IFERROR(VALUE(FIXED(VLOOKUP(VLOOKUP($Z$4,Refcodes,2,FALSE) &amp;"regs"&amp;Regs_Female!$A65&amp;"AllEth"&amp;"Female",Datatable,7,FALSE))),"–")</f>
        <v>8.6999999999999993</v>
      </c>
      <c r="AB65" s="36">
        <f>IFERROR(VALUE(FIXED(VLOOKUP(VLOOKUP($AB$4,Refcodes,2,FALSE) &amp;"regs"&amp;Regs_Female!$A65&amp;"AllEth"&amp;"Female",Datatable,6,FALSE))),"–")</f>
        <v>61</v>
      </c>
      <c r="AC65" s="38">
        <f>IFERROR(VALUE(FIXED(VLOOKUP(VLOOKUP($AB$4,Refcodes,2,FALSE) &amp;"regs"&amp;Regs_Female!$A65&amp;"AllEth"&amp;"Female",Datatable,7,FALSE))),"–")</f>
        <v>1.9</v>
      </c>
      <c r="AD65" s="36">
        <f>IFERROR(VALUE(FIXED(VLOOKUP(VLOOKUP($AD$4,Refcodes,2,FALSE) &amp;"regs"&amp;Regs_Female!$A65&amp;"AllEth"&amp;"Female",Datatable,6,FALSE))),"–")</f>
        <v>177</v>
      </c>
      <c r="AE65" s="38">
        <f>IFERROR(VALUE(FIXED(VLOOKUP(VLOOKUP($AD$4,Refcodes,2,FALSE) &amp;"regs"&amp;Regs_Female!$A65&amp;"AllEth"&amp;"Female",Datatable,7,FALSE))),"–")</f>
        <v>5.7</v>
      </c>
      <c r="AF65" s="36">
        <f>IFERROR(VALUE(FIXED(VLOOKUP(VLOOKUP($AF$4,Refcodes,2,FALSE) &amp;"regs"&amp;Regs_Female!$A65&amp;"AllEth"&amp;"Female",Datatable,6,FALSE))),"–")</f>
        <v>97</v>
      </c>
      <c r="AG65" s="38">
        <f>IFERROR(VALUE(FIXED(VLOOKUP(VLOOKUP($AF$4,Refcodes,2,FALSE) &amp;"regs"&amp;Regs_Female!$A65&amp;"AllEth"&amp;"Female",Datatable,7,FALSE))),"–")</f>
        <v>2.7</v>
      </c>
      <c r="AH65" s="36">
        <f>IFERROR(VALUE(FIXED(VLOOKUP(VLOOKUP($AH$4,Refcodes,2,FALSE) &amp;"regs"&amp;Regs_Female!$A65&amp;"AllEth"&amp;"Female",Datatable,6,FALSE))),"–")</f>
        <v>130</v>
      </c>
      <c r="AI65" s="38">
        <f>IFERROR(VALUE(FIXED(VLOOKUP(VLOOKUP($AH$4,Refcodes,2,FALSE) &amp;"regs"&amp;Regs_Female!$A65&amp;"AllEth"&amp;"Female",Datatable,7,FALSE))),"–")</f>
        <v>4.9000000000000004</v>
      </c>
      <c r="AJ65" s="36">
        <f>IFERROR(VALUE(FIXED(VLOOKUP(VLOOKUP($AJ$4,Refcodes,2,FALSE) &amp;"regs"&amp;Regs_Female!$A65&amp;"AllEth"&amp;"Female",Datatable,6,FALSE))),"–")</f>
        <v>189</v>
      </c>
      <c r="AK65" s="37">
        <f>IFERROR(VALUE(FIXED(VLOOKUP(VLOOKUP($AJ$4,Refcodes,2,FALSE) &amp;"regs"&amp;Regs_Female!$A65&amp;"AllEth"&amp;"Female",Datatable,7,FALSE))),"–")</f>
        <v>7.6</v>
      </c>
      <c r="AL65" s="36">
        <f>IFERROR(VALUE(FIXED(VLOOKUP(VLOOKUP($AL$4,Refcodes,2,FALSE) &amp;"regs"&amp;Regs_Female!$A65&amp;"AllEth"&amp;"Female",Datatable,6,FALSE))),"–")</f>
        <v>40</v>
      </c>
      <c r="AM65" s="37">
        <f>IFERROR(VALUE(FIXED(VLOOKUP(VLOOKUP($AL$4,Refcodes,2,FALSE) &amp;"regs"&amp;Regs_Female!$A65&amp;"AllEth"&amp;"Female",Datatable,7,FALSE))),"–")</f>
        <v>1.7</v>
      </c>
      <c r="AN65" s="36">
        <f>IFERROR(VALUE(FIXED(VLOOKUP(VLOOKUP($AN$4,Refcodes,2,FALSE) &amp;"regs"&amp;Regs_Female!$A65&amp;"AllEth"&amp;"Female",Datatable,6,FALSE))),"–")</f>
        <v>331</v>
      </c>
      <c r="AO65" s="37">
        <f>IFERROR(VALUE(FIXED(VLOOKUP(VLOOKUP($AN$4,Refcodes,2,FALSE) &amp;"regs"&amp;Regs_Female!$A65&amp;"AllEth"&amp;"Female",Datatable,7,FALSE))),"–")</f>
        <v>10.8</v>
      </c>
      <c r="AP65" s="36">
        <f>IFERROR(VALUE(FIXED(VLOOKUP(VLOOKUP($AP$4,Refcodes,2,FALSE) &amp;"regs"&amp;Regs_Female!$A65&amp;"AllEth"&amp;"Female",Datatable,6,FALSE))),"–")</f>
        <v>112</v>
      </c>
      <c r="AQ65" s="37">
        <f>IFERROR(VALUE(FIXED(VLOOKUP(VLOOKUP($AP$4,Refcodes,2,FALSE) &amp;"regs"&amp;Regs_Female!$A65&amp;"AllEth"&amp;"Female",Datatable,7,FALSE))),"–")</f>
        <v>3.6</v>
      </c>
      <c r="AR65" s="36">
        <f>IFERROR(VALUE(FIXED(VLOOKUP(VLOOKUP($AR$4,Refcodes,2,FALSE) &amp;"regs"&amp;Regs_Female!$A65&amp;"AllEth"&amp;"Female",Datatable,6,FALSE))),"–")</f>
        <v>255</v>
      </c>
      <c r="AS65" s="37">
        <f>IFERROR(VALUE(FIXED(VLOOKUP(VLOOKUP($AR$4,Refcodes,2,FALSE) &amp;"regs"&amp;Regs_Female!$A65&amp;"AllEth"&amp;"Female",Datatable,7,FALSE))),"–")</f>
        <v>8.6999999999999993</v>
      </c>
    </row>
    <row r="66" spans="1:45" ht="15" customHeight="1" x14ac:dyDescent="0.25">
      <c r="A66" s="22">
        <v>2008</v>
      </c>
      <c r="B66" s="36">
        <f>IFERROR(VALUE(FIXED(VLOOKUP(VLOOKUP($B$4,Refcodes,2,FALSE) &amp;"regs"&amp;Regs_Female!$A66&amp;"AllEth"&amp;"Female",Datatable,6,FALSE))),"–")</f>
        <v>9881</v>
      </c>
      <c r="C66" s="38">
        <f>IFERROR(VALUE(FIXED(VLOOKUP(VLOOKUP($B$4,Refcodes,2,FALSE) &amp;"regs"&amp;Regs_Female!$A66&amp;"AllEth"&amp;"Female",Datatable,7,FALSE))),"–")</f>
        <v>321.89999999999998</v>
      </c>
      <c r="D66" s="36">
        <f>IFERROR(VALUE(FIXED(VLOOKUP(VLOOKUP($D$4,Refcodes,2,FALSE) &amp;"regs"&amp;Regs_Female!$A66&amp;"AllEth"&amp;"Female",Datatable,6,FALSE))),"–")</f>
        <v>115</v>
      </c>
      <c r="E66" s="38">
        <f>IFERROR(VALUE(FIXED(VLOOKUP(VLOOKUP($D$4,Refcodes,2,FALSE) &amp;"regs"&amp;Regs_Female!$A66&amp;"AllEth"&amp;"Female",Datatable,7,FALSE))),"–")</f>
        <v>3.7</v>
      </c>
      <c r="F66" s="36">
        <f>IFERROR(VALUE(FIXED(VLOOKUP(VLOOKUP($F$4,Refcodes,2,FALSE) &amp;"regs"&amp;Regs_Female!$A66&amp;"AllEth"&amp;"Female",Datatable,6,FALSE))),"–")</f>
        <v>90</v>
      </c>
      <c r="G66" s="38">
        <f>IFERROR(VALUE(FIXED(VLOOKUP(VLOOKUP($F$4,Refcodes,2,FALSE) &amp;"regs"&amp;Regs_Female!$A66&amp;"AllEth"&amp;"Female",Datatable,7,FALSE))),"–")</f>
        <v>2.5</v>
      </c>
      <c r="H66" s="36">
        <f>IFERROR(VALUE(FIXED(VLOOKUP(VLOOKUP($H$4,Refcodes,2,FALSE) &amp;"regs"&amp;Regs_Female!$A66&amp;"AllEth"&amp;"Female",Datatable,6,FALSE))),"–")</f>
        <v>130</v>
      </c>
      <c r="I66" s="38">
        <f>IFERROR(VALUE(FIXED(VLOOKUP(VLOOKUP($H$4,Refcodes,2,FALSE) &amp;"regs"&amp;Regs_Female!$A66&amp;"AllEth"&amp;"Female",Datatable,7,FALSE))),"–")</f>
        <v>3.9</v>
      </c>
      <c r="J66" s="27">
        <f>IFERROR(VALUE(FIXED(VLOOKUP(VLOOKUP($J$4,Refcodes,2,FALSE) &amp;"regs"&amp;Regs_Female!$A66&amp;"AllEth"&amp;"Female",Datatable,6,FALSE))),"–")</f>
        <v>1372</v>
      </c>
      <c r="K66" s="37">
        <f>IFERROR(VALUE(FIXED(VLOOKUP(VLOOKUP($J$4,Refcodes,2,FALSE) &amp;"regs"&amp;Regs_Female!$A66&amp;"AllEth"&amp;"Female",Datatable,7,FALSE))),"–")</f>
        <v>40.200000000000003</v>
      </c>
      <c r="L66" s="36">
        <f>IFERROR(VALUE(FIXED(VLOOKUP(VLOOKUP($L$4,Refcodes,2,FALSE) &amp;"regs"&amp;Regs_Female!$A66&amp;"AllEth"&amp;"Female",Datatable,6,FALSE))),"–")</f>
        <v>79</v>
      </c>
      <c r="M66" s="38">
        <f>IFERROR(VALUE(FIXED(VLOOKUP(VLOOKUP($L$4,Refcodes,2,FALSE) &amp;"regs"&amp;Regs_Female!$A66&amp;"AllEth"&amp;"Female",Datatable,7,FALSE))),"–")</f>
        <v>2.2999999999999998</v>
      </c>
      <c r="N66" s="17">
        <f>IFERROR(VALUE(FIXED(VLOOKUP(VLOOKUP($N$4,Refcodes,2,FALSE) &amp;"regs"&amp;Regs_Female!$A66&amp;"AllEth"&amp;"Female",Datatable,6,FALSE))),"–")</f>
        <v>229</v>
      </c>
      <c r="O66" s="16">
        <f>IFERROR(VALUE(FIXED(VLOOKUP(VLOOKUP($N$4,Refcodes,2,FALSE) &amp;"regs"&amp;Regs_Female!$A66&amp;"AllEth"&amp;"Female",Datatable,7,FALSE))),"–")</f>
        <v>6.6</v>
      </c>
      <c r="P66" s="36">
        <f>IFERROR(VALUE(FIXED(VLOOKUP(VLOOKUP($P$4,Refcodes,2,FALSE) &amp;"regs"&amp;Regs_Female!$A66&amp;"AllEth"&amp;"Female",Datatable,6,FALSE))),"–")</f>
        <v>892</v>
      </c>
      <c r="Q66" s="38">
        <f>IFERROR(VALUE(FIXED(VLOOKUP(VLOOKUP($P$4,Refcodes,2,FALSE) &amp;"regs"&amp;Regs_Female!$A66&amp;"AllEth"&amp;"Female",Datatable,7,FALSE))),"–")</f>
        <v>27.7</v>
      </c>
      <c r="R66" s="27">
        <f>IFERROR(VALUE(FIXED(VLOOKUP(VLOOKUP($R$4,Refcodes,2,FALSE) &amp;"regs"&amp;Regs_Female!$A66&amp;"AllEth"&amp;"Female",Datatable,6,FALSE))),"–")</f>
        <v>1073</v>
      </c>
      <c r="S66" s="37">
        <f>IFERROR(VALUE(FIXED(VLOOKUP(VLOOKUP($R$4,Refcodes,2,FALSE) &amp;"regs"&amp;Regs_Female!$A66&amp;"AllEth"&amp;"Female",Datatable,7,FALSE))),"–")</f>
        <v>37.200000000000003</v>
      </c>
      <c r="T66" s="36">
        <f>IFERROR(VALUE(FIXED(VLOOKUP(VLOOKUP($T$4,Refcodes,2,FALSE) &amp;"regs"&amp;Regs_Female!$A66&amp;"AllEth"&amp;"Female",Datatable,6,FALSE))),"–")</f>
        <v>2727</v>
      </c>
      <c r="U66" s="38">
        <f>IFERROR(VALUE(FIXED(VLOOKUP(VLOOKUP($T$4,Refcodes,2,FALSE) &amp;"regs"&amp;Regs_Female!$A66&amp;"AllEth"&amp;"Female",Datatable,7,FALSE))),"–")</f>
        <v>93.5</v>
      </c>
      <c r="V66" s="36">
        <f>IFERROR(VALUE(FIXED(VLOOKUP(VLOOKUP($V$4,Refcodes,2,FALSE) &amp;"regs"&amp;Regs_Female!$A66&amp;"AllEth"&amp;"Female",Datatable,6,FALSE))),"–")</f>
        <v>174</v>
      </c>
      <c r="W66" s="38">
        <f>IFERROR(VALUE(FIXED(VLOOKUP(VLOOKUP($V$4,Refcodes,2,FALSE) &amp;"regs"&amp;Regs_Female!$A66&amp;"AllEth"&amp;"Female",Datatable,7,FALSE))),"–")</f>
        <v>7.1</v>
      </c>
      <c r="X66" s="36">
        <f>IFERROR(VALUE(FIXED(VLOOKUP(VLOOKUP($X$4,Refcodes,2,FALSE) &amp;"regs"&amp;Regs_Female!$A66&amp;"AllEth"&amp;"Female",Datatable,6,FALSE))),"–")</f>
        <v>426</v>
      </c>
      <c r="Y66" s="38">
        <f>IFERROR(VALUE(FIXED(VLOOKUP(VLOOKUP($X$4,Refcodes,2,FALSE) &amp;"regs"&amp;Regs_Female!$A66&amp;"AllEth"&amp;"Female",Datatable,7,FALSE))),"–")</f>
        <v>14.5</v>
      </c>
      <c r="Z66" s="27">
        <f>IFERROR(VALUE(FIXED(VLOOKUP(VLOOKUP($Z$4,Refcodes,2,FALSE) &amp;"regs"&amp;Regs_Female!$A66&amp;"AllEth"&amp;"Female",Datatable,6,FALSE))),"–")</f>
        <v>324</v>
      </c>
      <c r="AA66" s="37">
        <f>IFERROR(VALUE(FIXED(VLOOKUP(VLOOKUP($Z$4,Refcodes,2,FALSE) &amp;"regs"&amp;Regs_Female!$A66&amp;"AllEth"&amp;"Female",Datatable,7,FALSE))),"–")</f>
        <v>10.8</v>
      </c>
      <c r="AB66" s="36">
        <f>IFERROR(VALUE(FIXED(VLOOKUP(VLOOKUP($AB$4,Refcodes,2,FALSE) &amp;"regs"&amp;Regs_Female!$A66&amp;"AllEth"&amp;"Female",Datatable,6,FALSE))),"–")</f>
        <v>53</v>
      </c>
      <c r="AC66" s="38">
        <f>IFERROR(VALUE(FIXED(VLOOKUP(VLOOKUP($AB$4,Refcodes,2,FALSE) &amp;"regs"&amp;Regs_Female!$A66&amp;"AllEth"&amp;"Female",Datatable,7,FALSE))),"–")</f>
        <v>1.6</v>
      </c>
      <c r="AD66" s="36">
        <f>IFERROR(VALUE(FIXED(VLOOKUP(VLOOKUP($AD$4,Refcodes,2,FALSE) &amp;"regs"&amp;Regs_Female!$A66&amp;"AllEth"&amp;"Female",Datatable,6,FALSE))),"–")</f>
        <v>197</v>
      </c>
      <c r="AE66" s="38">
        <f>IFERROR(VALUE(FIXED(VLOOKUP(VLOOKUP($AD$4,Refcodes,2,FALSE) &amp;"regs"&amp;Regs_Female!$A66&amp;"AllEth"&amp;"Female",Datatable,7,FALSE))),"–")</f>
        <v>6.3</v>
      </c>
      <c r="AF66" s="36">
        <f>IFERROR(VALUE(FIXED(VLOOKUP(VLOOKUP($AF$4,Refcodes,2,FALSE) &amp;"regs"&amp;Regs_Female!$A66&amp;"AllEth"&amp;"Female",Datatable,6,FALSE))),"–")</f>
        <v>115</v>
      </c>
      <c r="AG66" s="38">
        <f>IFERROR(VALUE(FIXED(VLOOKUP(VLOOKUP($AF$4,Refcodes,2,FALSE) &amp;"regs"&amp;Regs_Female!$A66&amp;"AllEth"&amp;"Female",Datatable,7,FALSE))),"–")</f>
        <v>3.1</v>
      </c>
      <c r="AH66" s="36">
        <f>IFERROR(VALUE(FIXED(VLOOKUP(VLOOKUP($AH$4,Refcodes,2,FALSE) &amp;"regs"&amp;Regs_Female!$A66&amp;"AllEth"&amp;"Female",Datatable,6,FALSE))),"–")</f>
        <v>108</v>
      </c>
      <c r="AI66" s="38">
        <f>IFERROR(VALUE(FIXED(VLOOKUP(VLOOKUP($AH$4,Refcodes,2,FALSE) &amp;"regs"&amp;Regs_Female!$A66&amp;"AllEth"&amp;"Female",Datatable,7,FALSE))),"–")</f>
        <v>4</v>
      </c>
      <c r="AJ66" s="36">
        <f>IFERROR(VALUE(FIXED(VLOOKUP(VLOOKUP($AJ$4,Refcodes,2,FALSE) &amp;"regs"&amp;Regs_Female!$A66&amp;"AllEth"&amp;"Female",Datatable,6,FALSE))),"–")</f>
        <v>184</v>
      </c>
      <c r="AK66" s="37">
        <f>IFERROR(VALUE(FIXED(VLOOKUP(VLOOKUP($AJ$4,Refcodes,2,FALSE) &amp;"regs"&amp;Regs_Female!$A66&amp;"AllEth"&amp;"Female",Datatable,7,FALSE))),"–")</f>
        <v>7.5</v>
      </c>
      <c r="AL66" s="36">
        <f>IFERROR(VALUE(FIXED(VLOOKUP(VLOOKUP($AL$4,Refcodes,2,FALSE) &amp;"regs"&amp;Regs_Female!$A66&amp;"AllEth"&amp;"Female",Datatable,6,FALSE))),"–")</f>
        <v>44</v>
      </c>
      <c r="AM66" s="37">
        <f>IFERROR(VALUE(FIXED(VLOOKUP(VLOOKUP($AL$4,Refcodes,2,FALSE) &amp;"regs"&amp;Regs_Female!$A66&amp;"AllEth"&amp;"Female",Datatable,7,FALSE))),"–")</f>
        <v>2.1</v>
      </c>
      <c r="AN66" s="36">
        <f>IFERROR(VALUE(FIXED(VLOOKUP(VLOOKUP($AN$4,Refcodes,2,FALSE) &amp;"regs"&amp;Regs_Female!$A66&amp;"AllEth"&amp;"Female",Datatable,6,FALSE))),"–")</f>
        <v>353</v>
      </c>
      <c r="AO66" s="37">
        <f>IFERROR(VALUE(FIXED(VLOOKUP(VLOOKUP($AN$4,Refcodes,2,FALSE) &amp;"regs"&amp;Regs_Female!$A66&amp;"AllEth"&amp;"Female",Datatable,7,FALSE))),"–")</f>
        <v>11.4</v>
      </c>
      <c r="AP66" s="36">
        <f>IFERROR(VALUE(FIXED(VLOOKUP(VLOOKUP($AP$4,Refcodes,2,FALSE) &amp;"regs"&amp;Regs_Female!$A66&amp;"AllEth"&amp;"Female",Datatable,6,FALSE))),"–")</f>
        <v>117</v>
      </c>
      <c r="AQ66" s="37">
        <f>IFERROR(VALUE(FIXED(VLOOKUP(VLOOKUP($AP$4,Refcodes,2,FALSE) &amp;"regs"&amp;Regs_Female!$A66&amp;"AllEth"&amp;"Female",Datatable,7,FALSE))),"–")</f>
        <v>3.5</v>
      </c>
      <c r="AR66" s="36">
        <f>IFERROR(VALUE(FIXED(VLOOKUP(VLOOKUP($AR$4,Refcodes,2,FALSE) &amp;"regs"&amp;Regs_Female!$A66&amp;"AllEth"&amp;"Female",Datatable,6,FALSE))),"–")</f>
        <v>257</v>
      </c>
      <c r="AS66" s="37">
        <f>IFERROR(VALUE(FIXED(VLOOKUP(VLOOKUP($AR$4,Refcodes,2,FALSE) &amp;"regs"&amp;Regs_Female!$A66&amp;"AllEth"&amp;"Female",Datatable,7,FALSE))),"–")</f>
        <v>8.8000000000000007</v>
      </c>
    </row>
    <row r="67" spans="1:45" ht="15" customHeight="1" x14ac:dyDescent="0.25">
      <c r="A67" s="22">
        <v>2009</v>
      </c>
      <c r="B67" s="36">
        <f>IFERROR(VALUE(FIXED(VLOOKUP(VLOOKUP($B$4,Refcodes,2,FALSE) &amp;"regs"&amp;Regs_Female!$A67&amp;"AllEth"&amp;"Female",Datatable,6,FALSE))),"–")</f>
        <v>9806</v>
      </c>
      <c r="C67" s="38">
        <f>IFERROR(VALUE(FIXED(VLOOKUP(VLOOKUP($B$4,Refcodes,2,FALSE) &amp;"regs"&amp;Regs_Female!$A67&amp;"AllEth"&amp;"Female",Datatable,7,FALSE))),"–")</f>
        <v>309.7</v>
      </c>
      <c r="D67" s="36">
        <f>IFERROR(VALUE(FIXED(VLOOKUP(VLOOKUP($D$4,Refcodes,2,FALSE) &amp;"regs"&amp;Regs_Female!$A67&amp;"AllEth"&amp;"Female",Datatable,6,FALSE))),"–")</f>
        <v>110</v>
      </c>
      <c r="E67" s="38">
        <f>IFERROR(VALUE(FIXED(VLOOKUP(VLOOKUP($D$4,Refcodes,2,FALSE) &amp;"regs"&amp;Regs_Female!$A67&amp;"AllEth"&amp;"Female",Datatable,7,FALSE))),"–")</f>
        <v>3.5</v>
      </c>
      <c r="F67" s="36">
        <f>IFERROR(VALUE(FIXED(VLOOKUP(VLOOKUP($F$4,Refcodes,2,FALSE) &amp;"regs"&amp;Regs_Female!$A67&amp;"AllEth"&amp;"Female",Datatable,6,FALSE))),"–")</f>
        <v>86</v>
      </c>
      <c r="G67" s="38">
        <f>IFERROR(VALUE(FIXED(VLOOKUP(VLOOKUP($F$4,Refcodes,2,FALSE) &amp;"regs"&amp;Regs_Female!$A67&amp;"AllEth"&amp;"Female",Datatable,7,FALSE))),"–")</f>
        <v>2.2999999999999998</v>
      </c>
      <c r="H67" s="36">
        <f>IFERROR(VALUE(FIXED(VLOOKUP(VLOOKUP($H$4,Refcodes,2,FALSE) &amp;"regs"&amp;Regs_Female!$A67&amp;"AllEth"&amp;"Female",Datatable,6,FALSE))),"–")</f>
        <v>129</v>
      </c>
      <c r="I67" s="38">
        <f>IFERROR(VALUE(FIXED(VLOOKUP(VLOOKUP($H$4,Refcodes,2,FALSE) &amp;"regs"&amp;Regs_Female!$A67&amp;"AllEth"&amp;"Female",Datatable,7,FALSE))),"–")</f>
        <v>3.8</v>
      </c>
      <c r="J67" s="27">
        <f>IFERROR(VALUE(FIXED(VLOOKUP(VLOOKUP($J$4,Refcodes,2,FALSE) &amp;"regs"&amp;Regs_Female!$A67&amp;"AllEth"&amp;"Female",Datatable,6,FALSE))),"–")</f>
        <v>1377</v>
      </c>
      <c r="K67" s="37">
        <f>IFERROR(VALUE(FIXED(VLOOKUP(VLOOKUP($J$4,Refcodes,2,FALSE) &amp;"regs"&amp;Regs_Female!$A67&amp;"AllEth"&amp;"Female",Datatable,7,FALSE))),"–")</f>
        <v>39.6</v>
      </c>
      <c r="L67" s="36">
        <f>IFERROR(VALUE(FIXED(VLOOKUP(VLOOKUP($L$4,Refcodes,2,FALSE) &amp;"regs"&amp;Regs_Female!$A67&amp;"AllEth"&amp;"Female",Datatable,6,FALSE))),"–")</f>
        <v>85</v>
      </c>
      <c r="M67" s="38">
        <f>IFERROR(VALUE(FIXED(VLOOKUP(VLOOKUP($L$4,Refcodes,2,FALSE) &amp;"regs"&amp;Regs_Female!$A67&amp;"AllEth"&amp;"Female",Datatable,7,FALSE))),"–")</f>
        <v>2.2999999999999998</v>
      </c>
      <c r="N67" s="17">
        <f>IFERROR(VALUE(FIXED(VLOOKUP(VLOOKUP($N$4,Refcodes,2,FALSE) &amp;"regs"&amp;Regs_Female!$A67&amp;"AllEth"&amp;"Female",Datatable,6,FALSE))),"–")</f>
        <v>242</v>
      </c>
      <c r="O67" s="16">
        <f>IFERROR(VALUE(FIXED(VLOOKUP(VLOOKUP($N$4,Refcodes,2,FALSE) &amp;"regs"&amp;Regs_Female!$A67&amp;"AllEth"&amp;"Female",Datatable,7,FALSE))),"–")</f>
        <v>6.6</v>
      </c>
      <c r="P67" s="36">
        <f>IFERROR(VALUE(FIXED(VLOOKUP(VLOOKUP($P$4,Refcodes,2,FALSE) &amp;"regs"&amp;Regs_Female!$A67&amp;"AllEth"&amp;"Female",Datatable,6,FALSE))),"–")</f>
        <v>918</v>
      </c>
      <c r="Q67" s="38">
        <f>IFERROR(VALUE(FIXED(VLOOKUP(VLOOKUP($P$4,Refcodes,2,FALSE) &amp;"regs"&amp;Regs_Female!$A67&amp;"AllEth"&amp;"Female",Datatable,7,FALSE))),"–")</f>
        <v>27.5</v>
      </c>
      <c r="R67" s="27">
        <f>IFERROR(VALUE(FIXED(VLOOKUP(VLOOKUP($R$4,Refcodes,2,FALSE) &amp;"regs"&amp;Regs_Female!$A67&amp;"AllEth"&amp;"Female",Datatable,6,FALSE))),"–")</f>
        <v>1015</v>
      </c>
      <c r="S67" s="37">
        <f>IFERROR(VALUE(FIXED(VLOOKUP(VLOOKUP($R$4,Refcodes,2,FALSE) &amp;"regs"&amp;Regs_Female!$A67&amp;"AllEth"&amp;"Female",Datatable,7,FALSE))),"–")</f>
        <v>33.700000000000003</v>
      </c>
      <c r="T67" s="36">
        <f>IFERROR(VALUE(FIXED(VLOOKUP(VLOOKUP($T$4,Refcodes,2,FALSE) &amp;"regs"&amp;Regs_Female!$A67&amp;"AllEth"&amp;"Female",Datatable,6,FALSE))),"–")</f>
        <v>2778</v>
      </c>
      <c r="U67" s="38">
        <f>IFERROR(VALUE(FIXED(VLOOKUP(VLOOKUP($T$4,Refcodes,2,FALSE) &amp;"regs"&amp;Regs_Female!$A67&amp;"AllEth"&amp;"Female",Datatable,7,FALSE))),"–")</f>
        <v>93.4</v>
      </c>
      <c r="V67" s="36">
        <f>IFERROR(VALUE(FIXED(VLOOKUP(VLOOKUP($V$4,Refcodes,2,FALSE) &amp;"regs"&amp;Regs_Female!$A67&amp;"AllEth"&amp;"Female",Datatable,6,FALSE))),"–")</f>
        <v>142</v>
      </c>
      <c r="W67" s="38">
        <f>IFERROR(VALUE(FIXED(VLOOKUP(VLOOKUP($V$4,Refcodes,2,FALSE) &amp;"regs"&amp;Regs_Female!$A67&amp;"AllEth"&amp;"Female",Datatable,7,FALSE))),"–")</f>
        <v>5.4</v>
      </c>
      <c r="X67" s="36">
        <f>IFERROR(VALUE(FIXED(VLOOKUP(VLOOKUP($X$4,Refcodes,2,FALSE) &amp;"regs"&amp;Regs_Female!$A67&amp;"AllEth"&amp;"Female",Datatable,6,FALSE))),"–")</f>
        <v>439</v>
      </c>
      <c r="Y67" s="38">
        <f>IFERROR(VALUE(FIXED(VLOOKUP(VLOOKUP($X$4,Refcodes,2,FALSE) &amp;"regs"&amp;Regs_Female!$A67&amp;"AllEth"&amp;"Female",Datatable,7,FALSE))),"–")</f>
        <v>14.7</v>
      </c>
      <c r="Z67" s="27">
        <f>IFERROR(VALUE(FIXED(VLOOKUP(VLOOKUP($Z$4,Refcodes,2,FALSE) &amp;"regs"&amp;Regs_Female!$A67&amp;"AllEth"&amp;"Female",Datatable,6,FALSE))),"–")</f>
        <v>331</v>
      </c>
      <c r="AA67" s="37">
        <f>IFERROR(VALUE(FIXED(VLOOKUP(VLOOKUP($Z$4,Refcodes,2,FALSE) &amp;"regs"&amp;Regs_Female!$A67&amp;"AllEth"&amp;"Female",Datatable,7,FALSE))),"–")</f>
        <v>10.6</v>
      </c>
      <c r="AB67" s="36">
        <f>IFERROR(VALUE(FIXED(VLOOKUP(VLOOKUP($AB$4,Refcodes,2,FALSE) &amp;"regs"&amp;Regs_Female!$A67&amp;"AllEth"&amp;"Female",Datatable,6,FALSE))),"–")</f>
        <v>51</v>
      </c>
      <c r="AC67" s="38">
        <f>IFERROR(VALUE(FIXED(VLOOKUP(VLOOKUP($AB$4,Refcodes,2,FALSE) &amp;"regs"&amp;Regs_Female!$A67&amp;"AllEth"&amp;"Female",Datatable,7,FALSE))),"–")</f>
        <v>1.6</v>
      </c>
      <c r="AD67" s="36">
        <f>IFERROR(VALUE(FIXED(VLOOKUP(VLOOKUP($AD$4,Refcodes,2,FALSE) &amp;"regs"&amp;Regs_Female!$A67&amp;"AllEth"&amp;"Female",Datatable,6,FALSE))),"–")</f>
        <v>192</v>
      </c>
      <c r="AE67" s="38">
        <f>IFERROR(VALUE(FIXED(VLOOKUP(VLOOKUP($AD$4,Refcodes,2,FALSE) &amp;"regs"&amp;Regs_Female!$A67&amp;"AllEth"&amp;"Female",Datatable,7,FALSE))),"–")</f>
        <v>6.1</v>
      </c>
      <c r="AF67" s="36">
        <f>IFERROR(VALUE(FIXED(VLOOKUP(VLOOKUP($AF$4,Refcodes,2,FALSE) &amp;"regs"&amp;Regs_Female!$A67&amp;"AllEth"&amp;"Female",Datatable,6,FALSE))),"–")</f>
        <v>111</v>
      </c>
      <c r="AG67" s="38">
        <f>IFERROR(VALUE(FIXED(VLOOKUP(VLOOKUP($AF$4,Refcodes,2,FALSE) &amp;"regs"&amp;Regs_Female!$A67&amp;"AllEth"&amp;"Female",Datatable,7,FALSE))),"–")</f>
        <v>2.9</v>
      </c>
      <c r="AH67" s="36">
        <f>IFERROR(VALUE(FIXED(VLOOKUP(VLOOKUP($AH$4,Refcodes,2,FALSE) &amp;"regs"&amp;Regs_Female!$A67&amp;"AllEth"&amp;"Female",Datatable,6,FALSE))),"–")</f>
        <v>116</v>
      </c>
      <c r="AI67" s="38">
        <f>IFERROR(VALUE(FIXED(VLOOKUP(VLOOKUP($AH$4,Refcodes,2,FALSE) &amp;"regs"&amp;Regs_Female!$A67&amp;"AllEth"&amp;"Female",Datatable,7,FALSE))),"–")</f>
        <v>4</v>
      </c>
      <c r="AJ67" s="36">
        <f>IFERROR(VALUE(FIXED(VLOOKUP(VLOOKUP($AJ$4,Refcodes,2,FALSE) &amp;"regs"&amp;Regs_Female!$A67&amp;"AllEth"&amp;"Female",Datatable,6,FALSE))),"–")</f>
        <v>152</v>
      </c>
      <c r="AK67" s="37">
        <f>IFERROR(VALUE(FIXED(VLOOKUP(VLOOKUP($AJ$4,Refcodes,2,FALSE) &amp;"regs"&amp;Regs_Female!$A67&amp;"AllEth"&amp;"Female",Datatable,7,FALSE))),"–")</f>
        <v>5.9</v>
      </c>
      <c r="AL67" s="36">
        <f>IFERROR(VALUE(FIXED(VLOOKUP(VLOOKUP($AL$4,Refcodes,2,FALSE) &amp;"regs"&amp;Regs_Female!$A67&amp;"AllEth"&amp;"Female",Datatable,6,FALSE))),"–")</f>
        <v>46</v>
      </c>
      <c r="AM67" s="37">
        <f>IFERROR(VALUE(FIXED(VLOOKUP(VLOOKUP($AL$4,Refcodes,2,FALSE) &amp;"regs"&amp;Regs_Female!$A67&amp;"AllEth"&amp;"Female",Datatable,7,FALSE))),"–")</f>
        <v>2.1</v>
      </c>
      <c r="AN67" s="36">
        <f>IFERROR(VALUE(FIXED(VLOOKUP(VLOOKUP($AN$4,Refcodes,2,FALSE) &amp;"regs"&amp;Regs_Female!$A67&amp;"AllEth"&amp;"Female",Datatable,6,FALSE))),"–")</f>
        <v>328</v>
      </c>
      <c r="AO67" s="37">
        <f>IFERROR(VALUE(FIXED(VLOOKUP(VLOOKUP($AN$4,Refcodes,2,FALSE) &amp;"regs"&amp;Regs_Female!$A67&amp;"AllEth"&amp;"Female",Datatable,7,FALSE))),"–")</f>
        <v>10.1</v>
      </c>
      <c r="AP67" s="36">
        <f>IFERROR(VALUE(FIXED(VLOOKUP(VLOOKUP($AP$4,Refcodes,2,FALSE) &amp;"regs"&amp;Regs_Female!$A67&amp;"AllEth"&amp;"Female",Datatable,6,FALSE))),"–")</f>
        <v>131</v>
      </c>
      <c r="AQ67" s="37">
        <f>IFERROR(VALUE(FIXED(VLOOKUP(VLOOKUP($AP$4,Refcodes,2,FALSE) &amp;"regs"&amp;Regs_Female!$A67&amp;"AllEth"&amp;"Female",Datatable,7,FALSE))),"–")</f>
        <v>3.7</v>
      </c>
      <c r="AR67" s="36">
        <f>IFERROR(VALUE(FIXED(VLOOKUP(VLOOKUP($AR$4,Refcodes,2,FALSE) &amp;"regs"&amp;Regs_Female!$A67&amp;"AllEth"&amp;"Female",Datatable,6,FALSE))),"–")</f>
        <v>257</v>
      </c>
      <c r="AS67" s="37">
        <f>IFERROR(VALUE(FIXED(VLOOKUP(VLOOKUP($AR$4,Refcodes,2,FALSE) &amp;"regs"&amp;Regs_Female!$A67&amp;"AllEth"&amp;"Female",Datatable,7,FALSE))),"–")</f>
        <v>8.1</v>
      </c>
    </row>
    <row r="68" spans="1:45" ht="15" customHeight="1" x14ac:dyDescent="0.25">
      <c r="A68" s="22">
        <v>2010</v>
      </c>
      <c r="B68" s="36">
        <f>IFERROR(VALUE(FIXED(VLOOKUP(VLOOKUP($B$4,Refcodes,2,FALSE) &amp;"regs"&amp;Regs_Female!$A68&amp;"AllEth"&amp;"Female",Datatable,6,FALSE))),"–")</f>
        <v>10269</v>
      </c>
      <c r="C68" s="38">
        <f>IFERROR(VALUE(FIXED(VLOOKUP(VLOOKUP($B$4,Refcodes,2,FALSE) &amp;"regs"&amp;Regs_Female!$A68&amp;"AllEth"&amp;"Female",Datatable,7,FALSE))),"–")</f>
        <v>319.3</v>
      </c>
      <c r="D68" s="36">
        <f>IFERROR(VALUE(FIXED(VLOOKUP(VLOOKUP($D$4,Refcodes,2,FALSE) &amp;"regs"&amp;Regs_Female!$A68&amp;"AllEth"&amp;"Female",Datatable,6,FALSE))),"–")</f>
        <v>127</v>
      </c>
      <c r="E68" s="38">
        <f>IFERROR(VALUE(FIXED(VLOOKUP(VLOOKUP($D$4,Refcodes,2,FALSE) &amp;"regs"&amp;Regs_Female!$A68&amp;"AllEth"&amp;"Female",Datatable,7,FALSE))),"–")</f>
        <v>4</v>
      </c>
      <c r="F68" s="36">
        <f>IFERROR(VALUE(FIXED(VLOOKUP(VLOOKUP($F$4,Refcodes,2,FALSE) &amp;"regs"&amp;Regs_Female!$A68&amp;"AllEth"&amp;"Female",Datatable,6,FALSE))),"–")</f>
        <v>96</v>
      </c>
      <c r="G68" s="38">
        <f>IFERROR(VALUE(FIXED(VLOOKUP(VLOOKUP($F$4,Refcodes,2,FALSE) &amp;"regs"&amp;Regs_Female!$A68&amp;"AllEth"&amp;"Female",Datatable,7,FALSE))),"–")</f>
        <v>2.5</v>
      </c>
      <c r="H68" s="36">
        <f>IFERROR(VALUE(FIXED(VLOOKUP(VLOOKUP($H$4,Refcodes,2,FALSE) &amp;"regs"&amp;Regs_Female!$A68&amp;"AllEth"&amp;"Female",Datatable,6,FALSE))),"–")</f>
        <v>136</v>
      </c>
      <c r="I68" s="38">
        <f>IFERROR(VALUE(FIXED(VLOOKUP(VLOOKUP($H$4,Refcodes,2,FALSE) &amp;"regs"&amp;Regs_Female!$A68&amp;"AllEth"&amp;"Female",Datatable,7,FALSE))),"–")</f>
        <v>4.0999999999999996</v>
      </c>
      <c r="J68" s="27">
        <f>IFERROR(VALUE(FIXED(VLOOKUP(VLOOKUP($J$4,Refcodes,2,FALSE) &amp;"regs"&amp;Regs_Female!$A68&amp;"AllEth"&amp;"Female",Datatable,6,FALSE))),"–")</f>
        <v>1488</v>
      </c>
      <c r="K68" s="37">
        <f>IFERROR(VALUE(FIXED(VLOOKUP(VLOOKUP($J$4,Refcodes,2,FALSE) &amp;"regs"&amp;Regs_Female!$A68&amp;"AllEth"&amp;"Female",Datatable,7,FALSE))),"–")</f>
        <v>41.5</v>
      </c>
      <c r="L68" s="36">
        <f>IFERROR(VALUE(FIXED(VLOOKUP(VLOOKUP($L$4,Refcodes,2,FALSE) &amp;"regs"&amp;Regs_Female!$A68&amp;"AllEth"&amp;"Female",Datatable,6,FALSE))),"–")</f>
        <v>73</v>
      </c>
      <c r="M68" s="38">
        <f>IFERROR(VALUE(FIXED(VLOOKUP(VLOOKUP($L$4,Refcodes,2,FALSE) &amp;"regs"&amp;Regs_Female!$A68&amp;"AllEth"&amp;"Female",Datatable,7,FALSE))),"–")</f>
        <v>2.1</v>
      </c>
      <c r="N68" s="17">
        <f>IFERROR(VALUE(FIXED(VLOOKUP(VLOOKUP($N$4,Refcodes,2,FALSE) &amp;"regs"&amp;Regs_Female!$A68&amp;"AllEth"&amp;"Female",Datatable,6,FALSE))),"–")</f>
        <v>245</v>
      </c>
      <c r="O68" s="16">
        <f>IFERROR(VALUE(FIXED(VLOOKUP(VLOOKUP($N$4,Refcodes,2,FALSE) &amp;"regs"&amp;Regs_Female!$A68&amp;"AllEth"&amp;"Female",Datatable,7,FALSE))),"–")</f>
        <v>6.6</v>
      </c>
      <c r="P68" s="36">
        <f>IFERROR(VALUE(FIXED(VLOOKUP(VLOOKUP($P$4,Refcodes,2,FALSE) &amp;"regs"&amp;Regs_Female!$A68&amp;"AllEth"&amp;"Female",Datatable,6,FALSE))),"–")</f>
        <v>909</v>
      </c>
      <c r="Q68" s="38">
        <f>IFERROR(VALUE(FIXED(VLOOKUP(VLOOKUP($P$4,Refcodes,2,FALSE) &amp;"regs"&amp;Regs_Female!$A68&amp;"AllEth"&amp;"Female",Datatable,7,FALSE))),"–")</f>
        <v>26.2</v>
      </c>
      <c r="R68" s="27">
        <f>IFERROR(VALUE(FIXED(VLOOKUP(VLOOKUP($R$4,Refcodes,2,FALSE) &amp;"regs"&amp;Regs_Female!$A68&amp;"AllEth"&amp;"Female",Datatable,6,FALSE))),"–")</f>
        <v>1105</v>
      </c>
      <c r="S68" s="37">
        <f>IFERROR(VALUE(FIXED(VLOOKUP(VLOOKUP($R$4,Refcodes,2,FALSE) &amp;"regs"&amp;Regs_Female!$A68&amp;"AllEth"&amp;"Female",Datatable,7,FALSE))),"–")</f>
        <v>36.200000000000003</v>
      </c>
      <c r="T68" s="36">
        <f>IFERROR(VALUE(FIXED(VLOOKUP(VLOOKUP($T$4,Refcodes,2,FALSE) &amp;"regs"&amp;Regs_Female!$A68&amp;"AllEth"&amp;"Female",Datatable,6,FALSE))),"–")</f>
        <v>2800</v>
      </c>
      <c r="U68" s="38">
        <f>IFERROR(VALUE(FIXED(VLOOKUP(VLOOKUP($T$4,Refcodes,2,FALSE) &amp;"regs"&amp;Regs_Female!$A68&amp;"AllEth"&amp;"Female",Datatable,7,FALSE))),"–")</f>
        <v>92.2</v>
      </c>
      <c r="V68" s="36">
        <f>IFERROR(VALUE(FIXED(VLOOKUP(VLOOKUP($V$4,Refcodes,2,FALSE) &amp;"regs"&amp;Regs_Female!$A68&amp;"AllEth"&amp;"Female",Datatable,6,FALSE))),"–")</f>
        <v>180</v>
      </c>
      <c r="W68" s="38">
        <f>IFERROR(VALUE(FIXED(VLOOKUP(VLOOKUP($V$4,Refcodes,2,FALSE) &amp;"regs"&amp;Regs_Female!$A68&amp;"AllEth"&amp;"Female",Datatable,7,FALSE))),"–")</f>
        <v>7.1</v>
      </c>
      <c r="X68" s="36">
        <f>IFERROR(VALUE(FIXED(VLOOKUP(VLOOKUP($X$4,Refcodes,2,FALSE) &amp;"regs"&amp;Regs_Female!$A68&amp;"AllEth"&amp;"Female",Datatable,6,FALSE))),"–")</f>
        <v>503</v>
      </c>
      <c r="Y68" s="38">
        <f>IFERROR(VALUE(FIXED(VLOOKUP(VLOOKUP($X$4,Refcodes,2,FALSE) &amp;"regs"&amp;Regs_Female!$A68&amp;"AllEth"&amp;"Female",Datatable,7,FALSE))),"–")</f>
        <v>16.2</v>
      </c>
      <c r="Z68" s="27">
        <f>IFERROR(VALUE(FIXED(VLOOKUP(VLOOKUP($Z$4,Refcodes,2,FALSE) &amp;"regs"&amp;Regs_Female!$A68&amp;"AllEth"&amp;"Female",Datatable,6,FALSE))),"–")</f>
        <v>349</v>
      </c>
      <c r="AA68" s="37">
        <f>IFERROR(VALUE(FIXED(VLOOKUP(VLOOKUP($Z$4,Refcodes,2,FALSE) &amp;"regs"&amp;Regs_Female!$A68&amp;"AllEth"&amp;"Female",Datatable,7,FALSE))),"–")</f>
        <v>11</v>
      </c>
      <c r="AB68" s="36">
        <f>IFERROR(VALUE(FIXED(VLOOKUP(VLOOKUP($AB$4,Refcodes,2,FALSE) &amp;"regs"&amp;Regs_Female!$A68&amp;"AllEth"&amp;"Female",Datatable,6,FALSE))),"–")</f>
        <v>47</v>
      </c>
      <c r="AC68" s="38">
        <f>IFERROR(VALUE(FIXED(VLOOKUP(VLOOKUP($AB$4,Refcodes,2,FALSE) &amp;"regs"&amp;Regs_Female!$A68&amp;"AllEth"&amp;"Female",Datatable,7,FALSE))),"–")</f>
        <v>1.4</v>
      </c>
      <c r="AD68" s="36">
        <f>IFERROR(VALUE(FIXED(VLOOKUP(VLOOKUP($AD$4,Refcodes,2,FALSE) &amp;"regs"&amp;Regs_Female!$A68&amp;"AllEth"&amp;"Female",Datatable,6,FALSE))),"–")</f>
        <v>208</v>
      </c>
      <c r="AE68" s="38">
        <f>IFERROR(VALUE(FIXED(VLOOKUP(VLOOKUP($AD$4,Refcodes,2,FALSE) &amp;"regs"&amp;Regs_Female!$A68&amp;"AllEth"&amp;"Female",Datatable,7,FALSE))),"–")</f>
        <v>6.3</v>
      </c>
      <c r="AF68" s="36">
        <f>IFERROR(VALUE(FIXED(VLOOKUP(VLOOKUP($AF$4,Refcodes,2,FALSE) &amp;"regs"&amp;Regs_Female!$A68&amp;"AllEth"&amp;"Female",Datatable,6,FALSE))),"–")</f>
        <v>103</v>
      </c>
      <c r="AG68" s="38">
        <f>IFERROR(VALUE(FIXED(VLOOKUP(VLOOKUP($AF$4,Refcodes,2,FALSE) &amp;"regs"&amp;Regs_Female!$A68&amp;"AllEth"&amp;"Female",Datatable,7,FALSE))),"–")</f>
        <v>2.6</v>
      </c>
      <c r="AH68" s="36">
        <f>IFERROR(VALUE(FIXED(VLOOKUP(VLOOKUP($AH$4,Refcodes,2,FALSE) &amp;"regs"&amp;Regs_Female!$A68&amp;"AllEth"&amp;"Female",Datatable,6,FALSE))),"–")</f>
        <v>133</v>
      </c>
      <c r="AI68" s="38">
        <f>IFERROR(VALUE(FIXED(VLOOKUP(VLOOKUP($AH$4,Refcodes,2,FALSE) &amp;"regs"&amp;Regs_Female!$A68&amp;"AllEth"&amp;"Female",Datatable,7,FALSE))),"–")</f>
        <v>4.5999999999999996</v>
      </c>
      <c r="AJ68" s="36">
        <f>IFERROR(VALUE(FIXED(VLOOKUP(VLOOKUP($AJ$4,Refcodes,2,FALSE) &amp;"regs"&amp;Regs_Female!$A68&amp;"AllEth"&amp;"Female",Datatable,6,FALSE))),"–")</f>
        <v>188</v>
      </c>
      <c r="AK68" s="37">
        <f>IFERROR(VALUE(FIXED(VLOOKUP(VLOOKUP($AJ$4,Refcodes,2,FALSE) &amp;"regs"&amp;Regs_Female!$A68&amp;"AllEth"&amp;"Female",Datatable,7,FALSE))),"–")</f>
        <v>7.4</v>
      </c>
      <c r="AL68" s="36">
        <f>IFERROR(VALUE(FIXED(VLOOKUP(VLOOKUP($AL$4,Refcodes,2,FALSE) &amp;"regs"&amp;Regs_Female!$A68&amp;"AllEth"&amp;"Female",Datatable,6,FALSE))),"–")</f>
        <v>46</v>
      </c>
      <c r="AM68" s="37">
        <f>IFERROR(VALUE(FIXED(VLOOKUP(VLOOKUP($AL$4,Refcodes,2,FALSE) &amp;"regs"&amp;Regs_Female!$A68&amp;"AllEth"&amp;"Female",Datatable,7,FALSE))),"–")</f>
        <v>2.1</v>
      </c>
      <c r="AN68" s="36">
        <f>IFERROR(VALUE(FIXED(VLOOKUP(VLOOKUP($AN$4,Refcodes,2,FALSE) &amp;"regs"&amp;Regs_Female!$A68&amp;"AllEth"&amp;"Female",Datatable,6,FALSE))),"–")</f>
        <v>346</v>
      </c>
      <c r="AO68" s="37">
        <f>IFERROR(VALUE(FIXED(VLOOKUP(VLOOKUP($AN$4,Refcodes,2,FALSE) &amp;"regs"&amp;Regs_Female!$A68&amp;"AllEth"&amp;"Female",Datatable,7,FALSE))),"–")</f>
        <v>10.6</v>
      </c>
      <c r="AP68" s="36">
        <f>IFERROR(VALUE(FIXED(VLOOKUP(VLOOKUP($AP$4,Refcodes,2,FALSE) &amp;"regs"&amp;Regs_Female!$A68&amp;"AllEth"&amp;"Female",Datatable,6,FALSE))),"–")</f>
        <v>140</v>
      </c>
      <c r="AQ68" s="37">
        <f>IFERROR(VALUE(FIXED(VLOOKUP(VLOOKUP($AP$4,Refcodes,2,FALSE) &amp;"regs"&amp;Regs_Female!$A68&amp;"AllEth"&amp;"Female",Datatable,7,FALSE))),"–")</f>
        <v>4</v>
      </c>
      <c r="AR68" s="36">
        <f>IFERROR(VALUE(FIXED(VLOOKUP(VLOOKUP($AR$4,Refcodes,2,FALSE) &amp;"regs"&amp;Regs_Female!$A68&amp;"AllEth"&amp;"Female",Datatable,6,FALSE))),"–")</f>
        <v>245</v>
      </c>
      <c r="AS68" s="37">
        <f>IFERROR(VALUE(FIXED(VLOOKUP(VLOOKUP($AR$4,Refcodes,2,FALSE) &amp;"regs"&amp;Regs_Female!$A68&amp;"AllEth"&amp;"Female",Datatable,7,FALSE))),"–")</f>
        <v>7.8</v>
      </c>
    </row>
    <row r="69" spans="1:45" ht="15" customHeight="1" x14ac:dyDescent="0.25">
      <c r="A69" s="22">
        <v>2011</v>
      </c>
      <c r="B69" s="36">
        <f>IFERROR(VALUE(FIXED(VLOOKUP(VLOOKUP($B$4,Refcodes,2,FALSE) &amp;"regs"&amp;Regs_Female!$A69&amp;"AllEth"&amp;"Female",Datatable,6,FALSE))),"–")</f>
        <v>10090</v>
      </c>
      <c r="C69" s="38">
        <f>IFERROR(VALUE(FIXED(VLOOKUP(VLOOKUP($B$4,Refcodes,2,FALSE) &amp;"regs"&amp;Regs_Female!$A69&amp;"AllEth"&amp;"Female",Datatable,7,FALSE))),"–")</f>
        <v>307.60000000000002</v>
      </c>
      <c r="D69" s="36">
        <f>IFERROR(VALUE(FIXED(VLOOKUP(VLOOKUP($D$4,Refcodes,2,FALSE) &amp;"regs"&amp;Regs_Female!$A69&amp;"AllEth"&amp;"Female",Datatable,6,FALSE))),"–")</f>
        <v>125</v>
      </c>
      <c r="E69" s="38">
        <f>IFERROR(VALUE(FIXED(VLOOKUP(VLOOKUP($D$4,Refcodes,2,FALSE) &amp;"regs"&amp;Regs_Female!$A69&amp;"AllEth"&amp;"Female",Datatable,7,FALSE))),"–")</f>
        <v>3.8</v>
      </c>
      <c r="F69" s="36">
        <f>IFERROR(VALUE(FIXED(VLOOKUP(VLOOKUP($F$4,Refcodes,2,FALSE) &amp;"regs"&amp;Regs_Female!$A69&amp;"AllEth"&amp;"Female",Datatable,6,FALSE))),"–")</f>
        <v>81</v>
      </c>
      <c r="G69" s="38">
        <f>IFERROR(VALUE(FIXED(VLOOKUP(VLOOKUP($F$4,Refcodes,2,FALSE) &amp;"regs"&amp;Regs_Female!$A69&amp;"AllEth"&amp;"Female",Datatable,7,FALSE))),"–")</f>
        <v>2.1</v>
      </c>
      <c r="H69" s="36">
        <f>IFERROR(VALUE(FIXED(VLOOKUP(VLOOKUP($H$4,Refcodes,2,FALSE) &amp;"regs"&amp;Regs_Female!$A69&amp;"AllEth"&amp;"Female",Datatable,6,FALSE))),"–")</f>
        <v>145</v>
      </c>
      <c r="I69" s="38">
        <f>IFERROR(VALUE(FIXED(VLOOKUP(VLOOKUP($H$4,Refcodes,2,FALSE) &amp;"regs"&amp;Regs_Female!$A69&amp;"AllEth"&amp;"Female",Datatable,7,FALSE))),"–")</f>
        <v>4.3</v>
      </c>
      <c r="J69" s="27">
        <f>IFERROR(VALUE(FIXED(VLOOKUP(VLOOKUP($J$4,Refcodes,2,FALSE) &amp;"regs"&amp;Regs_Female!$A69&amp;"AllEth"&amp;"Female",Datatable,6,FALSE))),"–")</f>
        <v>1408</v>
      </c>
      <c r="K69" s="37">
        <f>IFERROR(VALUE(FIXED(VLOOKUP(VLOOKUP($J$4,Refcodes,2,FALSE) &amp;"regs"&amp;Regs_Female!$A69&amp;"AllEth"&amp;"Female",Datatable,7,FALSE))),"–")</f>
        <v>37.799999999999997</v>
      </c>
      <c r="L69" s="36">
        <f>IFERROR(VALUE(FIXED(VLOOKUP(VLOOKUP($L$4,Refcodes,2,FALSE) &amp;"regs"&amp;Regs_Female!$A69&amp;"AllEth"&amp;"Female",Datatable,6,FALSE))),"–")</f>
        <v>98</v>
      </c>
      <c r="M69" s="38">
        <f>IFERROR(VALUE(FIXED(VLOOKUP(VLOOKUP($L$4,Refcodes,2,FALSE) &amp;"regs"&amp;Regs_Female!$A69&amp;"AllEth"&amp;"Female",Datatable,7,FALSE))),"–")</f>
        <v>2.7</v>
      </c>
      <c r="N69" s="17">
        <f>IFERROR(VALUE(FIXED(VLOOKUP(VLOOKUP($N$4,Refcodes,2,FALSE) &amp;"regs"&amp;Regs_Female!$A69&amp;"AllEth"&amp;"Female",Datatable,6,FALSE))),"–")</f>
        <v>231</v>
      </c>
      <c r="O69" s="16">
        <f>IFERROR(VALUE(FIXED(VLOOKUP(VLOOKUP($N$4,Refcodes,2,FALSE) &amp;"regs"&amp;Regs_Female!$A69&amp;"AllEth"&amp;"Female",Datatable,7,FALSE))),"–")</f>
        <v>6.3</v>
      </c>
      <c r="P69" s="36">
        <f>IFERROR(VALUE(FIXED(VLOOKUP(VLOOKUP($P$4,Refcodes,2,FALSE) &amp;"regs"&amp;Regs_Female!$A69&amp;"AllEth"&amp;"Female",Datatable,6,FALSE))),"–")</f>
        <v>985</v>
      </c>
      <c r="Q69" s="38">
        <f>IFERROR(VALUE(FIXED(VLOOKUP(VLOOKUP($P$4,Refcodes,2,FALSE) &amp;"regs"&amp;Regs_Female!$A69&amp;"AllEth"&amp;"Female",Datatable,7,FALSE))),"–")</f>
        <v>28</v>
      </c>
      <c r="R69" s="27">
        <f>IFERROR(VALUE(FIXED(VLOOKUP(VLOOKUP($R$4,Refcodes,2,FALSE) &amp;"regs"&amp;Regs_Female!$A69&amp;"AllEth"&amp;"Female",Datatable,6,FALSE))),"–")</f>
        <v>1006</v>
      </c>
      <c r="S69" s="37">
        <f>IFERROR(VALUE(FIXED(VLOOKUP(VLOOKUP($R$4,Refcodes,2,FALSE) &amp;"regs"&amp;Regs_Female!$A69&amp;"AllEth"&amp;"Female",Datatable,7,FALSE))),"–")</f>
        <v>33.1</v>
      </c>
      <c r="T69" s="36">
        <f>IFERROR(VALUE(FIXED(VLOOKUP(VLOOKUP($T$4,Refcodes,2,FALSE) &amp;"regs"&amp;Regs_Female!$A69&amp;"AllEth"&amp;"Female",Datatable,6,FALSE))),"–")</f>
        <v>2874</v>
      </c>
      <c r="U69" s="38">
        <f>IFERROR(VALUE(FIXED(VLOOKUP(VLOOKUP($T$4,Refcodes,2,FALSE) &amp;"regs"&amp;Regs_Female!$A69&amp;"AllEth"&amp;"Female",Datatable,7,FALSE))),"–")</f>
        <v>92.4</v>
      </c>
      <c r="V69" s="36">
        <f>IFERROR(VALUE(FIXED(VLOOKUP(VLOOKUP($V$4,Refcodes,2,FALSE) &amp;"regs"&amp;Regs_Female!$A69&amp;"AllEth"&amp;"Female",Datatable,6,FALSE))),"–")</f>
        <v>171</v>
      </c>
      <c r="W69" s="38">
        <f>IFERROR(VALUE(FIXED(VLOOKUP(VLOOKUP($V$4,Refcodes,2,FALSE) &amp;"regs"&amp;Regs_Female!$A69&amp;"AllEth"&amp;"Female",Datatable,7,FALSE))),"–")</f>
        <v>6.8</v>
      </c>
      <c r="X69" s="36">
        <f>IFERROR(VALUE(FIXED(VLOOKUP(VLOOKUP($X$4,Refcodes,2,FALSE) &amp;"regs"&amp;Regs_Female!$A69&amp;"AllEth"&amp;"Female",Datatable,6,FALSE))),"–")</f>
        <v>455</v>
      </c>
      <c r="Y69" s="38">
        <f>IFERROR(VALUE(FIXED(VLOOKUP(VLOOKUP($X$4,Refcodes,2,FALSE) &amp;"regs"&amp;Regs_Female!$A69&amp;"AllEth"&amp;"Female",Datatable,7,FALSE))),"–")</f>
        <v>14.4</v>
      </c>
      <c r="Z69" s="27">
        <f>IFERROR(VALUE(FIXED(VLOOKUP(VLOOKUP($Z$4,Refcodes,2,FALSE) &amp;"regs"&amp;Regs_Female!$A69&amp;"AllEth"&amp;"Female",Datatable,6,FALSE))),"–")</f>
        <v>315</v>
      </c>
      <c r="AA69" s="37">
        <f>IFERROR(VALUE(FIXED(VLOOKUP(VLOOKUP($Z$4,Refcodes,2,FALSE) &amp;"regs"&amp;Regs_Female!$A69&amp;"AllEth"&amp;"Female",Datatable,7,FALSE))),"–")</f>
        <v>9.8000000000000007</v>
      </c>
      <c r="AB69" s="36">
        <f>IFERROR(VALUE(FIXED(VLOOKUP(VLOOKUP($AB$4,Refcodes,2,FALSE) &amp;"regs"&amp;Regs_Female!$A69&amp;"AllEth"&amp;"Female",Datatable,6,FALSE))),"–")</f>
        <v>48</v>
      </c>
      <c r="AC69" s="38">
        <f>IFERROR(VALUE(FIXED(VLOOKUP(VLOOKUP($AB$4,Refcodes,2,FALSE) &amp;"regs"&amp;Regs_Female!$A69&amp;"AllEth"&amp;"Female",Datatable,7,FALSE))),"–")</f>
        <v>1.4</v>
      </c>
      <c r="AD69" s="36">
        <f>IFERROR(VALUE(FIXED(VLOOKUP(VLOOKUP($AD$4,Refcodes,2,FALSE) &amp;"regs"&amp;Regs_Female!$A69&amp;"AllEth"&amp;"Female",Datatable,6,FALSE))),"–")</f>
        <v>199</v>
      </c>
      <c r="AE69" s="38">
        <f>IFERROR(VALUE(FIXED(VLOOKUP(VLOOKUP($AD$4,Refcodes,2,FALSE) &amp;"regs"&amp;Regs_Female!$A69&amp;"AllEth"&amp;"Female",Datatable,7,FALSE))),"–")</f>
        <v>6</v>
      </c>
      <c r="AF69" s="36">
        <f>IFERROR(VALUE(FIXED(VLOOKUP(VLOOKUP($AF$4,Refcodes,2,FALSE) &amp;"regs"&amp;Regs_Female!$A69&amp;"AllEth"&amp;"Female",Datatable,6,FALSE))),"–")</f>
        <v>92</v>
      </c>
      <c r="AG69" s="38">
        <f>IFERROR(VALUE(FIXED(VLOOKUP(VLOOKUP($AF$4,Refcodes,2,FALSE) &amp;"regs"&amp;Regs_Female!$A69&amp;"AllEth"&amp;"Female",Datatable,7,FALSE))),"–")</f>
        <v>2.2999999999999998</v>
      </c>
      <c r="AH69" s="36">
        <f>IFERROR(VALUE(FIXED(VLOOKUP(VLOOKUP($AH$4,Refcodes,2,FALSE) &amp;"regs"&amp;Regs_Female!$A69&amp;"AllEth"&amp;"Female",Datatable,6,FALSE))),"–")</f>
        <v>114</v>
      </c>
      <c r="AI69" s="38">
        <f>IFERROR(VALUE(FIXED(VLOOKUP(VLOOKUP($AH$4,Refcodes,2,FALSE) &amp;"regs"&amp;Regs_Female!$A69&amp;"AllEth"&amp;"Female",Datatable,7,FALSE))),"–")</f>
        <v>3.8</v>
      </c>
      <c r="AJ69" s="36">
        <f>IFERROR(VALUE(FIXED(VLOOKUP(VLOOKUP($AJ$4,Refcodes,2,FALSE) &amp;"regs"&amp;Regs_Female!$A69&amp;"AllEth"&amp;"Female",Datatable,6,FALSE))),"–")</f>
        <v>190</v>
      </c>
      <c r="AK69" s="37">
        <f>IFERROR(VALUE(FIXED(VLOOKUP(VLOOKUP($AJ$4,Refcodes,2,FALSE) &amp;"regs"&amp;Regs_Female!$A69&amp;"AllEth"&amp;"Female",Datatable,7,FALSE))),"–")</f>
        <v>7.2</v>
      </c>
      <c r="AL69" s="36">
        <f>IFERROR(VALUE(FIXED(VLOOKUP(VLOOKUP($AL$4,Refcodes,2,FALSE) &amp;"regs"&amp;Regs_Female!$A69&amp;"AllEth"&amp;"Female",Datatable,6,FALSE))),"–")</f>
        <v>41</v>
      </c>
      <c r="AM69" s="37">
        <f>IFERROR(VALUE(FIXED(VLOOKUP(VLOOKUP($AL$4,Refcodes,2,FALSE) &amp;"regs"&amp;Regs_Female!$A69&amp;"AllEth"&amp;"Female",Datatable,7,FALSE))),"–")</f>
        <v>1.7</v>
      </c>
      <c r="AN69" s="36">
        <f>IFERROR(VALUE(FIXED(VLOOKUP(VLOOKUP($AN$4,Refcodes,2,FALSE) &amp;"regs"&amp;Regs_Female!$A69&amp;"AllEth"&amp;"Female",Datatable,6,FALSE))),"–")</f>
        <v>346</v>
      </c>
      <c r="AO69" s="37">
        <f>IFERROR(VALUE(FIXED(VLOOKUP(VLOOKUP($AN$4,Refcodes,2,FALSE) &amp;"regs"&amp;Regs_Female!$A69&amp;"AllEth"&amp;"Female",Datatable,7,FALSE))),"–")</f>
        <v>10.4</v>
      </c>
      <c r="AP69" s="36">
        <f>IFERROR(VALUE(FIXED(VLOOKUP(VLOOKUP($AP$4,Refcodes,2,FALSE) &amp;"regs"&amp;Regs_Female!$A69&amp;"AllEth"&amp;"Female",Datatable,6,FALSE))),"–")</f>
        <v>116</v>
      </c>
      <c r="AQ69" s="37">
        <f>IFERROR(VALUE(FIXED(VLOOKUP(VLOOKUP($AP$4,Refcodes,2,FALSE) &amp;"regs"&amp;Regs_Female!$A69&amp;"AllEth"&amp;"Female",Datatable,7,FALSE))),"–")</f>
        <v>3.2</v>
      </c>
      <c r="AR69" s="36">
        <f>IFERROR(VALUE(FIXED(VLOOKUP(VLOOKUP($AR$4,Refcodes,2,FALSE) &amp;"regs"&amp;Regs_Female!$A69&amp;"AllEth"&amp;"Female",Datatable,6,FALSE))),"–")</f>
        <v>250</v>
      </c>
      <c r="AS69" s="37">
        <f>IFERROR(VALUE(FIXED(VLOOKUP(VLOOKUP($AR$4,Refcodes,2,FALSE) &amp;"regs"&amp;Regs_Female!$A69&amp;"AllEth"&amp;"Female",Datatable,7,FALSE))),"–")</f>
        <v>8.1</v>
      </c>
    </row>
    <row r="70" spans="1:45" s="36" customFormat="1" ht="15" customHeight="1" x14ac:dyDescent="0.25">
      <c r="A70" s="22">
        <v>2012</v>
      </c>
      <c r="B70" s="36">
        <f>IFERROR(VALUE(FIXED(VLOOKUP(VLOOKUP($B$4,Refcodes,2,FALSE) &amp;"regs"&amp;Regs_Female!$A70&amp;"AllEth"&amp;"Female",Datatable,6,FALSE))),"–")</f>
        <v>10567</v>
      </c>
      <c r="C70" s="38">
        <f>IFERROR(VALUE(FIXED(VLOOKUP(VLOOKUP($B$4,Refcodes,2,FALSE) &amp;"regs"&amp;Regs_Female!$A70&amp;"AllEth"&amp;"Female",Datatable,7,FALSE))),"–")</f>
        <v>316.5</v>
      </c>
      <c r="D70" s="36">
        <f>IFERROR(VALUE(FIXED(VLOOKUP(VLOOKUP($D$4,Refcodes,2,FALSE) &amp;"regs"&amp;Regs_Female!$A70&amp;"AllEth"&amp;"Female",Datatable,6,FALSE))),"–")</f>
        <v>146</v>
      </c>
      <c r="E70" s="38">
        <f>IFERROR(VALUE(FIXED(VLOOKUP(VLOOKUP($D$4,Refcodes,2,FALSE) &amp;"regs"&amp;Regs_Female!$A70&amp;"AllEth"&amp;"Female",Datatable,7,FALSE))),"–")</f>
        <v>4.4000000000000004</v>
      </c>
      <c r="F70" s="36">
        <f>IFERROR(VALUE(FIXED(VLOOKUP(VLOOKUP($F$4,Refcodes,2,FALSE) &amp;"regs"&amp;Regs_Female!$A70&amp;"AllEth"&amp;"Female",Datatable,6,FALSE))),"–")</f>
        <v>96</v>
      </c>
      <c r="G70" s="38">
        <f>IFERROR(VALUE(FIXED(VLOOKUP(VLOOKUP($F$4,Refcodes,2,FALSE) &amp;"regs"&amp;Regs_Female!$A70&amp;"AllEth"&amp;"Female",Datatable,7,FALSE))),"–")</f>
        <v>2.4</v>
      </c>
      <c r="H70" s="36">
        <f>IFERROR(VALUE(FIXED(VLOOKUP(VLOOKUP($H$4,Refcodes,2,FALSE) &amp;"regs"&amp;Regs_Female!$A70&amp;"AllEth"&amp;"Female",Datatable,6,FALSE))),"–")</f>
        <v>142</v>
      </c>
      <c r="I70" s="38">
        <f>IFERROR(VALUE(FIXED(VLOOKUP(VLOOKUP($H$4,Refcodes,2,FALSE) &amp;"regs"&amp;Regs_Female!$A70&amp;"AllEth"&amp;"Female",Datatable,7,FALSE))),"–")</f>
        <v>4.0999999999999996</v>
      </c>
      <c r="J70" s="27">
        <f>IFERROR(VALUE(FIXED(VLOOKUP(VLOOKUP($J$4,Refcodes,2,FALSE) &amp;"regs"&amp;Regs_Female!$A70&amp;"AllEth"&amp;"Female",Datatable,6,FALSE))),"–")</f>
        <v>1449</v>
      </c>
      <c r="K70" s="37">
        <f>IFERROR(VALUE(FIXED(VLOOKUP(VLOOKUP($J$4,Refcodes,2,FALSE) &amp;"regs"&amp;Regs_Female!$A70&amp;"AllEth"&amp;"Female",Datatable,7,FALSE))),"–")</f>
        <v>38.700000000000003</v>
      </c>
      <c r="L70" s="36">
        <f>IFERROR(VALUE(FIXED(VLOOKUP(VLOOKUP($L$4,Refcodes,2,FALSE) &amp;"regs"&amp;Regs_Female!$A70&amp;"AllEth"&amp;"Female",Datatable,6,FALSE))),"–")</f>
        <v>84</v>
      </c>
      <c r="M70" s="38">
        <f>IFERROR(VALUE(FIXED(VLOOKUP(VLOOKUP($L$4,Refcodes,2,FALSE) &amp;"regs"&amp;Regs_Female!$A70&amp;"AllEth"&amp;"Female",Datatable,7,FALSE))),"–")</f>
        <v>2.5</v>
      </c>
      <c r="N70" s="17">
        <f>IFERROR(VALUE(FIXED(VLOOKUP(VLOOKUP($N$4,Refcodes,2,FALSE) &amp;"regs"&amp;Regs_Female!$A70&amp;"AllEth"&amp;"Female",Datatable,6,FALSE))),"–")</f>
        <v>283</v>
      </c>
      <c r="O70" s="16">
        <f>IFERROR(VALUE(FIXED(VLOOKUP(VLOOKUP($N$4,Refcodes,2,FALSE) &amp;"regs"&amp;Regs_Female!$A70&amp;"AllEth"&amp;"Female",Datatable,7,FALSE))),"–")</f>
        <v>7.2</v>
      </c>
      <c r="P70" s="36">
        <f>IFERROR(VALUE(FIXED(VLOOKUP(VLOOKUP($P$4,Refcodes,2,FALSE) &amp;"regs"&amp;Regs_Female!$A70&amp;"AllEth"&amp;"Female",Datatable,6,FALSE))),"–")</f>
        <v>988</v>
      </c>
      <c r="Q70" s="38">
        <f>IFERROR(VALUE(FIXED(VLOOKUP(VLOOKUP($P$4,Refcodes,2,FALSE) &amp;"regs"&amp;Regs_Female!$A70&amp;"AllEth"&amp;"Female",Datatable,7,FALSE))),"–")</f>
        <v>27.4</v>
      </c>
      <c r="R70" s="27">
        <f>IFERROR(VALUE(FIXED(VLOOKUP(VLOOKUP($R$4,Refcodes,2,FALSE) &amp;"regs"&amp;Regs_Female!$A70&amp;"AllEth"&amp;"Female",Datatable,6,FALSE))),"–")</f>
        <v>1103</v>
      </c>
      <c r="S70" s="37">
        <f>IFERROR(VALUE(FIXED(VLOOKUP(VLOOKUP($R$4,Refcodes,2,FALSE) &amp;"regs"&amp;Regs_Female!$A70&amp;"AllEth"&amp;"Female",Datatable,7,FALSE))),"–")</f>
        <v>34</v>
      </c>
      <c r="T70" s="36">
        <f>IFERROR(VALUE(FIXED(VLOOKUP(VLOOKUP($T$4,Refcodes,2,FALSE) &amp;"regs"&amp;Regs_Female!$A70&amp;"AllEth"&amp;"Female",Datatable,6,FALSE))),"–")</f>
        <v>3037</v>
      </c>
      <c r="U70" s="38">
        <f>IFERROR(VALUE(FIXED(VLOOKUP(VLOOKUP($T$4,Refcodes,2,FALSE) &amp;"regs"&amp;Regs_Female!$A70&amp;"AllEth"&amp;"Female",Datatable,7,FALSE))),"–")</f>
        <v>97.2</v>
      </c>
      <c r="V70" s="36">
        <f>IFERROR(VALUE(FIXED(VLOOKUP(VLOOKUP($V$4,Refcodes,2,FALSE) &amp;"regs"&amp;Regs_Female!$A70&amp;"AllEth"&amp;"Female",Datatable,6,FALSE))),"–")</f>
        <v>168</v>
      </c>
      <c r="W70" s="38">
        <f>IFERROR(VALUE(FIXED(VLOOKUP(VLOOKUP($V$4,Refcodes,2,FALSE) &amp;"regs"&amp;Regs_Female!$A70&amp;"AllEth"&amp;"Female",Datatable,7,FALSE))),"–")</f>
        <v>6.4</v>
      </c>
      <c r="X70" s="36">
        <f>IFERROR(VALUE(FIXED(VLOOKUP(VLOOKUP($X$4,Refcodes,2,FALSE) &amp;"regs"&amp;Regs_Female!$A70&amp;"AllEth"&amp;"Female",Datatable,6,FALSE))),"–")</f>
        <v>518</v>
      </c>
      <c r="Y70" s="38">
        <f>IFERROR(VALUE(FIXED(VLOOKUP(VLOOKUP($X$4,Refcodes,2,FALSE) &amp;"regs"&amp;Regs_Female!$A70&amp;"AllEth"&amp;"Female",Datatable,7,FALSE))),"–")</f>
        <v>16.3</v>
      </c>
      <c r="Z70" s="27">
        <f>IFERROR(VALUE(FIXED(VLOOKUP(VLOOKUP($Z$4,Refcodes,2,FALSE) &amp;"regs"&amp;Regs_Female!$A70&amp;"AllEth"&amp;"Female",Datatable,6,FALSE))),"–")</f>
        <v>301</v>
      </c>
      <c r="AA70" s="37">
        <f>IFERROR(VALUE(FIXED(VLOOKUP(VLOOKUP($Z$4,Refcodes,2,FALSE) &amp;"regs"&amp;Regs_Female!$A70&amp;"AllEth"&amp;"Female",Datatable,7,FALSE))),"–")</f>
        <v>9</v>
      </c>
      <c r="AB70" s="36">
        <f>IFERROR(VALUE(FIXED(VLOOKUP(VLOOKUP($AB$4,Refcodes,2,FALSE) &amp;"regs"&amp;Regs_Female!$A70&amp;"AllEth"&amp;"Female",Datatable,6,FALSE))),"–")</f>
        <v>67</v>
      </c>
      <c r="AC70" s="38">
        <f>IFERROR(VALUE(FIXED(VLOOKUP(VLOOKUP($AB$4,Refcodes,2,FALSE) &amp;"regs"&amp;Regs_Female!$A70&amp;"AllEth"&amp;"Female",Datatable,7,FALSE))),"–")</f>
        <v>1.9</v>
      </c>
      <c r="AD70" s="36">
        <f>IFERROR(VALUE(FIXED(VLOOKUP(VLOOKUP($AD$4,Refcodes,2,FALSE) &amp;"regs"&amp;Regs_Female!$A70&amp;"AllEth"&amp;"Female",Datatable,6,FALSE))),"–")</f>
        <v>193</v>
      </c>
      <c r="AE70" s="38">
        <f>IFERROR(VALUE(FIXED(VLOOKUP(VLOOKUP($AD$4,Refcodes,2,FALSE) &amp;"regs"&amp;Regs_Female!$A70&amp;"AllEth"&amp;"Female",Datatable,7,FALSE))),"–")</f>
        <v>5.6</v>
      </c>
      <c r="AF70" s="36">
        <f>IFERROR(VALUE(FIXED(VLOOKUP(VLOOKUP($AF$4,Refcodes,2,FALSE) &amp;"regs"&amp;Regs_Female!$A70&amp;"AllEth"&amp;"Female",Datatable,6,FALSE))),"–")</f>
        <v>91</v>
      </c>
      <c r="AG70" s="38">
        <f>IFERROR(VALUE(FIXED(VLOOKUP(VLOOKUP($AF$4,Refcodes,2,FALSE) &amp;"regs"&amp;Regs_Female!$A70&amp;"AllEth"&amp;"Female",Datatable,7,FALSE))),"–")</f>
        <v>2.1</v>
      </c>
      <c r="AH70" s="36">
        <f>IFERROR(VALUE(FIXED(VLOOKUP(VLOOKUP($AH$4,Refcodes,2,FALSE) &amp;"regs"&amp;Regs_Female!$A70&amp;"AllEth"&amp;"Female",Datatable,6,FALSE))),"–")</f>
        <v>128</v>
      </c>
      <c r="AI70" s="38">
        <f>IFERROR(VALUE(FIXED(VLOOKUP(VLOOKUP($AH$4,Refcodes,2,FALSE) &amp;"regs"&amp;Regs_Female!$A70&amp;"AllEth"&amp;"Female",Datatable,7,FALSE))),"–")</f>
        <v>4.3</v>
      </c>
      <c r="AJ70" s="36">
        <f>IFERROR(VALUE(FIXED(VLOOKUP(VLOOKUP($AJ$4,Refcodes,2,FALSE) &amp;"regs"&amp;Regs_Female!$A70&amp;"AllEth"&amp;"Female",Datatable,6,FALSE))),"–")</f>
        <v>210</v>
      </c>
      <c r="AK70" s="37">
        <f>IFERROR(VALUE(FIXED(VLOOKUP(VLOOKUP($AJ$4,Refcodes,2,FALSE) &amp;"regs"&amp;Regs_Female!$A70&amp;"AllEth"&amp;"Female",Datatable,7,FALSE))),"–")</f>
        <v>8</v>
      </c>
      <c r="AL70" s="36">
        <f>IFERROR(VALUE(FIXED(VLOOKUP(VLOOKUP($AL$4,Refcodes,2,FALSE) &amp;"regs"&amp;Regs_Female!$A70&amp;"AllEth"&amp;"Female",Datatable,6,FALSE))),"–")</f>
        <v>42</v>
      </c>
      <c r="AM70" s="37">
        <f>IFERROR(VALUE(FIXED(VLOOKUP(VLOOKUP($AL$4,Refcodes,2,FALSE) &amp;"regs"&amp;Regs_Female!$A70&amp;"AllEth"&amp;"Female",Datatable,7,FALSE))),"–")</f>
        <v>1.8</v>
      </c>
      <c r="AN70" s="36">
        <f>IFERROR(VALUE(FIXED(VLOOKUP(VLOOKUP($AN$4,Refcodes,2,FALSE) &amp;"regs"&amp;Regs_Female!$A70&amp;"AllEth"&amp;"Female",Datatable,6,FALSE))),"–")</f>
        <v>318</v>
      </c>
      <c r="AO70" s="37">
        <f>IFERROR(VALUE(FIXED(VLOOKUP(VLOOKUP($AN$4,Refcodes,2,FALSE) &amp;"regs"&amp;Regs_Female!$A70&amp;"AllEth"&amp;"Female",Datatable,7,FALSE))),"–")</f>
        <v>9.5</v>
      </c>
      <c r="AP70" s="36">
        <f>IFERROR(VALUE(FIXED(VLOOKUP(VLOOKUP($AP$4,Refcodes,2,FALSE) &amp;"regs"&amp;Regs_Female!$A70&amp;"AllEth"&amp;"Female",Datatable,6,FALSE))),"–")</f>
        <v>138</v>
      </c>
      <c r="AQ70" s="37">
        <f>IFERROR(VALUE(FIXED(VLOOKUP(VLOOKUP($AP$4,Refcodes,2,FALSE) &amp;"regs"&amp;Regs_Female!$A70&amp;"AllEth"&amp;"Female",Datatable,7,FALSE))),"–")</f>
        <v>3.8</v>
      </c>
      <c r="AR70" s="36">
        <f>IFERROR(VALUE(FIXED(VLOOKUP(VLOOKUP($AR$4,Refcodes,2,FALSE) &amp;"regs"&amp;Regs_Female!$A70&amp;"AllEth"&amp;"Female",Datatable,6,FALSE))),"–")</f>
        <v>251</v>
      </c>
      <c r="AS70" s="37">
        <f>IFERROR(VALUE(FIXED(VLOOKUP(VLOOKUP($AR$4,Refcodes,2,FALSE) &amp;"regs"&amp;Regs_Female!$A70&amp;"AllEth"&amp;"Female",Datatable,7,FALSE))),"–")</f>
        <v>7.8</v>
      </c>
    </row>
    <row r="71" spans="1:45" s="36" customFormat="1" ht="15" customHeight="1" x14ac:dyDescent="0.25">
      <c r="A71" s="22">
        <v>2013</v>
      </c>
      <c r="B71" s="36">
        <f>IFERROR(VALUE(FIXED(VLOOKUP(VLOOKUP($B$4,Refcodes,2,FALSE) &amp;"regs"&amp;Regs_Female!$A71&amp;"AllEth"&amp;"Female",Datatable,6,FALSE))),"–")</f>
        <v>10779</v>
      </c>
      <c r="C71" s="38">
        <f>IFERROR(VALUE(FIXED(VLOOKUP(VLOOKUP($B$4,Refcodes,2,FALSE) &amp;"regs"&amp;Regs_Female!$A71&amp;"AllEth"&amp;"Female",Datatable,7,FALSE))),"–")</f>
        <v>318.2</v>
      </c>
      <c r="D71" s="36">
        <f>IFERROR(VALUE(FIXED(VLOOKUP(VLOOKUP($D$4,Refcodes,2,FALSE) &amp;"regs"&amp;Regs_Female!$A71&amp;"AllEth"&amp;"Female",Datatable,6,FALSE))),"–")</f>
        <v>166</v>
      </c>
      <c r="E71" s="38">
        <f>IFERROR(VALUE(FIXED(VLOOKUP(VLOOKUP($D$4,Refcodes,2,FALSE) &amp;"regs"&amp;Regs_Female!$A71&amp;"AllEth"&amp;"Female",Datatable,7,FALSE))),"–")</f>
        <v>4.7</v>
      </c>
      <c r="F71" s="36">
        <f>IFERROR(VALUE(FIXED(VLOOKUP(VLOOKUP($F$4,Refcodes,2,FALSE) &amp;"regs"&amp;Regs_Female!$A71&amp;"AllEth"&amp;"Female",Datatable,6,FALSE))),"–")</f>
        <v>93</v>
      </c>
      <c r="G71" s="38">
        <f>IFERROR(VALUE(FIXED(VLOOKUP(VLOOKUP($F$4,Refcodes,2,FALSE) &amp;"regs"&amp;Regs_Female!$A71&amp;"AllEth"&amp;"Female",Datatable,7,FALSE))),"–")</f>
        <v>2.2999999999999998</v>
      </c>
      <c r="H71" s="36">
        <f>IFERROR(VALUE(FIXED(VLOOKUP(VLOOKUP($H$4,Refcodes,2,FALSE) &amp;"regs"&amp;Regs_Female!$A71&amp;"AllEth"&amp;"Female",Datatable,6,FALSE))),"–")</f>
        <v>141</v>
      </c>
      <c r="I71" s="38">
        <f>IFERROR(VALUE(FIXED(VLOOKUP(VLOOKUP($H$4,Refcodes,2,FALSE) &amp;"regs"&amp;Regs_Female!$A71&amp;"AllEth"&amp;"Female",Datatable,7,FALSE))),"–")</f>
        <v>4</v>
      </c>
      <c r="J71" s="27">
        <f>IFERROR(VALUE(FIXED(VLOOKUP(VLOOKUP($J$4,Refcodes,2,FALSE) &amp;"regs"&amp;Regs_Female!$A71&amp;"AllEth"&amp;"Female",Datatable,6,FALSE))),"–")</f>
        <v>1460</v>
      </c>
      <c r="K71" s="37">
        <f>IFERROR(VALUE(FIXED(VLOOKUP(VLOOKUP($J$4,Refcodes,2,FALSE) &amp;"regs"&amp;Regs_Female!$A71&amp;"AllEth"&amp;"Female",Datatable,7,FALSE))),"–")</f>
        <v>38</v>
      </c>
      <c r="L71" s="36">
        <f>IFERROR(VALUE(FIXED(VLOOKUP(VLOOKUP($L$4,Refcodes,2,FALSE) &amp;"regs"&amp;Regs_Female!$A71&amp;"AllEth"&amp;"Female",Datatable,6,FALSE))),"–")</f>
        <v>85</v>
      </c>
      <c r="M71" s="38">
        <f>IFERROR(VALUE(FIXED(VLOOKUP(VLOOKUP($L$4,Refcodes,2,FALSE) &amp;"regs"&amp;Regs_Female!$A71&amp;"AllEth"&amp;"Female",Datatable,7,FALSE))),"–")</f>
        <v>2.4</v>
      </c>
      <c r="N71" s="17">
        <f>IFERROR(VALUE(FIXED(VLOOKUP(VLOOKUP($N$4,Refcodes,2,FALSE) &amp;"regs"&amp;Regs_Female!$A71&amp;"AllEth"&amp;"Female",Datatable,6,FALSE))),"–")</f>
        <v>255</v>
      </c>
      <c r="O71" s="16">
        <f>IFERROR(VALUE(FIXED(VLOOKUP(VLOOKUP($N$4,Refcodes,2,FALSE) &amp;"regs"&amp;Regs_Female!$A71&amp;"AllEth"&amp;"Female",Datatable,7,FALSE))),"–")</f>
        <v>6.5</v>
      </c>
      <c r="P71" s="36">
        <f>IFERROR(VALUE(FIXED(VLOOKUP(VLOOKUP($P$4,Refcodes,2,FALSE) &amp;"regs"&amp;Regs_Female!$A71&amp;"AllEth"&amp;"Female",Datatable,6,FALSE))),"–")</f>
        <v>1032</v>
      </c>
      <c r="Q71" s="38">
        <f>IFERROR(VALUE(FIXED(VLOOKUP(VLOOKUP($P$4,Refcodes,2,FALSE) &amp;"regs"&amp;Regs_Female!$A71&amp;"AllEth"&amp;"Female",Datatable,7,FALSE))),"–")</f>
        <v>27.8</v>
      </c>
      <c r="R71" s="27">
        <f>IFERROR(VALUE(FIXED(VLOOKUP(VLOOKUP($R$4,Refcodes,2,FALSE) &amp;"regs"&amp;Regs_Female!$A71&amp;"AllEth"&amp;"Female",Datatable,6,FALSE))),"–")</f>
        <v>1144</v>
      </c>
      <c r="S71" s="37">
        <f>IFERROR(VALUE(FIXED(VLOOKUP(VLOOKUP($R$4,Refcodes,2,FALSE) &amp;"regs"&amp;Regs_Female!$A71&amp;"AllEth"&amp;"Female",Datatable,7,FALSE))),"–")</f>
        <v>35.9</v>
      </c>
      <c r="T71" s="36">
        <f>IFERROR(VALUE(FIXED(VLOOKUP(VLOOKUP($T$4,Refcodes,2,FALSE) &amp;"regs"&amp;Regs_Female!$A71&amp;"AllEth"&amp;"Female",Datatable,6,FALSE))),"–")</f>
        <v>3029</v>
      </c>
      <c r="U71" s="38">
        <f>IFERROR(VALUE(FIXED(VLOOKUP(VLOOKUP($T$4,Refcodes,2,FALSE) &amp;"regs"&amp;Regs_Female!$A71&amp;"AllEth"&amp;"Female",Datatable,7,FALSE))),"–")</f>
        <v>94.7</v>
      </c>
      <c r="V71" s="36">
        <f>IFERROR(VALUE(FIXED(VLOOKUP(VLOOKUP($V$4,Refcodes,2,FALSE) &amp;"regs"&amp;Regs_Female!$A71&amp;"AllEth"&amp;"Female",Datatable,6,FALSE))),"–")</f>
        <v>159</v>
      </c>
      <c r="W71" s="38">
        <f>IFERROR(VALUE(FIXED(VLOOKUP(VLOOKUP($V$4,Refcodes,2,FALSE) &amp;"regs"&amp;Regs_Female!$A71&amp;"AllEth"&amp;"Female",Datatable,7,FALSE))),"–")</f>
        <v>6.3</v>
      </c>
      <c r="X71" s="36">
        <f>IFERROR(VALUE(FIXED(VLOOKUP(VLOOKUP($X$4,Refcodes,2,FALSE) &amp;"regs"&amp;Regs_Female!$A71&amp;"AllEth"&amp;"Female",Datatable,6,FALSE))),"–")</f>
        <v>543</v>
      </c>
      <c r="Y71" s="38">
        <f>IFERROR(VALUE(FIXED(VLOOKUP(VLOOKUP($X$4,Refcodes,2,FALSE) &amp;"regs"&amp;Regs_Female!$A71&amp;"AllEth"&amp;"Female",Datatable,7,FALSE))),"–")</f>
        <v>16.8</v>
      </c>
      <c r="Z71" s="27">
        <f>IFERROR(VALUE(FIXED(VLOOKUP(VLOOKUP($Z$4,Refcodes,2,FALSE) &amp;"regs"&amp;Regs_Female!$A71&amp;"AllEth"&amp;"Female",Datatable,6,FALSE))),"–")</f>
        <v>348</v>
      </c>
      <c r="AA71" s="37">
        <f>IFERROR(VALUE(FIXED(VLOOKUP(VLOOKUP($Z$4,Refcodes,2,FALSE) &amp;"regs"&amp;Regs_Female!$A71&amp;"AllEth"&amp;"Female",Datatable,7,FALSE))),"–")</f>
        <v>10.1</v>
      </c>
      <c r="AB71" s="36">
        <f>IFERROR(VALUE(FIXED(VLOOKUP(VLOOKUP($AB$4,Refcodes,2,FALSE) &amp;"regs"&amp;Regs_Female!$A71&amp;"AllEth"&amp;"Female",Datatable,6,FALSE))),"–")</f>
        <v>59</v>
      </c>
      <c r="AC71" s="38">
        <f>IFERROR(VALUE(FIXED(VLOOKUP(VLOOKUP($AB$4,Refcodes,2,FALSE) &amp;"regs"&amp;Regs_Female!$A71&amp;"AllEth"&amp;"Female",Datatable,7,FALSE))),"–")</f>
        <v>1.5</v>
      </c>
      <c r="AD71" s="36">
        <f>IFERROR(VALUE(FIXED(VLOOKUP(VLOOKUP($AD$4,Refcodes,2,FALSE) &amp;"regs"&amp;Regs_Female!$A71&amp;"AllEth"&amp;"Female",Datatable,6,FALSE))),"–")</f>
        <v>201</v>
      </c>
      <c r="AE71" s="38">
        <f>IFERROR(VALUE(FIXED(VLOOKUP(VLOOKUP($AD$4,Refcodes,2,FALSE) &amp;"regs"&amp;Regs_Female!$A71&amp;"AllEth"&amp;"Female",Datatable,7,FALSE))),"–")</f>
        <v>5.8</v>
      </c>
      <c r="AF71" s="36">
        <f>IFERROR(VALUE(FIXED(VLOOKUP(VLOOKUP($AF$4,Refcodes,2,FALSE) &amp;"regs"&amp;Regs_Female!$A71&amp;"AllEth"&amp;"Female",Datatable,6,FALSE))),"–")</f>
        <v>99</v>
      </c>
      <c r="AG71" s="38">
        <f>IFERROR(VALUE(FIXED(VLOOKUP(VLOOKUP($AF$4,Refcodes,2,FALSE) &amp;"regs"&amp;Regs_Female!$A71&amp;"AllEth"&amp;"Female",Datatable,7,FALSE))),"–")</f>
        <v>2.4</v>
      </c>
      <c r="AH71" s="36">
        <f>IFERROR(VALUE(FIXED(VLOOKUP(VLOOKUP($AH$4,Refcodes,2,FALSE) &amp;"regs"&amp;Regs_Female!$A71&amp;"AllEth"&amp;"Female",Datatable,6,FALSE))),"–")</f>
        <v>140</v>
      </c>
      <c r="AI71" s="38">
        <f>IFERROR(VALUE(FIXED(VLOOKUP(VLOOKUP($AH$4,Refcodes,2,FALSE) &amp;"regs"&amp;Regs_Female!$A71&amp;"AllEth"&amp;"Female",Datatable,7,FALSE))),"–")</f>
        <v>4.8</v>
      </c>
      <c r="AJ71" s="36">
        <f>IFERROR(VALUE(FIXED(VLOOKUP(VLOOKUP($AJ$4,Refcodes,2,FALSE) &amp;"regs"&amp;Regs_Female!$A71&amp;"AllEth"&amp;"Female",Datatable,6,FALSE))),"–")</f>
        <v>214</v>
      </c>
      <c r="AK71" s="37">
        <f>IFERROR(VALUE(FIXED(VLOOKUP(VLOOKUP($AJ$4,Refcodes,2,FALSE) &amp;"regs"&amp;Regs_Female!$A71&amp;"AllEth"&amp;"Female",Datatable,7,FALSE))),"–")</f>
        <v>8.3000000000000007</v>
      </c>
      <c r="AL71" s="36">
        <f>IFERROR(VALUE(FIXED(VLOOKUP(VLOOKUP($AL$4,Refcodes,2,FALSE) &amp;"regs"&amp;Regs_Female!$A71&amp;"AllEth"&amp;"Female",Datatable,6,FALSE))),"–")</f>
        <v>51</v>
      </c>
      <c r="AM71" s="37">
        <f>IFERROR(VALUE(FIXED(VLOOKUP(VLOOKUP($AL$4,Refcodes,2,FALSE) &amp;"regs"&amp;Regs_Female!$A71&amp;"AllEth"&amp;"Female",Datatable,7,FALSE))),"–")</f>
        <v>2.2999999999999998</v>
      </c>
      <c r="AN71" s="36">
        <f>IFERROR(VALUE(FIXED(VLOOKUP(VLOOKUP($AN$4,Refcodes,2,FALSE) &amp;"regs"&amp;Regs_Female!$A71&amp;"AllEth"&amp;"Female",Datatable,6,FALSE))),"–")</f>
        <v>330</v>
      </c>
      <c r="AO71" s="37">
        <f>IFERROR(VALUE(FIXED(VLOOKUP(VLOOKUP($AN$4,Refcodes,2,FALSE) &amp;"regs"&amp;Regs_Female!$A71&amp;"AllEth"&amp;"Female",Datatable,7,FALSE))),"–")</f>
        <v>9.1999999999999993</v>
      </c>
      <c r="AP71" s="36">
        <f>IFERROR(VALUE(FIXED(VLOOKUP(VLOOKUP($AP$4,Refcodes,2,FALSE) &amp;"regs"&amp;Regs_Female!$A71&amp;"AllEth"&amp;"Female",Datatable,6,FALSE))),"–")</f>
        <v>133</v>
      </c>
      <c r="AQ71" s="37">
        <f>IFERROR(VALUE(FIXED(VLOOKUP(VLOOKUP($AP$4,Refcodes,2,FALSE) &amp;"regs"&amp;Regs_Female!$A71&amp;"AllEth"&amp;"Female",Datatable,7,FALSE))),"–")</f>
        <v>3.5</v>
      </c>
      <c r="AR71" s="36">
        <f>IFERROR(VALUE(FIXED(VLOOKUP(VLOOKUP($AR$4,Refcodes,2,FALSE) &amp;"regs"&amp;Regs_Female!$A71&amp;"AllEth"&amp;"Female",Datatable,6,FALSE))),"–")</f>
        <v>264</v>
      </c>
      <c r="AS71" s="37">
        <f>IFERROR(VALUE(FIXED(VLOOKUP(VLOOKUP($AR$4,Refcodes,2,FALSE) &amp;"regs"&amp;Regs_Female!$A71&amp;"AllEth"&amp;"Female",Datatable,7,FALSE))),"–")</f>
        <v>8</v>
      </c>
    </row>
    <row r="72" spans="1:45" s="36" customFormat="1" ht="15" customHeight="1" x14ac:dyDescent="0.25">
      <c r="A72" s="22">
        <v>2014</v>
      </c>
      <c r="B72" s="36">
        <f>IFERROR(VALUE(FIXED(VLOOKUP(VLOOKUP($B$4,Refcodes,2,FALSE) &amp;"regs"&amp;Regs_Female!$A72&amp;"AllEth"&amp;"Female",Datatable,6,FALSE))),"–")</f>
        <v>11178</v>
      </c>
      <c r="C72" s="38">
        <f>IFERROR(VALUE(FIXED(VLOOKUP(VLOOKUP($B$4,Refcodes,2,FALSE) &amp;"regs"&amp;Regs_Female!$A72&amp;"AllEth"&amp;"Female",Datatable,7,FALSE))),"–")</f>
        <v>319.8</v>
      </c>
      <c r="D72" s="36">
        <f>IFERROR(VALUE(FIXED(VLOOKUP(VLOOKUP($D$4,Refcodes,2,FALSE) &amp;"regs"&amp;Regs_Female!$A72&amp;"AllEth"&amp;"Female",Datatable,6,FALSE))),"–")</f>
        <v>149</v>
      </c>
      <c r="E72" s="38">
        <f>IFERROR(VALUE(FIXED(VLOOKUP(VLOOKUP($D$4,Refcodes,2,FALSE) &amp;"regs"&amp;Regs_Female!$A72&amp;"AllEth"&amp;"Female",Datatable,7,FALSE))),"–")</f>
        <v>4.2</v>
      </c>
      <c r="F72" s="36">
        <f>IFERROR(VALUE(FIXED(VLOOKUP(VLOOKUP($F$4,Refcodes,2,FALSE) &amp;"regs"&amp;Regs_Female!$A72&amp;"AllEth"&amp;"Female",Datatable,6,FALSE))),"–")</f>
        <v>81</v>
      </c>
      <c r="G72" s="38">
        <f>IFERROR(VALUE(FIXED(VLOOKUP(VLOOKUP($F$4,Refcodes,2,FALSE) &amp;"regs"&amp;Regs_Female!$A72&amp;"AllEth"&amp;"Female",Datatable,7,FALSE))),"–")</f>
        <v>1.9</v>
      </c>
      <c r="H72" s="36">
        <f>IFERROR(VALUE(FIXED(VLOOKUP(VLOOKUP($H$4,Refcodes,2,FALSE) &amp;"regs"&amp;Regs_Female!$A72&amp;"AllEth"&amp;"Female",Datatable,6,FALSE))),"–")</f>
        <v>146</v>
      </c>
      <c r="I72" s="38">
        <f>IFERROR(VALUE(FIXED(VLOOKUP(VLOOKUP($H$4,Refcodes,2,FALSE) &amp;"regs"&amp;Regs_Female!$A72&amp;"AllEth"&amp;"Female",Datatable,7,FALSE))),"–")</f>
        <v>4.0999999999999996</v>
      </c>
      <c r="J72" s="27">
        <f>IFERROR(VALUE(FIXED(VLOOKUP(VLOOKUP($J$4,Refcodes,2,FALSE) &amp;"regs"&amp;Regs_Female!$A72&amp;"AllEth"&amp;"Female",Datatable,6,FALSE))),"–")</f>
        <v>1568</v>
      </c>
      <c r="K72" s="37">
        <f>IFERROR(VALUE(FIXED(VLOOKUP(VLOOKUP($J$4,Refcodes,2,FALSE) &amp;"regs"&amp;Regs_Female!$A72&amp;"AllEth"&amp;"Female",Datatable,7,FALSE))),"–")</f>
        <v>40.200000000000003</v>
      </c>
      <c r="L72" s="36">
        <f>IFERROR(VALUE(FIXED(VLOOKUP(VLOOKUP($L$4,Refcodes,2,FALSE) &amp;"regs"&amp;Regs_Female!$A72&amp;"AllEth"&amp;"Female",Datatable,6,FALSE))),"–")</f>
        <v>115</v>
      </c>
      <c r="M72" s="38">
        <f>IFERROR(VALUE(FIXED(VLOOKUP(VLOOKUP($L$4,Refcodes,2,FALSE) &amp;"regs"&amp;Regs_Female!$A72&amp;"AllEth"&amp;"Female",Datatable,7,FALSE))),"–")</f>
        <v>3</v>
      </c>
      <c r="N72" s="17">
        <f>IFERROR(VALUE(FIXED(VLOOKUP(VLOOKUP($N$4,Refcodes,2,FALSE) &amp;"regs"&amp;Regs_Female!$A72&amp;"AllEth"&amp;"Female",Datatable,6,FALSE))),"–")</f>
        <v>296</v>
      </c>
      <c r="O72" s="16">
        <f>IFERROR(VALUE(FIXED(VLOOKUP(VLOOKUP($N$4,Refcodes,2,FALSE) &amp;"regs"&amp;Regs_Female!$A72&amp;"AllEth"&amp;"Female",Datatable,7,FALSE))),"–")</f>
        <v>7.2</v>
      </c>
      <c r="P72" s="36">
        <f>IFERROR(VALUE(FIXED(VLOOKUP(VLOOKUP($P$4,Refcodes,2,FALSE) &amp;"regs"&amp;Regs_Female!$A72&amp;"AllEth"&amp;"Female",Datatable,6,FALSE))),"–")</f>
        <v>1085</v>
      </c>
      <c r="Q72" s="38">
        <f>IFERROR(VALUE(FIXED(VLOOKUP(VLOOKUP($P$4,Refcodes,2,FALSE) &amp;"regs"&amp;Regs_Female!$A72&amp;"AllEth"&amp;"Female",Datatable,7,FALSE))),"–")</f>
        <v>28.2</v>
      </c>
      <c r="R72" s="27">
        <f>IFERROR(VALUE(FIXED(VLOOKUP(VLOOKUP($R$4,Refcodes,2,FALSE) &amp;"regs"&amp;Regs_Female!$A72&amp;"AllEth"&amp;"Female",Datatable,6,FALSE))),"–")</f>
        <v>1044</v>
      </c>
      <c r="S72" s="37">
        <f>IFERROR(VALUE(FIXED(VLOOKUP(VLOOKUP($R$4,Refcodes,2,FALSE) &amp;"regs"&amp;Regs_Female!$A72&amp;"AllEth"&amp;"Female",Datatable,7,FALSE))),"–")</f>
        <v>31.3</v>
      </c>
      <c r="T72" s="36">
        <f>IFERROR(VALUE(FIXED(VLOOKUP(VLOOKUP($T$4,Refcodes,2,FALSE) &amp;"regs"&amp;Regs_Female!$A72&amp;"AllEth"&amp;"Female",Datatable,6,FALSE))),"–")</f>
        <v>3282</v>
      </c>
      <c r="U72" s="38">
        <f>IFERROR(VALUE(FIXED(VLOOKUP(VLOOKUP($T$4,Refcodes,2,FALSE) &amp;"regs"&amp;Regs_Female!$A72&amp;"AllEth"&amp;"Female",Datatable,7,FALSE))),"–")</f>
        <v>101</v>
      </c>
      <c r="V72" s="36">
        <f>IFERROR(VALUE(FIXED(VLOOKUP(VLOOKUP($V$4,Refcodes,2,FALSE) &amp;"regs"&amp;Regs_Female!$A72&amp;"AllEth"&amp;"Female",Datatable,6,FALSE))),"–")</f>
        <v>144</v>
      </c>
      <c r="W72" s="38">
        <f>IFERROR(VALUE(FIXED(VLOOKUP(VLOOKUP($V$4,Refcodes,2,FALSE) &amp;"regs"&amp;Regs_Female!$A72&amp;"AllEth"&amp;"Female",Datatable,7,FALSE))),"–")</f>
        <v>5.5</v>
      </c>
      <c r="X72" s="36">
        <f>IFERROR(VALUE(FIXED(VLOOKUP(VLOOKUP($X$4,Refcodes,2,FALSE) &amp;"regs"&amp;Regs_Female!$A72&amp;"AllEth"&amp;"Female",Datatable,6,FALSE))),"–")</f>
        <v>526</v>
      </c>
      <c r="Y72" s="38">
        <f>IFERROR(VALUE(FIXED(VLOOKUP(VLOOKUP($X$4,Refcodes,2,FALSE) &amp;"regs"&amp;Regs_Female!$A72&amp;"AllEth"&amp;"Female",Datatable,7,FALSE))),"–")</f>
        <v>15.5</v>
      </c>
      <c r="Z72" s="27">
        <f>IFERROR(VALUE(FIXED(VLOOKUP(VLOOKUP($Z$4,Refcodes,2,FALSE) &amp;"regs"&amp;Regs_Female!$A72&amp;"AllEth"&amp;"Female",Datatable,6,FALSE))),"–")</f>
        <v>336</v>
      </c>
      <c r="AA72" s="37">
        <f>IFERROR(VALUE(FIXED(VLOOKUP(VLOOKUP($Z$4,Refcodes,2,FALSE) &amp;"regs"&amp;Regs_Female!$A72&amp;"AllEth"&amp;"Female",Datatable,7,FALSE))),"–")</f>
        <v>9.5</v>
      </c>
      <c r="AB72" s="36">
        <f>IFERROR(VALUE(FIXED(VLOOKUP(VLOOKUP($AB$4,Refcodes,2,FALSE) &amp;"regs"&amp;Regs_Female!$A72&amp;"AllEth"&amp;"Female",Datatable,6,FALSE))),"–")</f>
        <v>70</v>
      </c>
      <c r="AC72" s="38">
        <f>IFERROR(VALUE(FIXED(VLOOKUP(VLOOKUP($AB$4,Refcodes,2,FALSE) &amp;"regs"&amp;Regs_Female!$A72&amp;"AllEth"&amp;"Female",Datatable,7,FALSE))),"–")</f>
        <v>2</v>
      </c>
      <c r="AD72" s="36">
        <f>IFERROR(VALUE(FIXED(VLOOKUP(VLOOKUP($AD$4,Refcodes,2,FALSE) &amp;"regs"&amp;Regs_Female!$A72&amp;"AllEth"&amp;"Female",Datatable,6,FALSE))),"–")</f>
        <v>239</v>
      </c>
      <c r="AE72" s="38">
        <f>IFERROR(VALUE(FIXED(VLOOKUP(VLOOKUP($AD$4,Refcodes,2,FALSE) &amp;"regs"&amp;Regs_Female!$A72&amp;"AllEth"&amp;"Female",Datatable,7,FALSE))),"–")</f>
        <v>6.8</v>
      </c>
      <c r="AF72" s="36">
        <f>IFERROR(VALUE(FIXED(VLOOKUP(VLOOKUP($AF$4,Refcodes,2,FALSE) &amp;"regs"&amp;Regs_Female!$A72&amp;"AllEth"&amp;"Female",Datatable,6,FALSE))),"–")</f>
        <v>116</v>
      </c>
      <c r="AG72" s="38">
        <f>IFERROR(VALUE(FIXED(VLOOKUP(VLOOKUP($AF$4,Refcodes,2,FALSE) &amp;"regs"&amp;Regs_Female!$A72&amp;"AllEth"&amp;"Female",Datatable,7,FALSE))),"–")</f>
        <v>2.7</v>
      </c>
      <c r="AH72" s="36">
        <f>IFERROR(VALUE(FIXED(VLOOKUP(VLOOKUP($AH$4,Refcodes,2,FALSE) &amp;"regs"&amp;Regs_Female!$A72&amp;"AllEth"&amp;"Female",Datatable,6,FALSE))),"–")</f>
        <v>115</v>
      </c>
      <c r="AI72" s="38">
        <f>IFERROR(VALUE(FIXED(VLOOKUP(VLOOKUP($AH$4,Refcodes,2,FALSE) &amp;"regs"&amp;Regs_Female!$A72&amp;"AllEth"&amp;"Female",Datatable,7,FALSE))),"–")</f>
        <v>3.7</v>
      </c>
      <c r="AJ72" s="36">
        <f>IFERROR(VALUE(FIXED(VLOOKUP(VLOOKUP($AJ$4,Refcodes,2,FALSE) &amp;"regs"&amp;Regs_Female!$A72&amp;"AllEth"&amp;"Female",Datatable,6,FALSE))),"–")</f>
        <v>207</v>
      </c>
      <c r="AK72" s="37">
        <f>IFERROR(VALUE(FIXED(VLOOKUP(VLOOKUP($AJ$4,Refcodes,2,FALSE) &amp;"regs"&amp;Regs_Female!$A72&amp;"AllEth"&amp;"Female",Datatable,7,FALSE))),"–")</f>
        <v>7.8</v>
      </c>
      <c r="AL72" s="36">
        <f>IFERROR(VALUE(FIXED(VLOOKUP(VLOOKUP($AL$4,Refcodes,2,FALSE) &amp;"regs"&amp;Regs_Female!$A72&amp;"AllEth"&amp;"Female",Datatable,6,FALSE))),"–")</f>
        <v>50</v>
      </c>
      <c r="AM72" s="37">
        <f>IFERROR(VALUE(FIXED(VLOOKUP(VLOOKUP($AL$4,Refcodes,2,FALSE) &amp;"regs"&amp;Regs_Female!$A72&amp;"AllEth"&amp;"Female",Datatable,7,FALSE))),"–")</f>
        <v>2</v>
      </c>
      <c r="AN72" s="36">
        <f>IFERROR(VALUE(FIXED(VLOOKUP(VLOOKUP($AN$4,Refcodes,2,FALSE) &amp;"regs"&amp;Regs_Female!$A72&amp;"AllEth"&amp;"Female",Datatable,6,FALSE))),"–")</f>
        <v>330</v>
      </c>
      <c r="AO72" s="37">
        <f>IFERROR(VALUE(FIXED(VLOOKUP(VLOOKUP($AN$4,Refcodes,2,FALSE) &amp;"regs"&amp;Regs_Female!$A72&amp;"AllEth"&amp;"Female",Datatable,7,FALSE))),"–")</f>
        <v>9.3000000000000007</v>
      </c>
      <c r="AP72" s="36">
        <f>IFERROR(VALUE(FIXED(VLOOKUP(VLOOKUP($AP$4,Refcodes,2,FALSE) &amp;"regs"&amp;Regs_Female!$A72&amp;"AllEth"&amp;"Female",Datatable,6,FALSE))),"–")</f>
        <v>174</v>
      </c>
      <c r="AQ72" s="37">
        <f>IFERROR(VALUE(FIXED(VLOOKUP(VLOOKUP($AP$4,Refcodes,2,FALSE) &amp;"regs"&amp;Regs_Female!$A72&amp;"AllEth"&amp;"Female",Datatable,7,FALSE))),"–")</f>
        <v>4.5999999999999996</v>
      </c>
      <c r="AR72" s="36">
        <f>IFERROR(VALUE(FIXED(VLOOKUP(VLOOKUP($AR$4,Refcodes,2,FALSE) &amp;"regs"&amp;Regs_Female!$A72&amp;"AllEth"&amp;"Female",Datatable,6,FALSE))),"–")</f>
        <v>254</v>
      </c>
      <c r="AS72" s="37">
        <f>IFERROR(VALUE(FIXED(VLOOKUP(VLOOKUP($AR$4,Refcodes,2,FALSE) &amp;"regs"&amp;Regs_Female!$A72&amp;"AllEth"&amp;"Female",Datatable,7,FALSE))),"–")</f>
        <v>7.5</v>
      </c>
    </row>
    <row r="73" spans="1:45" s="36" customFormat="1" ht="15" customHeight="1" x14ac:dyDescent="0.25">
      <c r="A73" s="22">
        <v>2015</v>
      </c>
      <c r="B73" s="36">
        <f>IFERROR(VALUE(FIXED(VLOOKUP(VLOOKUP($B$4,Refcodes,2,FALSE) &amp;"regs"&amp;Regs_Female!$A73&amp;"AllEth"&amp;"Female",Datatable,6,FALSE))),"–")</f>
        <v>11334</v>
      </c>
      <c r="C73" s="38">
        <f>IFERROR(VALUE(FIXED(VLOOKUP(VLOOKUP($B$4,Refcodes,2,FALSE) &amp;"regs"&amp;Regs_Female!$A73&amp;"AllEth"&amp;"Female",Datatable,7,FALSE))),"–")</f>
        <v>316.2</v>
      </c>
      <c r="D73" s="36">
        <f>IFERROR(VALUE(FIXED(VLOOKUP(VLOOKUP($D$4,Refcodes,2,FALSE) &amp;"regs"&amp;Regs_Female!$A73&amp;"AllEth"&amp;"Female",Datatable,6,FALSE))),"–")</f>
        <v>151</v>
      </c>
      <c r="E73" s="38">
        <f>IFERROR(VALUE(FIXED(VLOOKUP(VLOOKUP($D$4,Refcodes,2,FALSE) &amp;"regs"&amp;Regs_Female!$A73&amp;"AllEth"&amp;"Female",Datatable,7,FALSE))),"–")</f>
        <v>4.3</v>
      </c>
      <c r="F73" s="36">
        <f>IFERROR(VALUE(FIXED(VLOOKUP(VLOOKUP($F$4,Refcodes,2,FALSE) &amp;"regs"&amp;Regs_Female!$A73&amp;"AllEth"&amp;"Female",Datatable,6,FALSE))),"–")</f>
        <v>96</v>
      </c>
      <c r="G73" s="38">
        <f>IFERROR(VALUE(FIXED(VLOOKUP(VLOOKUP($F$4,Refcodes,2,FALSE) &amp;"regs"&amp;Regs_Female!$A73&amp;"AllEth"&amp;"Female",Datatable,7,FALSE))),"–")</f>
        <v>2.2000000000000002</v>
      </c>
      <c r="H73" s="36">
        <f>IFERROR(VALUE(FIXED(VLOOKUP(VLOOKUP($H$4,Refcodes,2,FALSE) &amp;"regs"&amp;Regs_Female!$A73&amp;"AllEth"&amp;"Female",Datatable,6,FALSE))),"–")</f>
        <v>151</v>
      </c>
      <c r="I73" s="38">
        <f>IFERROR(VALUE(FIXED(VLOOKUP(VLOOKUP($H$4,Refcodes,2,FALSE) &amp;"regs"&amp;Regs_Female!$A73&amp;"AllEth"&amp;"Female",Datatable,7,FALSE))),"–")</f>
        <v>4.0999999999999996</v>
      </c>
      <c r="J73" s="27">
        <f>IFERROR(VALUE(FIXED(VLOOKUP(VLOOKUP($J$4,Refcodes,2,FALSE) &amp;"regs"&amp;Regs_Female!$A73&amp;"AllEth"&amp;"Female",Datatable,6,FALSE))),"–")</f>
        <v>1519</v>
      </c>
      <c r="K73" s="37">
        <f>IFERROR(VALUE(FIXED(VLOOKUP(VLOOKUP($J$4,Refcodes,2,FALSE) &amp;"regs"&amp;Regs_Female!$A73&amp;"AllEth"&amp;"Female",Datatable,7,FALSE))),"–")</f>
        <v>37.6</v>
      </c>
      <c r="L73" s="36">
        <f>IFERROR(VALUE(FIXED(VLOOKUP(VLOOKUP($L$4,Refcodes,2,FALSE) &amp;"regs"&amp;Regs_Female!$A73&amp;"AllEth"&amp;"Female",Datatable,6,FALSE))),"–")</f>
        <v>113</v>
      </c>
      <c r="M73" s="38">
        <f>IFERROR(VALUE(FIXED(VLOOKUP(VLOOKUP($L$4,Refcodes,2,FALSE) &amp;"regs"&amp;Regs_Female!$A73&amp;"AllEth"&amp;"Female",Datatable,7,FALSE))),"–")</f>
        <v>2.7</v>
      </c>
      <c r="N73" s="17">
        <f>IFERROR(VALUE(FIXED(VLOOKUP(VLOOKUP($N$4,Refcodes,2,FALSE) &amp;"regs"&amp;Regs_Female!$A73&amp;"AllEth"&amp;"Female",Datatable,6,FALSE))),"–")</f>
        <v>293</v>
      </c>
      <c r="O73" s="16">
        <f>IFERROR(VALUE(FIXED(VLOOKUP(VLOOKUP($N$4,Refcodes,2,FALSE) &amp;"regs"&amp;Regs_Female!$A73&amp;"AllEth"&amp;"Female",Datatable,7,FALSE))),"–")</f>
        <v>7</v>
      </c>
      <c r="P73" s="36">
        <f>IFERROR(VALUE(FIXED(VLOOKUP(VLOOKUP($P$4,Refcodes,2,FALSE) &amp;"regs"&amp;Regs_Female!$A73&amp;"AllEth"&amp;"Female",Datatable,6,FALSE))),"–")</f>
        <v>1127</v>
      </c>
      <c r="Q73" s="38">
        <f>IFERROR(VALUE(FIXED(VLOOKUP(VLOOKUP($P$4,Refcodes,2,FALSE) &amp;"regs"&amp;Regs_Female!$A73&amp;"AllEth"&amp;"Female",Datatable,7,FALSE))),"–")</f>
        <v>29.1</v>
      </c>
      <c r="R73" s="27">
        <f>IFERROR(VALUE(FIXED(VLOOKUP(VLOOKUP($R$4,Refcodes,2,FALSE) &amp;"regs"&amp;Regs_Female!$A73&amp;"AllEth"&amp;"Female",Datatable,6,FALSE))),"–")</f>
        <v>1067</v>
      </c>
      <c r="S73" s="37">
        <f>IFERROR(VALUE(FIXED(VLOOKUP(VLOOKUP($R$4,Refcodes,2,FALSE) &amp;"regs"&amp;Regs_Female!$A73&amp;"AllEth"&amp;"Female",Datatable,7,FALSE))),"–")</f>
        <v>31</v>
      </c>
      <c r="T73" s="36">
        <f>IFERROR(VALUE(FIXED(VLOOKUP(VLOOKUP($T$4,Refcodes,2,FALSE) &amp;"regs"&amp;Regs_Female!$A73&amp;"AllEth"&amp;"Female",Datatable,6,FALSE))),"–")</f>
        <v>3302</v>
      </c>
      <c r="U73" s="38">
        <f>IFERROR(VALUE(FIXED(VLOOKUP(VLOOKUP($T$4,Refcodes,2,FALSE) &amp;"regs"&amp;Regs_Female!$A73&amp;"AllEth"&amp;"Female",Datatable,7,FALSE))),"–")</f>
        <v>98.5</v>
      </c>
      <c r="V73" s="36">
        <f>IFERROR(VALUE(FIXED(VLOOKUP(VLOOKUP($V$4,Refcodes,2,FALSE) &amp;"regs"&amp;Regs_Female!$A73&amp;"AllEth"&amp;"Female",Datatable,6,FALSE))),"–")</f>
        <v>142</v>
      </c>
      <c r="W73" s="38">
        <f>IFERROR(VALUE(FIXED(VLOOKUP(VLOOKUP($V$4,Refcodes,2,FALSE) &amp;"regs"&amp;Regs_Female!$A73&amp;"AllEth"&amp;"Female",Datatable,7,FALSE))),"–")</f>
        <v>5.4</v>
      </c>
      <c r="X73" s="36">
        <f>IFERROR(VALUE(FIXED(VLOOKUP(VLOOKUP($X$4,Refcodes,2,FALSE) &amp;"regs"&amp;Regs_Female!$A73&amp;"AllEth"&amp;"Female",Datatable,6,FALSE))),"–")</f>
        <v>553</v>
      </c>
      <c r="Y73" s="38">
        <f>IFERROR(VALUE(FIXED(VLOOKUP(VLOOKUP($X$4,Refcodes,2,FALSE) &amp;"regs"&amp;Regs_Female!$A73&amp;"AllEth"&amp;"Female",Datatable,7,FALSE))),"–")</f>
        <v>15.9</v>
      </c>
      <c r="Z73" s="27">
        <f>IFERROR(VALUE(FIXED(VLOOKUP(VLOOKUP($Z$4,Refcodes,2,FALSE) &amp;"regs"&amp;Regs_Female!$A73&amp;"AllEth"&amp;"Female",Datatable,6,FALSE))),"–")</f>
        <v>366</v>
      </c>
      <c r="AA73" s="37">
        <f>IFERROR(VALUE(FIXED(VLOOKUP(VLOOKUP($Z$4,Refcodes,2,FALSE) &amp;"regs"&amp;Regs_Female!$A73&amp;"AllEth"&amp;"Female",Datatable,7,FALSE))),"–")</f>
        <v>10.3</v>
      </c>
      <c r="AB73" s="36">
        <f>IFERROR(VALUE(FIXED(VLOOKUP(VLOOKUP($AB$4,Refcodes,2,FALSE) &amp;"regs"&amp;Regs_Female!$A73&amp;"AllEth"&amp;"Female",Datatable,6,FALSE))),"–")</f>
        <v>52</v>
      </c>
      <c r="AC73" s="38">
        <f>IFERROR(VALUE(FIXED(VLOOKUP(VLOOKUP($AB$4,Refcodes,2,FALSE) &amp;"regs"&amp;Regs_Female!$A73&amp;"AllEth"&amp;"Female",Datatable,7,FALSE))),"–")</f>
        <v>1.3</v>
      </c>
      <c r="AD73" s="36">
        <f>IFERROR(VALUE(FIXED(VLOOKUP(VLOOKUP($AD$4,Refcodes,2,FALSE) &amp;"regs"&amp;Regs_Female!$A73&amp;"AllEth"&amp;"Female",Datatable,6,FALSE))),"–")</f>
        <v>212</v>
      </c>
      <c r="AE73" s="38">
        <f>IFERROR(VALUE(FIXED(VLOOKUP(VLOOKUP($AD$4,Refcodes,2,FALSE) &amp;"regs"&amp;Regs_Female!$A73&amp;"AllEth"&amp;"Female",Datatable,7,FALSE))),"–")</f>
        <v>5.8</v>
      </c>
      <c r="AF73" s="36">
        <f>IFERROR(VALUE(FIXED(VLOOKUP(VLOOKUP($AF$4,Refcodes,2,FALSE) &amp;"regs"&amp;Regs_Female!$A73&amp;"AllEth"&amp;"Female",Datatable,6,FALSE))),"–")</f>
        <v>115</v>
      </c>
      <c r="AG73" s="38">
        <f>IFERROR(VALUE(FIXED(VLOOKUP(VLOOKUP($AF$4,Refcodes,2,FALSE) &amp;"regs"&amp;Regs_Female!$A73&amp;"AllEth"&amp;"Female",Datatable,7,FALSE))),"–")</f>
        <v>2.5</v>
      </c>
      <c r="AH73" s="36">
        <f>IFERROR(VALUE(FIXED(VLOOKUP(VLOOKUP($AH$4,Refcodes,2,FALSE) &amp;"regs"&amp;Regs_Female!$A73&amp;"AllEth"&amp;"Female",Datatable,6,FALSE))),"–")</f>
        <v>144</v>
      </c>
      <c r="AI73" s="38">
        <f>IFERROR(VALUE(FIXED(VLOOKUP(VLOOKUP($AH$4,Refcodes,2,FALSE) &amp;"regs"&amp;Regs_Female!$A73&amp;"AllEth"&amp;"Female",Datatable,7,FALSE))),"–")</f>
        <v>4.5</v>
      </c>
      <c r="AJ73" s="36">
        <f>IFERROR(VALUE(FIXED(VLOOKUP(VLOOKUP($AJ$4,Refcodes,2,FALSE) &amp;"regs"&amp;Regs_Female!$A73&amp;"AllEth"&amp;"Female",Datatable,6,FALSE))),"–")</f>
        <v>214</v>
      </c>
      <c r="AK73" s="37">
        <f>IFERROR(VALUE(FIXED(VLOOKUP(VLOOKUP($AJ$4,Refcodes,2,FALSE) &amp;"regs"&amp;Regs_Female!$A73&amp;"AllEth"&amp;"Female",Datatable,7,FALSE))),"–")</f>
        <v>7.8</v>
      </c>
      <c r="AL73" s="36">
        <f>IFERROR(VALUE(FIXED(VLOOKUP(VLOOKUP($AL$4,Refcodes,2,FALSE) &amp;"regs"&amp;Regs_Female!$A73&amp;"AllEth"&amp;"Female",Datatable,6,FALSE))),"–")</f>
        <v>45</v>
      </c>
      <c r="AM73" s="37">
        <f>IFERROR(VALUE(FIXED(VLOOKUP(VLOOKUP($AL$4,Refcodes,2,FALSE) &amp;"regs"&amp;Regs_Female!$A73&amp;"AllEth"&amp;"Female",Datatable,7,FALSE))),"–")</f>
        <v>1.9</v>
      </c>
      <c r="AN73" s="36">
        <f>IFERROR(VALUE(FIXED(VLOOKUP(VLOOKUP($AN$4,Refcodes,2,FALSE) &amp;"regs"&amp;Regs_Female!$A73&amp;"AllEth"&amp;"Female",Datatable,6,FALSE))),"–")</f>
        <v>379</v>
      </c>
      <c r="AO73" s="37">
        <f>IFERROR(VALUE(FIXED(VLOOKUP(VLOOKUP($AN$4,Refcodes,2,FALSE) &amp;"regs"&amp;Regs_Female!$A73&amp;"AllEth"&amp;"Female",Datatable,7,FALSE))),"–")</f>
        <v>9.8000000000000007</v>
      </c>
      <c r="AP73" s="36">
        <f>IFERROR(VALUE(FIXED(VLOOKUP(VLOOKUP($AP$4,Refcodes,2,FALSE) &amp;"regs"&amp;Regs_Female!$A73&amp;"AllEth"&amp;"Female",Datatable,6,FALSE))),"–")</f>
        <v>157</v>
      </c>
      <c r="AQ73" s="37">
        <f>IFERROR(VALUE(FIXED(VLOOKUP(VLOOKUP($AP$4,Refcodes,2,FALSE) &amp;"regs"&amp;Regs_Female!$A73&amp;"AllEth"&amp;"Female",Datatable,7,FALSE))),"–")</f>
        <v>3.9</v>
      </c>
      <c r="AR73" s="36">
        <f>IFERROR(VALUE(FIXED(VLOOKUP(VLOOKUP($AR$4,Refcodes,2,FALSE) &amp;"regs"&amp;Regs_Female!$A73&amp;"AllEth"&amp;"Female",Datatable,6,FALSE))),"–")</f>
        <v>281</v>
      </c>
      <c r="AS73" s="37">
        <f>IFERROR(VALUE(FIXED(VLOOKUP(VLOOKUP($AR$4,Refcodes,2,FALSE) &amp;"regs"&amp;Regs_Female!$A73&amp;"AllEth"&amp;"Female",Datatable,7,FALSE))),"–")</f>
        <v>8.6</v>
      </c>
    </row>
    <row r="74" spans="1:45" s="36" customFormat="1" ht="15" customHeight="1" x14ac:dyDescent="0.25">
      <c r="A74" s="22">
        <v>2016</v>
      </c>
      <c r="B74" s="36">
        <f>IFERROR(VALUE(FIXED(VLOOKUP(VLOOKUP($B$4,Refcodes,2,FALSE) &amp;"regs"&amp;Regs_Female!$A74&amp;"AllEth"&amp;"Female",Datatable,6,FALSE))),"–")</f>
        <v>11704</v>
      </c>
      <c r="C74" s="38">
        <f>IFERROR(VALUE(FIXED(VLOOKUP(VLOOKUP($B$4,Refcodes,2,FALSE) &amp;"regs"&amp;Regs_Female!$A74&amp;"AllEth"&amp;"Female",Datatable,7,FALSE))),"–")</f>
        <v>318.8</v>
      </c>
      <c r="D74" s="36">
        <f>IFERROR(VALUE(FIXED(VLOOKUP(VLOOKUP($D$4,Refcodes,2,FALSE) &amp;"regs"&amp;Regs_Female!$A74&amp;"AllEth"&amp;"Female",Datatable,6,FALSE))),"–")</f>
        <v>175</v>
      </c>
      <c r="E74" s="38">
        <f>IFERROR(VALUE(FIXED(VLOOKUP(VLOOKUP($D$4,Refcodes,2,FALSE) &amp;"regs"&amp;Regs_Female!$A74&amp;"AllEth"&amp;"Female",Datatable,7,FALSE))),"–")</f>
        <v>4.7</v>
      </c>
      <c r="F74" s="36">
        <f>IFERROR(VALUE(FIXED(VLOOKUP(VLOOKUP($F$4,Refcodes,2,FALSE) &amp;"regs"&amp;Regs_Female!$A74&amp;"AllEth"&amp;"Female",Datatable,6,FALSE))),"–")</f>
        <v>85</v>
      </c>
      <c r="G74" s="38">
        <f>IFERROR(VALUE(FIXED(VLOOKUP(VLOOKUP($F$4,Refcodes,2,FALSE) &amp;"regs"&amp;Regs_Female!$A74&amp;"AllEth"&amp;"Female",Datatable,7,FALSE))),"–")</f>
        <v>1.9</v>
      </c>
      <c r="H74" s="36">
        <f>IFERROR(VALUE(FIXED(VLOOKUP(VLOOKUP($H$4,Refcodes,2,FALSE) &amp;"regs"&amp;Regs_Female!$A74&amp;"AllEth"&amp;"Female",Datatable,6,FALSE))),"–")</f>
        <v>144</v>
      </c>
      <c r="I74" s="38">
        <f>IFERROR(VALUE(FIXED(VLOOKUP(VLOOKUP($H$4,Refcodes,2,FALSE) &amp;"regs"&amp;Regs_Female!$A74&amp;"AllEth"&amp;"Female",Datatable,7,FALSE))),"–")</f>
        <v>3.6</v>
      </c>
      <c r="J74" s="27">
        <f>IFERROR(VALUE(FIXED(VLOOKUP(VLOOKUP($J$4,Refcodes,2,FALSE) &amp;"regs"&amp;Regs_Female!$A74&amp;"AllEth"&amp;"Female",Datatable,6,FALSE))),"–")</f>
        <v>1566</v>
      </c>
      <c r="K74" s="37">
        <f>IFERROR(VALUE(FIXED(VLOOKUP(VLOOKUP($J$4,Refcodes,2,FALSE) &amp;"regs"&amp;Regs_Female!$A74&amp;"AllEth"&amp;"Female",Datatable,7,FALSE))),"–")</f>
        <v>38.299999999999997</v>
      </c>
      <c r="L74" s="36">
        <f>IFERROR(VALUE(FIXED(VLOOKUP(VLOOKUP($L$4,Refcodes,2,FALSE) &amp;"regs"&amp;Regs_Female!$A74&amp;"AllEth"&amp;"Female",Datatable,6,FALSE))),"–")</f>
        <v>102</v>
      </c>
      <c r="M74" s="38">
        <f>IFERROR(VALUE(FIXED(VLOOKUP(VLOOKUP($L$4,Refcodes,2,FALSE) &amp;"regs"&amp;Regs_Female!$A74&amp;"AllEth"&amp;"Female",Datatable,7,FALSE))),"–")</f>
        <v>2.5</v>
      </c>
      <c r="N74" s="17">
        <f>IFERROR(VALUE(FIXED(VLOOKUP(VLOOKUP($N$4,Refcodes,2,FALSE) &amp;"regs"&amp;Regs_Female!$A74&amp;"AllEth"&amp;"Female",Datatable,6,FALSE))),"–")</f>
        <v>284</v>
      </c>
      <c r="O74" s="16">
        <f>IFERROR(VALUE(FIXED(VLOOKUP(VLOOKUP($N$4,Refcodes,2,FALSE) &amp;"regs"&amp;Regs_Female!$A74&amp;"AllEth"&amp;"Female",Datatable,7,FALSE))),"–")</f>
        <v>6.6</v>
      </c>
      <c r="P74" s="36">
        <f>IFERROR(VALUE(FIXED(VLOOKUP(VLOOKUP($P$4,Refcodes,2,FALSE) &amp;"regs"&amp;Regs_Female!$A74&amp;"AllEth"&amp;"Female",Datatable,6,FALSE))),"–")</f>
        <v>1130</v>
      </c>
      <c r="Q74" s="38">
        <f>IFERROR(VALUE(FIXED(VLOOKUP(VLOOKUP($P$4,Refcodes,2,FALSE) &amp;"regs"&amp;Regs_Female!$A74&amp;"AllEth"&amp;"Female",Datatable,7,FALSE))),"–")</f>
        <v>27.8</v>
      </c>
      <c r="R74" s="27">
        <f>IFERROR(VALUE(FIXED(VLOOKUP(VLOOKUP($R$4,Refcodes,2,FALSE) &amp;"regs"&amp;Regs_Female!$A74&amp;"AllEth"&amp;"Female",Datatable,6,FALSE))),"–")</f>
        <v>1140</v>
      </c>
      <c r="S74" s="37">
        <f>IFERROR(VALUE(FIXED(VLOOKUP(VLOOKUP($R$4,Refcodes,2,FALSE) &amp;"regs"&amp;Regs_Female!$A74&amp;"AllEth"&amp;"Female",Datatable,7,FALSE))),"–")</f>
        <v>31.5</v>
      </c>
      <c r="T74" s="36">
        <f>IFERROR(VALUE(FIXED(VLOOKUP(VLOOKUP($T$4,Refcodes,2,FALSE) &amp;"regs"&amp;Regs_Female!$A74&amp;"AllEth"&amp;"Female",Datatable,6,FALSE))),"–")</f>
        <v>3319</v>
      </c>
      <c r="U74" s="38">
        <f>IFERROR(VALUE(FIXED(VLOOKUP(VLOOKUP($T$4,Refcodes,2,FALSE) &amp;"regs"&amp;Regs_Female!$A74&amp;"AllEth"&amp;"Female",Datatable,7,FALSE))),"–")</f>
        <v>97</v>
      </c>
      <c r="V74" s="36">
        <f>IFERROR(VALUE(FIXED(VLOOKUP(VLOOKUP($V$4,Refcodes,2,FALSE) &amp;"regs"&amp;Regs_Female!$A74&amp;"AllEth"&amp;"Female",Datatable,6,FALSE))),"–")</f>
        <v>171</v>
      </c>
      <c r="W74" s="38">
        <f>IFERROR(VALUE(FIXED(VLOOKUP(VLOOKUP($V$4,Refcodes,2,FALSE) &amp;"regs"&amp;Regs_Female!$A74&amp;"AllEth"&amp;"Female",Datatable,7,FALSE))),"–")</f>
        <v>6.3</v>
      </c>
      <c r="X74" s="36">
        <f>IFERROR(VALUE(FIXED(VLOOKUP(VLOOKUP($X$4,Refcodes,2,FALSE) &amp;"regs"&amp;Regs_Female!$A74&amp;"AllEth"&amp;"Female",Datatable,6,FALSE))),"–")</f>
        <v>593</v>
      </c>
      <c r="Y74" s="38">
        <f>IFERROR(VALUE(FIXED(VLOOKUP(VLOOKUP($X$4,Refcodes,2,FALSE) &amp;"regs"&amp;Regs_Female!$A74&amp;"AllEth"&amp;"Female",Datatable,7,FALSE))),"–")</f>
        <v>16.7</v>
      </c>
      <c r="Z74" s="27">
        <f>IFERROR(VALUE(FIXED(VLOOKUP(VLOOKUP($Z$4,Refcodes,2,FALSE) &amp;"regs"&amp;Regs_Female!$A74&amp;"AllEth"&amp;"Female",Datatable,6,FALSE))),"–")</f>
        <v>360</v>
      </c>
      <c r="AA74" s="37">
        <f>IFERROR(VALUE(FIXED(VLOOKUP(VLOOKUP($Z$4,Refcodes,2,FALSE) &amp;"regs"&amp;Regs_Female!$A74&amp;"AllEth"&amp;"Female",Datatable,7,FALSE))),"–")</f>
        <v>10</v>
      </c>
      <c r="AB74" s="36">
        <f>IFERROR(VALUE(FIXED(VLOOKUP(VLOOKUP($AB$4,Refcodes,2,FALSE) &amp;"regs"&amp;Regs_Female!$A74&amp;"AllEth"&amp;"Female",Datatable,6,FALSE))),"–")</f>
        <v>57</v>
      </c>
      <c r="AC74" s="38">
        <f>IFERROR(VALUE(FIXED(VLOOKUP(VLOOKUP($AB$4,Refcodes,2,FALSE) &amp;"regs"&amp;Regs_Female!$A74&amp;"AllEth"&amp;"Female",Datatable,7,FALSE))),"–")</f>
        <v>1.5</v>
      </c>
      <c r="AD74" s="36">
        <f>IFERROR(VALUE(FIXED(VLOOKUP(VLOOKUP($AD$4,Refcodes,2,FALSE) &amp;"regs"&amp;Regs_Female!$A74&amp;"AllEth"&amp;"Female",Datatable,6,FALSE))),"–")</f>
        <v>255</v>
      </c>
      <c r="AE74" s="38">
        <f>IFERROR(VALUE(FIXED(VLOOKUP(VLOOKUP($AD$4,Refcodes,2,FALSE) &amp;"regs"&amp;Regs_Female!$A74&amp;"AllEth"&amp;"Female",Datatable,7,FALSE))),"–")</f>
        <v>6.8</v>
      </c>
      <c r="AF74" s="36">
        <f>IFERROR(VALUE(FIXED(VLOOKUP(VLOOKUP($AF$4,Refcodes,2,FALSE) &amp;"regs"&amp;Regs_Female!$A74&amp;"AllEth"&amp;"Female",Datatable,6,FALSE))),"–")</f>
        <v>107</v>
      </c>
      <c r="AG74" s="38">
        <f>IFERROR(VALUE(FIXED(VLOOKUP(VLOOKUP($AF$4,Refcodes,2,FALSE) &amp;"regs"&amp;Regs_Female!$A74&amp;"AllEth"&amp;"Female",Datatable,7,FALSE))),"–")</f>
        <v>2.4</v>
      </c>
      <c r="AH74" s="36">
        <f>IFERROR(VALUE(FIXED(VLOOKUP(VLOOKUP($AH$4,Refcodes,2,FALSE) &amp;"regs"&amp;Regs_Female!$A74&amp;"AllEth"&amp;"Female",Datatable,6,FALSE))),"–")</f>
        <v>133</v>
      </c>
      <c r="AI74" s="38">
        <f>IFERROR(VALUE(FIXED(VLOOKUP(VLOOKUP($AH$4,Refcodes,2,FALSE) &amp;"regs"&amp;Regs_Female!$A74&amp;"AllEth"&amp;"Female",Datatable,7,FALSE))),"–")</f>
        <v>4.2</v>
      </c>
      <c r="AJ74" s="36">
        <f>IFERROR(VALUE(FIXED(VLOOKUP(VLOOKUP($AJ$4,Refcodes,2,FALSE) &amp;"regs"&amp;Regs_Female!$A74&amp;"AllEth"&amp;"Female",Datatable,6,FALSE))),"–")</f>
        <v>261</v>
      </c>
      <c r="AK74" s="37">
        <f>IFERROR(VALUE(FIXED(VLOOKUP(VLOOKUP($AJ$4,Refcodes,2,FALSE) &amp;"regs"&amp;Regs_Female!$A74&amp;"AllEth"&amp;"Female",Datatable,7,FALSE))),"–")</f>
        <v>9</v>
      </c>
      <c r="AL74" s="36">
        <f>IFERROR(VALUE(FIXED(VLOOKUP(VLOOKUP($AL$4,Refcodes,2,FALSE) &amp;"regs"&amp;Regs_Female!$A74&amp;"AllEth"&amp;"Female",Datatable,6,FALSE))),"–")</f>
        <v>39</v>
      </c>
      <c r="AM74" s="37">
        <f>IFERROR(VALUE(FIXED(VLOOKUP(VLOOKUP($AL$4,Refcodes,2,FALSE) &amp;"regs"&amp;Regs_Female!$A74&amp;"AllEth"&amp;"Female",Datatable,7,FALSE))),"–")</f>
        <v>1.6</v>
      </c>
      <c r="AN74" s="36">
        <f>IFERROR(VALUE(FIXED(VLOOKUP(VLOOKUP($AN$4,Refcodes,2,FALSE) &amp;"regs"&amp;Regs_Female!$A74&amp;"AllEth"&amp;"Female",Datatable,6,FALSE))),"–")</f>
        <v>429</v>
      </c>
      <c r="AO74" s="37">
        <f>IFERROR(VALUE(FIXED(VLOOKUP(VLOOKUP($AN$4,Refcodes,2,FALSE) &amp;"regs"&amp;Regs_Female!$A74&amp;"AllEth"&amp;"Female",Datatable,7,FALSE))),"–")</f>
        <v>11.5</v>
      </c>
      <c r="AP74" s="36">
        <f>IFERROR(VALUE(FIXED(VLOOKUP(VLOOKUP($AP$4,Refcodes,2,FALSE) &amp;"regs"&amp;Regs_Female!$A74&amp;"AllEth"&amp;"Female",Datatable,6,FALSE))),"–")</f>
        <v>166</v>
      </c>
      <c r="AQ74" s="37">
        <f>IFERROR(VALUE(FIXED(VLOOKUP(VLOOKUP($AP$4,Refcodes,2,FALSE) &amp;"regs"&amp;Regs_Female!$A74&amp;"AllEth"&amp;"Female",Datatable,7,FALSE))),"–")</f>
        <v>4.0999999999999996</v>
      </c>
      <c r="AR74" s="36">
        <f>IFERROR(VALUE(FIXED(VLOOKUP(VLOOKUP($AR$4,Refcodes,2,FALSE) &amp;"regs"&amp;Regs_Female!$A74&amp;"AllEth"&amp;"Female",Datatable,6,FALSE))),"–")</f>
        <v>250</v>
      </c>
      <c r="AS74" s="37">
        <f>IFERROR(VALUE(FIXED(VLOOKUP(VLOOKUP($AR$4,Refcodes,2,FALSE) &amp;"regs"&amp;Regs_Female!$A74&amp;"AllEth"&amp;"Female",Datatable,7,FALSE))),"–")</f>
        <v>7.2</v>
      </c>
    </row>
    <row r="75" spans="1:45" s="36" customFormat="1" ht="15" customHeight="1" x14ac:dyDescent="0.25">
      <c r="A75" s="22">
        <v>2017</v>
      </c>
      <c r="B75" s="36">
        <f>IFERROR(VALUE(FIXED(VLOOKUP(VLOOKUP($B$4,Refcodes,2,FALSE) &amp;"regs"&amp;Regs_Female!$A75&amp;"AllEth"&amp;"Female",Datatable,6,FALSE))),"–")</f>
        <v>11545</v>
      </c>
      <c r="C75" s="38">
        <f>IFERROR(VALUE(FIXED(VLOOKUP(VLOOKUP($B$4,Refcodes,2,FALSE) &amp;"regs"&amp;Regs_Female!$A75&amp;"AllEth"&amp;"Female",Datatable,7,FALSE))),"–")</f>
        <v>307.7</v>
      </c>
      <c r="D75" s="36">
        <f>IFERROR(VALUE(FIXED(VLOOKUP(VLOOKUP($D$4,Refcodes,2,FALSE) &amp;"regs"&amp;Regs_Female!$A75&amp;"AllEth"&amp;"Female",Datatable,6,FALSE))),"–")</f>
        <v>186</v>
      </c>
      <c r="E75" s="38">
        <f>IFERROR(VALUE(FIXED(VLOOKUP(VLOOKUP($D$4,Refcodes,2,FALSE) &amp;"regs"&amp;Regs_Female!$A75&amp;"AllEth"&amp;"Female",Datatable,7,FALSE))),"–")</f>
        <v>5.0999999999999996</v>
      </c>
      <c r="F75" s="36">
        <f>IFERROR(VALUE(FIXED(VLOOKUP(VLOOKUP($F$4,Refcodes,2,FALSE) &amp;"regs"&amp;Regs_Female!$A75&amp;"AllEth"&amp;"Female",Datatable,6,FALSE))),"–")</f>
        <v>100</v>
      </c>
      <c r="G75" s="38">
        <f>IFERROR(VALUE(FIXED(VLOOKUP(VLOOKUP($F$4,Refcodes,2,FALSE) &amp;"regs"&amp;Regs_Female!$A75&amp;"AllEth"&amp;"Female",Datatable,7,FALSE))),"–")</f>
        <v>2.2999999999999998</v>
      </c>
      <c r="H75" s="36">
        <f>IFERROR(VALUE(FIXED(VLOOKUP(VLOOKUP($H$4,Refcodes,2,FALSE) &amp;"regs"&amp;Regs_Female!$A75&amp;"AllEth"&amp;"Female",Datatable,6,FALSE))),"–")</f>
        <v>127</v>
      </c>
      <c r="I75" s="38">
        <f>IFERROR(VALUE(FIXED(VLOOKUP(VLOOKUP($H$4,Refcodes,2,FALSE) &amp;"regs"&amp;Regs_Female!$A75&amp;"AllEth"&amp;"Female",Datatable,7,FALSE))),"–")</f>
        <v>3.1</v>
      </c>
      <c r="J75" s="27">
        <f>IFERROR(VALUE(FIXED(VLOOKUP(VLOOKUP($J$4,Refcodes,2,FALSE) &amp;"regs"&amp;Regs_Female!$A75&amp;"AllEth"&amp;"Female",Datatable,6,FALSE))),"–")</f>
        <v>1459</v>
      </c>
      <c r="K75" s="37">
        <f>IFERROR(VALUE(FIXED(VLOOKUP(VLOOKUP($J$4,Refcodes,2,FALSE) &amp;"regs"&amp;Regs_Female!$A75&amp;"AllEth"&amp;"Female",Datatable,7,FALSE))),"–")</f>
        <v>35.6</v>
      </c>
      <c r="L75" s="36">
        <f>IFERROR(VALUE(FIXED(VLOOKUP(VLOOKUP($L$4,Refcodes,2,FALSE) &amp;"regs"&amp;Regs_Female!$A75&amp;"AllEth"&amp;"Female",Datatable,6,FALSE))),"–")</f>
        <v>122</v>
      </c>
      <c r="M75" s="38">
        <f>IFERROR(VALUE(FIXED(VLOOKUP(VLOOKUP($L$4,Refcodes,2,FALSE) &amp;"regs"&amp;Regs_Female!$A75&amp;"AllEth"&amp;"Female",Datatable,7,FALSE))),"–")</f>
        <v>2.8</v>
      </c>
      <c r="N75" s="17">
        <f>IFERROR(VALUE(FIXED(VLOOKUP(VLOOKUP($N$4,Refcodes,2,FALSE) &amp;"regs"&amp;Regs_Female!$A75&amp;"AllEth"&amp;"Female",Datatable,6,FALSE))),"–")</f>
        <v>284</v>
      </c>
      <c r="O75" s="16">
        <f>IFERROR(VALUE(FIXED(VLOOKUP(VLOOKUP($N$4,Refcodes,2,FALSE) &amp;"regs"&amp;Regs_Female!$A75&amp;"AllEth"&amp;"Female",Datatable,7,FALSE))),"–")</f>
        <v>6.7</v>
      </c>
      <c r="P75" s="36">
        <f>IFERROR(VALUE(FIXED(VLOOKUP(VLOOKUP($P$4,Refcodes,2,FALSE) &amp;"regs"&amp;Regs_Female!$A75&amp;"AllEth"&amp;"Female",Datatable,6,FALSE))),"–")</f>
        <v>1163</v>
      </c>
      <c r="Q75" s="38">
        <f>IFERROR(VALUE(FIXED(VLOOKUP(VLOOKUP($P$4,Refcodes,2,FALSE) &amp;"regs"&amp;Regs_Female!$A75&amp;"AllEth"&amp;"Female",Datatable,7,FALSE))),"–")</f>
        <v>28</v>
      </c>
      <c r="R75" s="27">
        <f>IFERROR(VALUE(FIXED(VLOOKUP(VLOOKUP($R$4,Refcodes,2,FALSE) &amp;"regs"&amp;Regs_Female!$A75&amp;"AllEth"&amp;"Female",Datatable,6,FALSE))),"–")</f>
        <v>1140</v>
      </c>
      <c r="S75" s="37">
        <f>IFERROR(VALUE(FIXED(VLOOKUP(VLOOKUP($R$4,Refcodes,2,FALSE) &amp;"regs"&amp;Regs_Female!$A75&amp;"AllEth"&amp;"Female",Datatable,7,FALSE))),"–")</f>
        <v>30.8</v>
      </c>
      <c r="T75" s="36">
        <f>IFERROR(VALUE(FIXED(VLOOKUP(VLOOKUP($T$4,Refcodes,2,FALSE) &amp;"regs"&amp;Regs_Female!$A75&amp;"AllEth"&amp;"Female",Datatable,6,FALSE))),"–")</f>
        <v>3297</v>
      </c>
      <c r="U75" s="38">
        <f>IFERROR(VALUE(FIXED(VLOOKUP(VLOOKUP($T$4,Refcodes,2,FALSE) &amp;"regs"&amp;Regs_Female!$A75&amp;"AllEth"&amp;"Female",Datatable,7,FALSE))),"–")</f>
        <v>94.2</v>
      </c>
      <c r="V75" s="36">
        <f>IFERROR(VALUE(FIXED(VLOOKUP(VLOOKUP($V$4,Refcodes,2,FALSE) &amp;"regs"&amp;Regs_Female!$A75&amp;"AllEth"&amp;"Female",Datatable,6,FALSE))),"–")</f>
        <v>169</v>
      </c>
      <c r="W75" s="38">
        <f>IFERROR(VALUE(FIXED(VLOOKUP(VLOOKUP($V$4,Refcodes,2,FALSE) &amp;"regs"&amp;Regs_Female!$A75&amp;"AllEth"&amp;"Female",Datatable,7,FALSE))),"–")</f>
        <v>6.1</v>
      </c>
      <c r="X75" s="36">
        <f>IFERROR(VALUE(FIXED(VLOOKUP(VLOOKUP($X$4,Refcodes,2,FALSE) &amp;"regs"&amp;Regs_Female!$A75&amp;"AllEth"&amp;"Female",Datatable,6,FALSE))),"–")</f>
        <v>567</v>
      </c>
      <c r="Y75" s="38">
        <f>IFERROR(VALUE(FIXED(VLOOKUP(VLOOKUP($X$4,Refcodes,2,FALSE) &amp;"regs"&amp;Regs_Female!$A75&amp;"AllEth"&amp;"Female",Datatable,7,FALSE))),"–")</f>
        <v>15.6</v>
      </c>
      <c r="Z75" s="27">
        <f>IFERROR(VALUE(FIXED(VLOOKUP(VLOOKUP($Z$4,Refcodes,2,FALSE) &amp;"regs"&amp;Regs_Female!$A75&amp;"AllEth"&amp;"Female",Datatable,6,FALSE))),"–")</f>
        <v>360</v>
      </c>
      <c r="AA75" s="37">
        <f>IFERROR(VALUE(FIXED(VLOOKUP(VLOOKUP($Z$4,Refcodes,2,FALSE) &amp;"regs"&amp;Regs_Female!$A75&amp;"AllEth"&amp;"Female",Datatable,7,FALSE))),"–")</f>
        <v>9.6</v>
      </c>
      <c r="AB75" s="36">
        <f>IFERROR(VALUE(FIXED(VLOOKUP(VLOOKUP($AB$4,Refcodes,2,FALSE) &amp;"regs"&amp;Regs_Female!$A75&amp;"AllEth"&amp;"Female",Datatable,6,FALSE))),"–")</f>
        <v>52</v>
      </c>
      <c r="AC75" s="38">
        <f>IFERROR(VALUE(FIXED(VLOOKUP(VLOOKUP($AB$4,Refcodes,2,FALSE) &amp;"regs"&amp;Regs_Female!$A75&amp;"AllEth"&amp;"Female",Datatable,7,FALSE))),"–")</f>
        <v>1.3</v>
      </c>
      <c r="AD75" s="36">
        <f>IFERROR(VALUE(FIXED(VLOOKUP(VLOOKUP($AD$4,Refcodes,2,FALSE) &amp;"regs"&amp;Regs_Female!$A75&amp;"AllEth"&amp;"Female",Datatable,6,FALSE))),"–")</f>
        <v>235</v>
      </c>
      <c r="AE75" s="38">
        <f>IFERROR(VALUE(FIXED(VLOOKUP(VLOOKUP($AD$4,Refcodes,2,FALSE) &amp;"regs"&amp;Regs_Female!$A75&amp;"AllEth"&amp;"Female",Datatable,7,FALSE))),"–")</f>
        <v>6.2</v>
      </c>
      <c r="AF75" s="36">
        <f>IFERROR(VALUE(FIXED(VLOOKUP(VLOOKUP($AF$4,Refcodes,2,FALSE) &amp;"regs"&amp;Regs_Female!$A75&amp;"AllEth"&amp;"Female",Datatable,6,FALSE))),"–")</f>
        <v>115</v>
      </c>
      <c r="AG75" s="38">
        <f>IFERROR(VALUE(FIXED(VLOOKUP(VLOOKUP($AF$4,Refcodes,2,FALSE) &amp;"regs"&amp;Regs_Female!$A75&amp;"AllEth"&amp;"Female",Datatable,7,FALSE))),"–")</f>
        <v>2.5</v>
      </c>
      <c r="AH75" s="36">
        <f>IFERROR(VALUE(FIXED(VLOOKUP(VLOOKUP($AH$4,Refcodes,2,FALSE) &amp;"regs"&amp;Regs_Female!$A75&amp;"AllEth"&amp;"Female",Datatable,6,FALSE))),"–")</f>
        <v>149</v>
      </c>
      <c r="AI75" s="38">
        <f>IFERROR(VALUE(FIXED(VLOOKUP(VLOOKUP($AH$4,Refcodes,2,FALSE) &amp;"regs"&amp;Regs_Female!$A75&amp;"AllEth"&amp;"Female",Datatable,7,FALSE))),"–")</f>
        <v>4.7</v>
      </c>
      <c r="AJ75" s="36">
        <f>IFERROR(VALUE(FIXED(VLOOKUP(VLOOKUP($AJ$4,Refcodes,2,FALSE) &amp;"regs"&amp;Regs_Female!$A75&amp;"AllEth"&amp;"Female",Datatable,6,FALSE))),"–")</f>
        <v>224</v>
      </c>
      <c r="AK75" s="37">
        <f>IFERROR(VALUE(FIXED(VLOOKUP(VLOOKUP($AJ$4,Refcodes,2,FALSE) &amp;"regs"&amp;Regs_Female!$A75&amp;"AllEth"&amp;"Female",Datatable,7,FALSE))),"–")</f>
        <v>7.8</v>
      </c>
      <c r="AL75" s="36">
        <f>IFERROR(VALUE(FIXED(VLOOKUP(VLOOKUP($AL$4,Refcodes,2,FALSE) &amp;"regs"&amp;Regs_Female!$A75&amp;"AllEth"&amp;"Female",Datatable,6,FALSE))),"–")</f>
        <v>53</v>
      </c>
      <c r="AM75" s="37">
        <f>IFERROR(VALUE(FIXED(VLOOKUP(VLOOKUP($AL$4,Refcodes,2,FALSE) &amp;"regs"&amp;Regs_Female!$A75&amp;"AllEth"&amp;"Female",Datatable,7,FALSE))),"–")</f>
        <v>2.1</v>
      </c>
      <c r="AN75" s="36">
        <f>IFERROR(VALUE(FIXED(VLOOKUP(VLOOKUP($AN$4,Refcodes,2,FALSE) &amp;"regs"&amp;Regs_Female!$A75&amp;"AllEth"&amp;"Female",Datatable,6,FALSE))),"–")</f>
        <v>384</v>
      </c>
      <c r="AO75" s="37">
        <f>IFERROR(VALUE(FIXED(VLOOKUP(VLOOKUP($AN$4,Refcodes,2,FALSE) &amp;"regs"&amp;Regs_Female!$A75&amp;"AllEth"&amp;"Female",Datatable,7,FALSE))),"–")</f>
        <v>9.6</v>
      </c>
      <c r="AP75" s="36">
        <f>IFERROR(VALUE(FIXED(VLOOKUP(VLOOKUP($AP$4,Refcodes,2,FALSE) &amp;"regs"&amp;Regs_Female!$A75&amp;"AllEth"&amp;"Female",Datatable,6,FALSE))),"–")</f>
        <v>174</v>
      </c>
      <c r="AQ75" s="37">
        <f>IFERROR(VALUE(FIXED(VLOOKUP(VLOOKUP($AP$4,Refcodes,2,FALSE) &amp;"regs"&amp;Regs_Female!$A75&amp;"AllEth"&amp;"Female",Datatable,7,FALSE))),"–")</f>
        <v>4.2</v>
      </c>
      <c r="AR75" s="36">
        <f>IFERROR(VALUE(FIXED(VLOOKUP(VLOOKUP($AR$4,Refcodes,2,FALSE) &amp;"regs"&amp;Regs_Female!$A75&amp;"AllEth"&amp;"Female",Datatable,6,FALSE))),"–")</f>
        <v>280</v>
      </c>
      <c r="AS75" s="37">
        <f>IFERROR(VALUE(FIXED(VLOOKUP(VLOOKUP($AR$4,Refcodes,2,FALSE) &amp;"regs"&amp;Regs_Female!$A75&amp;"AllEth"&amp;"Female",Datatable,7,FALSE))),"–")</f>
        <v>7.4</v>
      </c>
    </row>
    <row r="76" spans="1:45" s="36" customFormat="1" ht="15" customHeight="1" x14ac:dyDescent="0.25">
      <c r="A76" s="22">
        <v>2018</v>
      </c>
      <c r="B76" s="36">
        <f>IFERROR(VALUE(FIXED(VLOOKUP(VLOOKUP($B$4,Refcodes,2,FALSE) &amp;"regs"&amp;Regs_Female!$A76&amp;"AllEth"&amp;"Female",Datatable,6,FALSE))),"–")</f>
        <v>12266</v>
      </c>
      <c r="C76" s="38">
        <f>IFERROR(VALUE(FIXED(VLOOKUP(VLOOKUP($B$4,Refcodes,2,FALSE) &amp;"regs"&amp;Regs_Female!$A76&amp;"AllEth"&amp;"Female",Datatable,7,FALSE))),"–")</f>
        <v>320.7</v>
      </c>
      <c r="D76" s="36">
        <f>IFERROR(VALUE(FIXED(VLOOKUP(VLOOKUP($D$4,Refcodes,2,FALSE) &amp;"regs"&amp;Regs_Female!$A76&amp;"AllEth"&amp;"Female",Datatable,6,FALSE))),"–")</f>
        <v>185</v>
      </c>
      <c r="E76" s="38">
        <f>IFERROR(VALUE(FIXED(VLOOKUP(VLOOKUP($D$4,Refcodes,2,FALSE) &amp;"regs"&amp;Regs_Female!$A76&amp;"AllEth"&amp;"Female",Datatable,7,FALSE))),"–")</f>
        <v>4.8</v>
      </c>
      <c r="F76" s="36">
        <f>IFERROR(VALUE(FIXED(VLOOKUP(VLOOKUP($F$4,Refcodes,2,FALSE) &amp;"regs"&amp;Regs_Female!$A76&amp;"AllEth"&amp;"Female",Datatable,6,FALSE))),"–")</f>
        <v>77</v>
      </c>
      <c r="G76" s="38">
        <f>IFERROR(VALUE(FIXED(VLOOKUP(VLOOKUP($F$4,Refcodes,2,FALSE) &amp;"regs"&amp;Regs_Female!$A76&amp;"AllEth"&amp;"Female",Datatable,7,FALSE))),"–")</f>
        <v>1.6</v>
      </c>
      <c r="H76" s="36">
        <f>IFERROR(VALUE(FIXED(VLOOKUP(VLOOKUP($H$4,Refcodes,2,FALSE) &amp;"regs"&amp;Regs_Female!$A76&amp;"AllEth"&amp;"Female",Datatable,6,FALSE))),"–")</f>
        <v>153</v>
      </c>
      <c r="I76" s="38">
        <f>IFERROR(VALUE(FIXED(VLOOKUP(VLOOKUP($H$4,Refcodes,2,FALSE) &amp;"regs"&amp;Regs_Female!$A76&amp;"AllEth"&amp;"Female",Datatable,7,FALSE))),"–")</f>
        <v>3.8</v>
      </c>
      <c r="J76" s="27">
        <f>IFERROR(VALUE(FIXED(VLOOKUP(VLOOKUP($J$4,Refcodes,2,FALSE) &amp;"regs"&amp;Regs_Female!$A76&amp;"AllEth"&amp;"Female",Datatable,6,FALSE))),"–")</f>
        <v>1535</v>
      </c>
      <c r="K76" s="37">
        <f>IFERROR(VALUE(FIXED(VLOOKUP(VLOOKUP($J$4,Refcodes,2,FALSE) &amp;"regs"&amp;Regs_Female!$A76&amp;"AllEth"&amp;"Female",Datatable,7,FALSE))),"–")</f>
        <v>36.700000000000003</v>
      </c>
      <c r="L76" s="36">
        <f>IFERROR(VALUE(FIXED(VLOOKUP(VLOOKUP($L$4,Refcodes,2,FALSE) &amp;"regs"&amp;Regs_Female!$A76&amp;"AllEth"&amp;"Female",Datatable,6,FALSE))),"–")</f>
        <v>120</v>
      </c>
      <c r="M76" s="38">
        <f>IFERROR(VALUE(FIXED(VLOOKUP(VLOOKUP($L$4,Refcodes,2,FALSE) &amp;"regs"&amp;Regs_Female!$A76&amp;"AllEth"&amp;"Female",Datatable,7,FALSE))),"–")</f>
        <v>3</v>
      </c>
      <c r="N76" s="17">
        <f>IFERROR(VALUE(FIXED(VLOOKUP(VLOOKUP($N$4,Refcodes,2,FALSE) &amp;"regs"&amp;Regs_Female!$A76&amp;"AllEth"&amp;"Female",Datatable,6,FALSE))),"–")</f>
        <v>305</v>
      </c>
      <c r="O76" s="16">
        <f>IFERROR(VALUE(FIXED(VLOOKUP(VLOOKUP($N$4,Refcodes,2,FALSE) &amp;"regs"&amp;Regs_Female!$A76&amp;"AllEth"&amp;"Female",Datatable,7,FALSE))),"–")</f>
        <v>6.7</v>
      </c>
      <c r="P76" s="36">
        <f>IFERROR(VALUE(FIXED(VLOOKUP(VLOOKUP($P$4,Refcodes,2,FALSE) &amp;"regs"&amp;Regs_Female!$A76&amp;"AllEth"&amp;"Female",Datatable,6,FALSE))),"–")</f>
        <v>1179</v>
      </c>
      <c r="Q76" s="38">
        <f>IFERROR(VALUE(FIXED(VLOOKUP(VLOOKUP($P$4,Refcodes,2,FALSE) &amp;"regs"&amp;Regs_Female!$A76&amp;"AllEth"&amp;"Female",Datatable,7,FALSE))),"–")</f>
        <v>27.3</v>
      </c>
      <c r="R76" s="27">
        <f>IFERROR(VALUE(FIXED(VLOOKUP(VLOOKUP($R$4,Refcodes,2,FALSE) &amp;"regs"&amp;Regs_Female!$A76&amp;"AllEth"&amp;"Female",Datatable,6,FALSE))),"–")</f>
        <v>1201</v>
      </c>
      <c r="S76" s="37">
        <f>IFERROR(VALUE(FIXED(VLOOKUP(VLOOKUP($R$4,Refcodes,2,FALSE) &amp;"regs"&amp;Regs_Female!$A76&amp;"AllEth"&amp;"Female",Datatable,7,FALSE))),"–")</f>
        <v>31.8</v>
      </c>
      <c r="T76" s="36">
        <f>IFERROR(VALUE(FIXED(VLOOKUP(VLOOKUP($T$4,Refcodes,2,FALSE) &amp;"regs"&amp;Regs_Female!$A76&amp;"AllEth"&amp;"Female",Datatable,6,FALSE))),"–")</f>
        <v>3556</v>
      </c>
      <c r="U76" s="38">
        <f>IFERROR(VALUE(FIXED(VLOOKUP(VLOOKUP($T$4,Refcodes,2,FALSE) &amp;"regs"&amp;Regs_Female!$A76&amp;"AllEth"&amp;"Female",Datatable,7,FALSE))),"–")</f>
        <v>100.7</v>
      </c>
      <c r="V76" s="36">
        <f>IFERROR(VALUE(FIXED(VLOOKUP(VLOOKUP($V$4,Refcodes,2,FALSE) &amp;"regs"&amp;Regs_Female!$A76&amp;"AllEth"&amp;"Female",Datatable,6,FALSE))),"–")</f>
        <v>188</v>
      </c>
      <c r="W76" s="38">
        <f>IFERROR(VALUE(FIXED(VLOOKUP(VLOOKUP($V$4,Refcodes,2,FALSE) &amp;"regs"&amp;Regs_Female!$A76&amp;"AllEth"&amp;"Female",Datatable,7,FALSE))),"–")</f>
        <v>6.8</v>
      </c>
      <c r="X76" s="36">
        <f>IFERROR(VALUE(FIXED(VLOOKUP(VLOOKUP($X$4,Refcodes,2,FALSE) &amp;"regs"&amp;Regs_Female!$A76&amp;"AllEth"&amp;"Female",Datatable,6,FALSE))),"–")</f>
        <v>640</v>
      </c>
      <c r="Y76" s="38">
        <f>IFERROR(VALUE(FIXED(VLOOKUP(VLOOKUP($X$4,Refcodes,2,FALSE) &amp;"regs"&amp;Regs_Female!$A76&amp;"AllEth"&amp;"Female",Datatable,7,FALSE))),"–")</f>
        <v>17.5</v>
      </c>
      <c r="Z76" s="27">
        <f>IFERROR(VALUE(FIXED(VLOOKUP(VLOOKUP($Z$4,Refcodes,2,FALSE) &amp;"regs"&amp;Regs_Female!$A76&amp;"AllEth"&amp;"Female",Datatable,6,FALSE))),"–")</f>
        <v>362</v>
      </c>
      <c r="AA76" s="37">
        <f>IFERROR(VALUE(FIXED(VLOOKUP(VLOOKUP($Z$4,Refcodes,2,FALSE) &amp;"regs"&amp;Regs_Female!$A76&amp;"AllEth"&amp;"Female",Datatable,7,FALSE))),"–")</f>
        <v>9.4</v>
      </c>
      <c r="AB76" s="36">
        <f>IFERROR(VALUE(FIXED(VLOOKUP(VLOOKUP($AB$4,Refcodes,2,FALSE) &amp;"regs"&amp;Regs_Female!$A76&amp;"AllEth"&amp;"Female",Datatable,6,FALSE))),"–")</f>
        <v>60</v>
      </c>
      <c r="AC76" s="38">
        <f>IFERROR(VALUE(FIXED(VLOOKUP(VLOOKUP($AB$4,Refcodes,2,FALSE) &amp;"regs"&amp;Regs_Female!$A76&amp;"AllEth"&amp;"Female",Datatable,7,FALSE))),"–")</f>
        <v>1.4</v>
      </c>
      <c r="AD76" s="36">
        <f>IFERROR(VALUE(FIXED(VLOOKUP(VLOOKUP($AD$4,Refcodes,2,FALSE) &amp;"regs"&amp;Regs_Female!$A76&amp;"AllEth"&amp;"Female",Datatable,6,FALSE))),"–")</f>
        <v>241</v>
      </c>
      <c r="AE76" s="38">
        <f>IFERROR(VALUE(FIXED(VLOOKUP(VLOOKUP($AD$4,Refcodes,2,FALSE) &amp;"regs"&amp;Regs_Female!$A76&amp;"AllEth"&amp;"Female",Datatable,7,FALSE))),"–")</f>
        <v>6.1</v>
      </c>
      <c r="AF76" s="36">
        <f>IFERROR(VALUE(FIXED(VLOOKUP(VLOOKUP($AF$4,Refcodes,2,FALSE) &amp;"regs"&amp;Regs_Female!$A76&amp;"AllEth"&amp;"Female",Datatable,6,FALSE))),"–")</f>
        <v>123</v>
      </c>
      <c r="AG76" s="38">
        <f>IFERROR(VALUE(FIXED(VLOOKUP(VLOOKUP($AF$4,Refcodes,2,FALSE) &amp;"regs"&amp;Regs_Female!$A76&amp;"AllEth"&amp;"Female",Datatable,7,FALSE))),"–")</f>
        <v>2.6</v>
      </c>
      <c r="AH76" s="36">
        <f>IFERROR(VALUE(FIXED(VLOOKUP(VLOOKUP($AH$4,Refcodes,2,FALSE) &amp;"regs"&amp;Regs_Female!$A76&amp;"AllEth"&amp;"Female",Datatable,6,FALSE))),"–")</f>
        <v>132</v>
      </c>
      <c r="AI76" s="38">
        <f>IFERROR(VALUE(FIXED(VLOOKUP(VLOOKUP($AH$4,Refcodes,2,FALSE) &amp;"regs"&amp;Regs_Female!$A76&amp;"AllEth"&amp;"Female",Datatable,7,FALSE))),"–")</f>
        <v>3.8</v>
      </c>
      <c r="AJ76" s="36">
        <f>IFERROR(VALUE(FIXED(VLOOKUP(VLOOKUP($AJ$4,Refcodes,2,FALSE) &amp;"regs"&amp;Regs_Female!$A76&amp;"AllEth"&amp;"Female",Datatable,6,FALSE))),"–")</f>
        <v>212</v>
      </c>
      <c r="AK76" s="37">
        <f>IFERROR(VALUE(FIXED(VLOOKUP(VLOOKUP($AJ$4,Refcodes,2,FALSE) &amp;"regs"&amp;Regs_Female!$A76&amp;"AllEth"&amp;"Female",Datatable,7,FALSE))),"–")</f>
        <v>7.2</v>
      </c>
      <c r="AL76" s="36">
        <f>IFERROR(VALUE(FIXED(VLOOKUP(VLOOKUP($AL$4,Refcodes,2,FALSE) &amp;"regs"&amp;Regs_Female!$A76&amp;"AllEth"&amp;"Female",Datatable,6,FALSE))),"–")</f>
        <v>55</v>
      </c>
      <c r="AM76" s="37">
        <f>IFERROR(VALUE(FIXED(VLOOKUP(VLOOKUP($AL$4,Refcodes,2,FALSE) &amp;"regs"&amp;Regs_Female!$A76&amp;"AllEth"&amp;"Female",Datatable,7,FALSE))),"–")</f>
        <v>2.1</v>
      </c>
      <c r="AN76" s="36">
        <f>IFERROR(VALUE(FIXED(VLOOKUP(VLOOKUP($AN$4,Refcodes,2,FALSE) &amp;"regs"&amp;Regs_Female!$A76&amp;"AllEth"&amp;"Female",Datatable,6,FALSE))),"–")</f>
        <v>446</v>
      </c>
      <c r="AO76" s="37">
        <f>IFERROR(VALUE(FIXED(VLOOKUP(VLOOKUP($AN$4,Refcodes,2,FALSE) &amp;"regs"&amp;Regs_Female!$A76&amp;"AllEth"&amp;"Female",Datatable,7,FALSE))),"–")</f>
        <v>11.2</v>
      </c>
      <c r="AP76" s="36">
        <f>IFERROR(VALUE(FIXED(VLOOKUP(VLOOKUP($AP$4,Refcodes,2,FALSE) &amp;"regs"&amp;Regs_Female!$A76&amp;"AllEth"&amp;"Female",Datatable,6,FALSE))),"–")</f>
        <v>172</v>
      </c>
      <c r="AQ76" s="37">
        <f>IFERROR(VALUE(FIXED(VLOOKUP(VLOOKUP($AP$4,Refcodes,2,FALSE) &amp;"regs"&amp;Regs_Female!$A76&amp;"AllEth"&amp;"Female",Datatable,7,FALSE))),"–")</f>
        <v>4</v>
      </c>
      <c r="AR76" s="36">
        <f>IFERROR(VALUE(FIXED(VLOOKUP(VLOOKUP($AR$4,Refcodes,2,FALSE) &amp;"regs"&amp;Regs_Female!$A76&amp;"AllEth"&amp;"Female",Datatable,6,FALSE))),"–")</f>
        <v>275</v>
      </c>
      <c r="AS76" s="37">
        <f>IFERROR(VALUE(FIXED(VLOOKUP(VLOOKUP($AR$4,Refcodes,2,FALSE) &amp;"regs"&amp;Regs_Female!$A76&amp;"AllEth"&amp;"Female",Datatable,7,FALSE))),"–")</f>
        <v>7.1</v>
      </c>
    </row>
    <row r="77" spans="1:45" ht="15" customHeight="1" x14ac:dyDescent="0.25">
      <c r="A77" s="29"/>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row>
    <row r="78" spans="1:45" ht="15" customHeight="1" x14ac:dyDescent="0.25">
      <c r="A78" s="31" t="s">
        <v>161</v>
      </c>
      <c r="C78" s="30"/>
      <c r="D78" s="30"/>
      <c r="E78" s="30"/>
      <c r="F78" s="30"/>
      <c r="G78" s="30"/>
      <c r="H78" s="30"/>
      <c r="I78" s="30"/>
      <c r="J78" s="30"/>
      <c r="K78" s="30"/>
      <c r="L78" s="30"/>
      <c r="M78" s="30"/>
      <c r="N78" s="30"/>
      <c r="O78" s="30"/>
      <c r="P78" s="30"/>
      <c r="Q78" s="30"/>
      <c r="R78" s="30"/>
      <c r="S78" s="30"/>
      <c r="T78" s="30"/>
      <c r="U78" s="30"/>
      <c r="V78" s="30"/>
      <c r="X78" s="30"/>
      <c r="Y78" s="30"/>
      <c r="AA78" s="30"/>
      <c r="AB78" s="30"/>
      <c r="AD78" s="30"/>
      <c r="AE78" s="30"/>
      <c r="AG78" s="30"/>
      <c r="AH78" s="30"/>
      <c r="AI78" s="30"/>
    </row>
    <row r="79" spans="1:45" ht="15" customHeight="1" x14ac:dyDescent="0.25">
      <c r="A79" s="31" t="s">
        <v>158</v>
      </c>
    </row>
    <row r="80" spans="1:45" ht="15" customHeight="1" x14ac:dyDescent="0.25">
      <c r="A80" s="31" t="s">
        <v>160</v>
      </c>
    </row>
    <row r="81" spans="1:1" ht="15" customHeight="1" x14ac:dyDescent="0.25">
      <c r="A81" s="31" t="s">
        <v>199</v>
      </c>
    </row>
    <row r="82" spans="1:1" ht="15" customHeight="1" x14ac:dyDescent="0.25">
      <c r="A82" s="93" t="s">
        <v>162</v>
      </c>
    </row>
    <row r="83" spans="1:1" ht="15" customHeight="1" x14ac:dyDescent="0.25">
      <c r="A83" s="31" t="s">
        <v>159</v>
      </c>
    </row>
  </sheetData>
  <mergeCells count="22">
    <mergeCell ref="AL4:AM4"/>
    <mergeCell ref="AN4:AO4"/>
    <mergeCell ref="AP4:AQ4"/>
    <mergeCell ref="AR4:AS4"/>
    <mergeCell ref="Z4:AA4"/>
    <mergeCell ref="AB4:AC4"/>
    <mergeCell ref="AD4:AE4"/>
    <mergeCell ref="AF4:AG4"/>
    <mergeCell ref="AH4:AI4"/>
    <mergeCell ref="AJ4:AK4"/>
    <mergeCell ref="X4:Y4"/>
    <mergeCell ref="B4:C4"/>
    <mergeCell ref="D4:E4"/>
    <mergeCell ref="F4:G4"/>
    <mergeCell ref="H4:I4"/>
    <mergeCell ref="J4:K4"/>
    <mergeCell ref="L4:M4"/>
    <mergeCell ref="N4:O4"/>
    <mergeCell ref="P4:Q4"/>
    <mergeCell ref="R4:S4"/>
    <mergeCell ref="T4:U4"/>
    <mergeCell ref="V4:W4"/>
  </mergeCells>
  <hyperlinks>
    <hyperlink ref="AT1" location="Contents!A1" display="Back to Contents" xr:uid="{00000000-0004-0000-0400-000000000000}"/>
  </hyperlinks>
  <pageMargins left="0.70866141732283472" right="0.70866141732283472" top="0.74803149606299213" bottom="0.74803149606299213" header="0.31496062992125984" footer="0.31496062992125984"/>
  <pageSetup paperSize="9" scale="35" orientation="landscape" r:id="rId1"/>
  <headerFooter>
    <oddHeader>&amp;L&amp;"Arial,Bold"&amp;12Cancer registrations&amp;"Arial,Regular"&amp;10
Number of new cases and age-standardised registration rates for females for selected cancers, New Zealand, 1948–2016</oddHeader>
  </headerFooter>
  <colBreaks count="1" manualBreakCount="1">
    <brk id="45" min="3" max="8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J84"/>
  <sheetViews>
    <sheetView showGridLines="0" zoomScaleNormal="100" workbookViewId="0">
      <pane xSplit="1" ySplit="5" topLeftCell="B63" activePane="bottomRight" state="frozen"/>
      <selection pane="topRight" activeCell="B1" sqref="B1"/>
      <selection pane="bottomLeft" activeCell="A6" sqref="A6"/>
      <selection pane="bottomRight" activeCell="A81" sqref="A81"/>
    </sheetView>
  </sheetViews>
  <sheetFormatPr defaultColWidth="8.26953125" defaultRowHeight="15" customHeight="1" x14ac:dyDescent="0.25"/>
  <cols>
    <col min="1" max="1" width="10.453125" style="32" customWidth="1"/>
    <col min="2" max="35" width="8.26953125" style="24"/>
    <col min="36" max="36" width="12.26953125" style="24" customWidth="1"/>
    <col min="37" max="16384" width="8.26953125" style="24"/>
  </cols>
  <sheetData>
    <row r="1" spans="1:36" ht="22" customHeight="1" x14ac:dyDescent="0.25">
      <c r="A1" s="23" t="s">
        <v>99</v>
      </c>
      <c r="E1" s="25"/>
      <c r="F1" s="25"/>
      <c r="G1" s="25"/>
      <c r="H1" s="25"/>
      <c r="I1" s="25"/>
      <c r="J1" s="25"/>
      <c r="K1" s="25"/>
      <c r="L1" s="25"/>
      <c r="M1" s="25"/>
      <c r="N1" s="25"/>
      <c r="P1" s="26"/>
      <c r="Q1" s="26"/>
      <c r="R1" s="26"/>
      <c r="S1" s="27"/>
      <c r="T1" s="27"/>
      <c r="U1" s="27"/>
      <c r="Z1" s="25"/>
      <c r="AA1" s="25"/>
      <c r="AB1" s="25"/>
      <c r="AC1" s="25"/>
      <c r="AD1" s="27"/>
      <c r="AE1" s="27"/>
      <c r="AF1" s="27"/>
      <c r="AG1" s="27"/>
      <c r="AH1" s="27"/>
      <c r="AI1" s="27"/>
      <c r="AJ1" s="26" t="s">
        <v>195</v>
      </c>
    </row>
    <row r="2" spans="1:36" ht="21" customHeight="1" x14ac:dyDescent="0.25">
      <c r="A2" s="28" t="str">
        <f>Contents!A8</f>
        <v>Number of deaths and age-standardised mortality rates for selected cancers, New Zealand, 1948–2018</v>
      </c>
      <c r="B2" s="25"/>
      <c r="C2" s="25"/>
      <c r="D2" s="25"/>
      <c r="E2" s="25"/>
      <c r="F2" s="25"/>
      <c r="G2" s="25"/>
      <c r="H2" s="25"/>
      <c r="I2" s="25"/>
      <c r="J2" s="25"/>
      <c r="K2" s="25"/>
      <c r="L2" s="25"/>
      <c r="M2" s="25"/>
      <c r="N2" s="25"/>
      <c r="O2" s="25"/>
      <c r="P2" s="27"/>
      <c r="Q2" s="27"/>
      <c r="R2" s="27"/>
      <c r="S2" s="27"/>
      <c r="T2" s="27"/>
      <c r="U2" s="27"/>
      <c r="V2" s="27"/>
      <c r="W2" s="27"/>
      <c r="X2" s="25"/>
      <c r="Y2" s="25"/>
      <c r="Z2" s="25"/>
      <c r="AA2" s="25"/>
      <c r="AB2" s="25"/>
      <c r="AC2" s="25"/>
      <c r="AD2" s="27"/>
      <c r="AE2" s="27"/>
      <c r="AF2" s="27"/>
      <c r="AG2" s="27"/>
      <c r="AH2" s="27"/>
      <c r="AI2" s="27"/>
    </row>
    <row r="3" spans="1:36" ht="21" customHeight="1" x14ac:dyDescent="0.25">
      <c r="A3" s="28"/>
      <c r="B3" s="25"/>
      <c r="C3" s="25"/>
      <c r="D3" s="25"/>
      <c r="E3" s="25"/>
      <c r="F3" s="25"/>
      <c r="G3" s="25"/>
      <c r="H3" s="25"/>
      <c r="I3" s="25"/>
      <c r="J3" s="25"/>
      <c r="K3" s="25"/>
      <c r="L3" s="25"/>
      <c r="M3" s="25"/>
      <c r="N3" s="25"/>
      <c r="O3" s="25"/>
      <c r="P3" s="27"/>
      <c r="Q3" s="27"/>
      <c r="R3" s="27"/>
      <c r="S3" s="27"/>
      <c r="T3" s="27"/>
      <c r="U3" s="27"/>
      <c r="V3" s="27"/>
      <c r="W3" s="27"/>
      <c r="X3" s="25"/>
      <c r="Y3" s="25"/>
      <c r="Z3" s="25"/>
      <c r="AA3" s="25"/>
      <c r="AB3" s="25"/>
      <c r="AC3" s="25"/>
      <c r="AD3" s="27"/>
      <c r="AE3" s="27"/>
      <c r="AF3" s="27"/>
      <c r="AG3" s="27"/>
      <c r="AH3" s="27"/>
      <c r="AI3" s="27"/>
    </row>
    <row r="4" spans="1:36" s="34" customFormat="1" ht="43.5"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205</v>
      </c>
      <c r="U4" s="129"/>
      <c r="V4" s="129" t="s">
        <v>156</v>
      </c>
      <c r="W4" s="129"/>
      <c r="X4" s="129" t="s">
        <v>74</v>
      </c>
      <c r="Y4" s="129"/>
      <c r="Z4" s="129" t="s">
        <v>75</v>
      </c>
      <c r="AA4" s="129"/>
      <c r="AB4" s="129" t="s">
        <v>190</v>
      </c>
      <c r="AC4" s="129"/>
      <c r="AD4" s="129" t="s">
        <v>194</v>
      </c>
      <c r="AE4" s="129"/>
      <c r="AF4" s="129" t="s">
        <v>76</v>
      </c>
      <c r="AG4" s="129"/>
      <c r="AH4" s="129" t="s">
        <v>77</v>
      </c>
      <c r="AI4" s="129"/>
    </row>
    <row r="5" spans="1:36"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90"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row>
    <row r="6" spans="1:36" ht="15" customHeight="1" x14ac:dyDescent="0.25">
      <c r="A6" s="22">
        <v>1948</v>
      </c>
      <c r="B6" s="15">
        <v>2522</v>
      </c>
      <c r="C6" s="16">
        <v>135.630635322584</v>
      </c>
      <c r="D6" s="15">
        <v>75</v>
      </c>
      <c r="E6" s="16">
        <v>4.2444444571250664</v>
      </c>
      <c r="F6" s="15">
        <v>71</v>
      </c>
      <c r="G6" s="16">
        <v>3.01455830981936</v>
      </c>
      <c r="H6" s="15"/>
      <c r="I6" s="16"/>
      <c r="J6" s="15">
        <v>466</v>
      </c>
      <c r="K6" s="16">
        <v>25.382225380951898</v>
      </c>
      <c r="L6" s="15"/>
      <c r="M6" s="16"/>
      <c r="N6" s="15"/>
      <c r="O6" s="16"/>
      <c r="P6" s="15">
        <v>182</v>
      </c>
      <c r="Q6" s="16">
        <v>9.1905112064780887</v>
      </c>
      <c r="R6" s="15"/>
      <c r="S6" s="16"/>
      <c r="T6" s="15"/>
      <c r="U6" s="16"/>
      <c r="V6" s="15"/>
      <c r="W6" s="16"/>
      <c r="X6" s="15"/>
      <c r="Y6" s="16"/>
      <c r="Z6" s="15"/>
      <c r="AA6" s="16"/>
      <c r="AB6" s="15"/>
      <c r="AC6" s="16"/>
      <c r="AD6" s="15"/>
      <c r="AE6" s="16"/>
      <c r="AF6" s="15"/>
      <c r="AG6" s="16"/>
      <c r="AH6" s="15"/>
      <c r="AI6" s="16"/>
    </row>
    <row r="7" spans="1:36" ht="15" customHeight="1" x14ac:dyDescent="0.25">
      <c r="A7" s="22">
        <v>1949</v>
      </c>
      <c r="B7" s="15">
        <v>2547</v>
      </c>
      <c r="C7" s="16">
        <v>134.3348600545406</v>
      </c>
      <c r="D7" s="15">
        <v>51</v>
      </c>
      <c r="E7" s="16">
        <v>2.7536314170458134</v>
      </c>
      <c r="F7" s="15">
        <v>74</v>
      </c>
      <c r="G7" s="16">
        <v>3.1722957179701119</v>
      </c>
      <c r="H7" s="15"/>
      <c r="I7" s="16"/>
      <c r="J7" s="15">
        <v>417</v>
      </c>
      <c r="K7" s="16">
        <v>22.491533966490977</v>
      </c>
      <c r="L7" s="15"/>
      <c r="M7" s="16"/>
      <c r="N7" s="15"/>
      <c r="O7" s="16"/>
      <c r="P7" s="15">
        <v>198</v>
      </c>
      <c r="Q7" s="16">
        <v>10.02440599106955</v>
      </c>
      <c r="R7" s="15"/>
      <c r="S7" s="16"/>
      <c r="T7" s="15"/>
      <c r="U7" s="16"/>
      <c r="V7" s="15"/>
      <c r="W7" s="16"/>
      <c r="X7" s="15"/>
      <c r="Y7" s="16"/>
      <c r="Z7" s="15"/>
      <c r="AA7" s="16"/>
      <c r="AB7" s="15"/>
      <c r="AC7" s="16"/>
      <c r="AD7" s="15"/>
      <c r="AE7" s="16"/>
      <c r="AF7" s="15"/>
      <c r="AG7" s="16"/>
      <c r="AH7" s="15"/>
      <c r="AI7" s="16"/>
    </row>
    <row r="8" spans="1:36" ht="15" customHeight="1" x14ac:dyDescent="0.25">
      <c r="A8" s="22">
        <v>1950</v>
      </c>
      <c r="B8" s="15">
        <v>2652</v>
      </c>
      <c r="C8" s="16">
        <v>138.57126010470253</v>
      </c>
      <c r="D8" s="15">
        <v>67</v>
      </c>
      <c r="E8" s="16">
        <v>3.4568684320364822</v>
      </c>
      <c r="F8" s="15">
        <v>58</v>
      </c>
      <c r="G8" s="16">
        <v>3.0347237954599544</v>
      </c>
      <c r="H8" s="15">
        <v>457</v>
      </c>
      <c r="I8" s="16">
        <v>23.723574802277874</v>
      </c>
      <c r="J8" s="15">
        <v>473</v>
      </c>
      <c r="K8" s="16">
        <v>25.12936480038006</v>
      </c>
      <c r="L8" s="15"/>
      <c r="M8" s="16"/>
      <c r="N8" s="15"/>
      <c r="O8" s="16"/>
      <c r="P8" s="15">
        <v>136</v>
      </c>
      <c r="Q8" s="16">
        <v>6.8364411946640837</v>
      </c>
      <c r="R8" s="15"/>
      <c r="S8" s="16"/>
      <c r="T8" s="15"/>
      <c r="U8" s="16"/>
      <c r="V8" s="15"/>
      <c r="W8" s="16"/>
      <c r="X8" s="15"/>
      <c r="Y8" s="16"/>
      <c r="Z8" s="15"/>
      <c r="AA8" s="16"/>
      <c r="AB8" s="15"/>
      <c r="AC8" s="16"/>
      <c r="AD8" s="15"/>
      <c r="AE8" s="16"/>
      <c r="AF8" s="15"/>
      <c r="AG8" s="16"/>
      <c r="AH8" s="15"/>
      <c r="AI8" s="16"/>
    </row>
    <row r="9" spans="1:36" ht="15" customHeight="1" x14ac:dyDescent="0.25">
      <c r="A9" s="22">
        <v>1951</v>
      </c>
      <c r="B9" s="15">
        <v>2913</v>
      </c>
      <c r="C9" s="16">
        <v>149.31403546466723</v>
      </c>
      <c r="D9" s="15">
        <v>63</v>
      </c>
      <c r="E9" s="16">
        <v>3.3344071405226288</v>
      </c>
      <c r="F9" s="15">
        <v>80</v>
      </c>
      <c r="G9" s="16">
        <v>4.1001871166058503</v>
      </c>
      <c r="H9" s="15">
        <v>496</v>
      </c>
      <c r="I9" s="16">
        <v>25.561543522114928</v>
      </c>
      <c r="J9" s="15">
        <v>492</v>
      </c>
      <c r="K9" s="16">
        <v>25.811544795784151</v>
      </c>
      <c r="L9" s="15"/>
      <c r="M9" s="16"/>
      <c r="N9" s="15"/>
      <c r="O9" s="16"/>
      <c r="P9" s="15">
        <v>194</v>
      </c>
      <c r="Q9" s="16">
        <v>9.5263029294446557</v>
      </c>
      <c r="R9" s="15"/>
      <c r="S9" s="16"/>
      <c r="T9" s="15"/>
      <c r="U9" s="16"/>
      <c r="V9" s="15"/>
      <c r="W9" s="16"/>
      <c r="X9" s="15"/>
      <c r="Y9" s="16"/>
      <c r="Z9" s="15"/>
      <c r="AA9" s="16"/>
      <c r="AB9" s="15"/>
      <c r="AC9" s="16"/>
      <c r="AD9" s="15"/>
      <c r="AE9" s="16"/>
      <c r="AF9" s="15"/>
      <c r="AG9" s="16"/>
      <c r="AH9" s="15"/>
      <c r="AI9" s="16"/>
    </row>
    <row r="10" spans="1:36" ht="15" customHeight="1" x14ac:dyDescent="0.25">
      <c r="A10" s="22">
        <v>1952</v>
      </c>
      <c r="B10" s="15">
        <v>2905</v>
      </c>
      <c r="C10" s="16">
        <v>142.77630308254533</v>
      </c>
      <c r="D10" s="15">
        <v>58</v>
      </c>
      <c r="E10" s="16">
        <v>3.0067875118034815</v>
      </c>
      <c r="F10" s="15">
        <v>91</v>
      </c>
      <c r="G10" s="16">
        <v>4.6017489182520324</v>
      </c>
      <c r="H10" s="15">
        <v>410</v>
      </c>
      <c r="I10" s="16">
        <v>19.765279641190499</v>
      </c>
      <c r="J10" s="15">
        <v>491</v>
      </c>
      <c r="K10" s="16">
        <v>24.309309070371786</v>
      </c>
      <c r="L10" s="15"/>
      <c r="M10" s="16"/>
      <c r="N10" s="15"/>
      <c r="O10" s="16"/>
      <c r="P10" s="15">
        <v>284</v>
      </c>
      <c r="Q10" s="16">
        <v>13.566271007066081</v>
      </c>
      <c r="R10" s="15"/>
      <c r="S10" s="16"/>
      <c r="T10" s="15"/>
      <c r="U10" s="16"/>
      <c r="V10" s="15"/>
      <c r="W10" s="16"/>
      <c r="X10" s="15"/>
      <c r="Y10" s="16"/>
      <c r="Z10" s="15"/>
      <c r="AA10" s="16"/>
      <c r="AB10" s="15"/>
      <c r="AC10" s="16"/>
      <c r="AD10" s="15"/>
      <c r="AE10" s="16"/>
      <c r="AF10" s="15"/>
      <c r="AG10" s="16"/>
      <c r="AH10" s="15"/>
      <c r="AI10" s="16"/>
    </row>
    <row r="11" spans="1:36" ht="15" customHeight="1" x14ac:dyDescent="0.25">
      <c r="A11" s="22">
        <v>1953</v>
      </c>
      <c r="B11" s="15">
        <v>2889</v>
      </c>
      <c r="C11" s="16">
        <v>138.51874476783928</v>
      </c>
      <c r="D11" s="15">
        <v>59</v>
      </c>
      <c r="E11" s="16">
        <v>2.8717101727055092</v>
      </c>
      <c r="F11" s="15">
        <v>77</v>
      </c>
      <c r="G11" s="16">
        <v>3.5877482536182681</v>
      </c>
      <c r="H11" s="15">
        <v>466</v>
      </c>
      <c r="I11" s="16">
        <v>21.917775074859492</v>
      </c>
      <c r="J11" s="15">
        <v>470</v>
      </c>
      <c r="K11" s="16">
        <v>23.101391454216472</v>
      </c>
      <c r="L11" s="15"/>
      <c r="M11" s="16"/>
      <c r="N11" s="15"/>
      <c r="O11" s="16"/>
      <c r="P11" s="15">
        <v>259</v>
      </c>
      <c r="Q11" s="16">
        <v>12.14930513636854</v>
      </c>
      <c r="R11" s="15"/>
      <c r="S11" s="16"/>
      <c r="T11" s="15"/>
      <c r="U11" s="16"/>
      <c r="V11" s="15"/>
      <c r="W11" s="16"/>
      <c r="X11" s="15"/>
      <c r="Y11" s="16"/>
      <c r="Z11" s="15"/>
      <c r="AA11" s="16"/>
      <c r="AB11" s="15"/>
      <c r="AC11" s="16"/>
      <c r="AD11" s="15"/>
      <c r="AE11" s="16"/>
      <c r="AF11" s="15"/>
      <c r="AG11" s="16"/>
      <c r="AH11" s="15"/>
      <c r="AI11" s="16"/>
    </row>
    <row r="12" spans="1:36" ht="15" customHeight="1" x14ac:dyDescent="0.25">
      <c r="A12" s="22">
        <v>1954</v>
      </c>
      <c r="B12" s="15">
        <v>2966</v>
      </c>
      <c r="C12" s="16">
        <v>139.39531158497545</v>
      </c>
      <c r="D12" s="15">
        <v>68</v>
      </c>
      <c r="E12" s="16">
        <v>3.3663781859152895</v>
      </c>
      <c r="F12" s="15">
        <v>69</v>
      </c>
      <c r="G12" s="16">
        <v>3.3789012828101961</v>
      </c>
      <c r="H12" s="15">
        <v>429</v>
      </c>
      <c r="I12" s="16">
        <v>19.951851918244216</v>
      </c>
      <c r="J12" s="15">
        <v>502</v>
      </c>
      <c r="K12" s="16">
        <v>23.760597685984898</v>
      </c>
      <c r="L12" s="15"/>
      <c r="M12" s="16"/>
      <c r="N12" s="15"/>
      <c r="O12" s="16"/>
      <c r="P12" s="15">
        <v>290</v>
      </c>
      <c r="Q12" s="16">
        <v>13.229541959217494</v>
      </c>
      <c r="R12" s="15">
        <v>38</v>
      </c>
      <c r="S12" s="16">
        <v>1.8960750672055164</v>
      </c>
      <c r="T12" s="15"/>
      <c r="U12" s="16"/>
      <c r="V12" s="15"/>
      <c r="W12" s="16"/>
      <c r="X12" s="15"/>
      <c r="Y12" s="16"/>
      <c r="Z12" s="15"/>
      <c r="AA12" s="16"/>
      <c r="AB12" s="15"/>
      <c r="AC12" s="16"/>
      <c r="AD12" s="15"/>
      <c r="AE12" s="16"/>
      <c r="AF12" s="15"/>
      <c r="AG12" s="16"/>
      <c r="AH12" s="15"/>
      <c r="AI12" s="16"/>
    </row>
    <row r="13" spans="1:36" ht="15" customHeight="1" x14ac:dyDescent="0.25">
      <c r="A13" s="22">
        <v>1955</v>
      </c>
      <c r="B13" s="15">
        <v>3171</v>
      </c>
      <c r="C13" s="16">
        <v>145.6319896083013</v>
      </c>
      <c r="D13" s="15">
        <v>56</v>
      </c>
      <c r="E13" s="16">
        <v>2.5716549355835259</v>
      </c>
      <c r="F13" s="15">
        <v>79</v>
      </c>
      <c r="G13" s="16">
        <v>3.6912921680535695</v>
      </c>
      <c r="H13" s="15">
        <v>450</v>
      </c>
      <c r="I13" s="16">
        <v>20.59881332510939</v>
      </c>
      <c r="J13" s="15">
        <v>527</v>
      </c>
      <c r="K13" s="16">
        <v>24.11669212964663</v>
      </c>
      <c r="L13" s="15">
        <v>81</v>
      </c>
      <c r="M13" s="16">
        <v>3.6470085408670294</v>
      </c>
      <c r="N13" s="15">
        <v>143</v>
      </c>
      <c r="O13" s="16">
        <v>6.4932002004953677</v>
      </c>
      <c r="P13" s="15">
        <v>340</v>
      </c>
      <c r="Q13" s="16">
        <v>15.43238278190152</v>
      </c>
      <c r="R13" s="15">
        <v>39</v>
      </c>
      <c r="S13" s="16">
        <v>1.8984783995444143</v>
      </c>
      <c r="T13" s="15">
        <v>67</v>
      </c>
      <c r="U13" s="16">
        <v>3.0184498755296154</v>
      </c>
      <c r="V13" s="15">
        <v>70</v>
      </c>
      <c r="W13" s="16">
        <v>3.2424909491363874</v>
      </c>
      <c r="X13" s="15">
        <v>88</v>
      </c>
      <c r="Y13" s="16">
        <v>4.075748369879892</v>
      </c>
      <c r="Z13" s="15">
        <v>20</v>
      </c>
      <c r="AA13" s="16">
        <v>0.8903343096396259</v>
      </c>
      <c r="AB13" s="15">
        <v>32</v>
      </c>
      <c r="AC13" s="16">
        <v>1.4638890788397225</v>
      </c>
      <c r="AD13" s="15">
        <v>63</v>
      </c>
      <c r="AE13" s="16">
        <v>2.8854775274860596</v>
      </c>
      <c r="AF13" s="15">
        <v>32</v>
      </c>
      <c r="AG13" s="16">
        <v>1.4593635454664251</v>
      </c>
      <c r="AH13" s="15">
        <v>144</v>
      </c>
      <c r="AI13" s="16">
        <v>6.4929843310529058</v>
      </c>
    </row>
    <row r="14" spans="1:36" ht="15" customHeight="1" x14ac:dyDescent="0.25">
      <c r="A14" s="22">
        <v>1956</v>
      </c>
      <c r="B14" s="15">
        <v>3155</v>
      </c>
      <c r="C14" s="16">
        <v>140.52844145197929</v>
      </c>
      <c r="D14" s="15">
        <v>73</v>
      </c>
      <c r="E14" s="16">
        <v>3.2634737659131967</v>
      </c>
      <c r="F14" s="15">
        <v>69</v>
      </c>
      <c r="G14" s="16">
        <v>3.0005024874137614</v>
      </c>
      <c r="H14" s="15">
        <v>442</v>
      </c>
      <c r="I14" s="16">
        <v>19.296038418691705</v>
      </c>
      <c r="J14" s="15">
        <v>507</v>
      </c>
      <c r="K14" s="16">
        <v>25.39061215408929</v>
      </c>
      <c r="L14" s="15">
        <v>76</v>
      </c>
      <c r="M14" s="16">
        <v>3.3231140189091173</v>
      </c>
      <c r="N14" s="15">
        <v>146</v>
      </c>
      <c r="O14" s="16">
        <v>7.4878861379209747</v>
      </c>
      <c r="P14" s="15">
        <v>374</v>
      </c>
      <c r="Q14" s="16">
        <v>21.837367555699078</v>
      </c>
      <c r="R14" s="15">
        <v>39</v>
      </c>
      <c r="S14" s="16">
        <v>1.8753233590060734</v>
      </c>
      <c r="T14" s="15">
        <v>63</v>
      </c>
      <c r="U14" s="16">
        <v>2.7489713238165949</v>
      </c>
      <c r="V14" s="15">
        <v>77</v>
      </c>
      <c r="W14" s="16">
        <v>3.4282119428294955</v>
      </c>
      <c r="X14" s="15">
        <v>83</v>
      </c>
      <c r="Y14" s="16">
        <v>3.7736501560128271</v>
      </c>
      <c r="Z14" s="15">
        <v>15</v>
      </c>
      <c r="AA14" s="16">
        <v>0.69989203552998336</v>
      </c>
      <c r="AB14" s="15">
        <v>37</v>
      </c>
      <c r="AC14" s="16">
        <v>1.7126239031809847</v>
      </c>
      <c r="AD14" s="15">
        <v>75</v>
      </c>
      <c r="AE14" s="16">
        <v>3.3496302849332036</v>
      </c>
      <c r="AF14" s="15">
        <v>30</v>
      </c>
      <c r="AG14" s="16">
        <v>1.2839924291836635</v>
      </c>
      <c r="AH14" s="15">
        <v>137</v>
      </c>
      <c r="AI14" s="16">
        <v>6.1110729429509867</v>
      </c>
    </row>
    <row r="15" spans="1:36" ht="15" customHeight="1" x14ac:dyDescent="0.25">
      <c r="A15" s="22">
        <v>1957</v>
      </c>
      <c r="B15" s="15">
        <v>3213</v>
      </c>
      <c r="C15" s="16">
        <v>141.46765834154283</v>
      </c>
      <c r="D15" s="15">
        <v>64</v>
      </c>
      <c r="E15" s="16">
        <v>2.8217021172424133</v>
      </c>
      <c r="F15" s="15">
        <v>67</v>
      </c>
      <c r="G15" s="16">
        <v>2.766381458989648</v>
      </c>
      <c r="H15" s="15">
        <v>415</v>
      </c>
      <c r="I15" s="16">
        <v>18.331848807438647</v>
      </c>
      <c r="J15" s="15">
        <v>539</v>
      </c>
      <c r="K15" s="16">
        <v>23.840388200932789</v>
      </c>
      <c r="L15" s="15">
        <v>89</v>
      </c>
      <c r="M15" s="16">
        <v>3.8993566545762022</v>
      </c>
      <c r="N15" s="15">
        <v>144</v>
      </c>
      <c r="O15" s="16">
        <v>6.2722513655682013</v>
      </c>
      <c r="P15" s="15">
        <v>403</v>
      </c>
      <c r="Q15" s="16">
        <v>17.450803248727851</v>
      </c>
      <c r="R15" s="15">
        <v>37</v>
      </c>
      <c r="S15" s="16">
        <v>1.7374109128829662</v>
      </c>
      <c r="T15" s="15">
        <v>68</v>
      </c>
      <c r="U15" s="16">
        <v>2.9440581199347817</v>
      </c>
      <c r="V15" s="15">
        <v>76</v>
      </c>
      <c r="W15" s="16">
        <v>3.2706843331126367</v>
      </c>
      <c r="X15" s="15">
        <v>90</v>
      </c>
      <c r="Y15" s="16">
        <v>4.0905349133992335</v>
      </c>
      <c r="Z15" s="15">
        <v>10</v>
      </c>
      <c r="AA15" s="16">
        <v>0.42685977884110615</v>
      </c>
      <c r="AB15" s="15">
        <v>18</v>
      </c>
      <c r="AC15" s="16">
        <v>0.84167726201326731</v>
      </c>
      <c r="AD15" s="15">
        <v>88</v>
      </c>
      <c r="AE15" s="16">
        <v>3.8578586579822658</v>
      </c>
      <c r="AF15" s="15">
        <v>34</v>
      </c>
      <c r="AG15" s="16">
        <v>1.5168272894478956</v>
      </c>
      <c r="AH15" s="15">
        <v>149</v>
      </c>
      <c r="AI15" s="16">
        <v>6.5032060437510513</v>
      </c>
    </row>
    <row r="16" spans="1:36" ht="15" customHeight="1" x14ac:dyDescent="0.25">
      <c r="A16" s="22">
        <v>1958</v>
      </c>
      <c r="B16" s="15">
        <v>3297</v>
      </c>
      <c r="C16" s="16">
        <v>141.95876318229841</v>
      </c>
      <c r="D16" s="15">
        <v>75</v>
      </c>
      <c r="E16" s="16">
        <v>3.2451248077264374</v>
      </c>
      <c r="F16" s="15">
        <v>73</v>
      </c>
      <c r="G16" s="16">
        <v>3.0916810585882097</v>
      </c>
      <c r="H16" s="15">
        <v>446</v>
      </c>
      <c r="I16" s="16">
        <v>18.901853390985575</v>
      </c>
      <c r="J16" s="15">
        <v>539</v>
      </c>
      <c r="K16" s="16">
        <v>24.653753446753321</v>
      </c>
      <c r="L16" s="15">
        <v>78</v>
      </c>
      <c r="M16" s="16">
        <v>3.3422143443211354</v>
      </c>
      <c r="N16" s="15">
        <v>155</v>
      </c>
      <c r="O16" s="16">
        <v>8.0949973558040504</v>
      </c>
      <c r="P16" s="15">
        <v>399</v>
      </c>
      <c r="Q16" s="16">
        <v>23.572797728595688</v>
      </c>
      <c r="R16" s="15">
        <v>38</v>
      </c>
      <c r="S16" s="16">
        <v>1.7508660606018802</v>
      </c>
      <c r="T16" s="15">
        <v>59</v>
      </c>
      <c r="U16" s="16">
        <v>2.5310788455150655</v>
      </c>
      <c r="V16" s="15">
        <v>88</v>
      </c>
      <c r="W16" s="16">
        <v>3.7774400648005164</v>
      </c>
      <c r="X16" s="15">
        <v>102</v>
      </c>
      <c r="Y16" s="16">
        <v>4.4342452513623645</v>
      </c>
      <c r="Z16" s="15">
        <v>16</v>
      </c>
      <c r="AA16" s="16">
        <v>0.57449789757131287</v>
      </c>
      <c r="AB16" s="15">
        <v>29</v>
      </c>
      <c r="AC16" s="16">
        <v>1.3427923269687718</v>
      </c>
      <c r="AD16" s="15">
        <v>81</v>
      </c>
      <c r="AE16" s="16">
        <v>3.447606202350372</v>
      </c>
      <c r="AF16" s="15">
        <v>35</v>
      </c>
      <c r="AG16" s="16">
        <v>1.4734013837001727</v>
      </c>
      <c r="AH16" s="15">
        <v>147</v>
      </c>
      <c r="AI16" s="16">
        <v>6.25415416941195</v>
      </c>
    </row>
    <row r="17" spans="1:35" ht="15" customHeight="1" x14ac:dyDescent="0.25">
      <c r="A17" s="22">
        <v>1959</v>
      </c>
      <c r="B17" s="15">
        <v>3339</v>
      </c>
      <c r="C17" s="16">
        <v>141.14328161411899</v>
      </c>
      <c r="D17" s="15">
        <v>61</v>
      </c>
      <c r="E17" s="16">
        <v>2.5309890278997531</v>
      </c>
      <c r="F17" s="15">
        <v>67</v>
      </c>
      <c r="G17" s="16">
        <v>2.8420163184736955</v>
      </c>
      <c r="H17" s="15">
        <v>404</v>
      </c>
      <c r="I17" s="16">
        <v>16.960640569818928</v>
      </c>
      <c r="J17" s="15">
        <v>518</v>
      </c>
      <c r="K17" s="16">
        <v>23.927934476218397</v>
      </c>
      <c r="L17" s="15">
        <v>83</v>
      </c>
      <c r="M17" s="16">
        <v>3.4765605485426851</v>
      </c>
      <c r="N17" s="15">
        <v>146</v>
      </c>
      <c r="O17" s="16">
        <v>6.2589882007018751</v>
      </c>
      <c r="P17" s="15">
        <v>423</v>
      </c>
      <c r="Q17" s="16">
        <v>23.550276909916843</v>
      </c>
      <c r="R17" s="15">
        <v>47</v>
      </c>
      <c r="S17" s="16">
        <v>2.0546655347376657</v>
      </c>
      <c r="T17" s="15">
        <v>70</v>
      </c>
      <c r="U17" s="16">
        <v>2.9399731358586978</v>
      </c>
      <c r="V17" s="15">
        <v>97</v>
      </c>
      <c r="W17" s="16">
        <v>4.0673237178560431</v>
      </c>
      <c r="X17" s="15">
        <v>84</v>
      </c>
      <c r="Y17" s="16">
        <v>3.6306254808952829</v>
      </c>
      <c r="Z17" s="15">
        <v>16</v>
      </c>
      <c r="AA17" s="16">
        <v>0.77331257154739919</v>
      </c>
      <c r="AB17" s="15">
        <v>35</v>
      </c>
      <c r="AC17" s="16">
        <v>1.5603157016054199</v>
      </c>
      <c r="AD17" s="15">
        <v>86</v>
      </c>
      <c r="AE17" s="16">
        <v>3.7095624807184104</v>
      </c>
      <c r="AF17" s="15">
        <v>40</v>
      </c>
      <c r="AG17" s="16">
        <v>1.6808559865336417</v>
      </c>
      <c r="AH17" s="15">
        <v>165</v>
      </c>
      <c r="AI17" s="16">
        <v>6.8141105980564607</v>
      </c>
    </row>
    <row r="18" spans="1:35" ht="15" customHeight="1" x14ac:dyDescent="0.25">
      <c r="A18" s="22">
        <v>1960</v>
      </c>
      <c r="B18" s="15">
        <v>3290</v>
      </c>
      <c r="C18" s="16">
        <v>138.83960028241808</v>
      </c>
      <c r="D18" s="15">
        <v>61</v>
      </c>
      <c r="E18" s="16">
        <v>2.7359811923938873</v>
      </c>
      <c r="F18" s="15">
        <v>71</v>
      </c>
      <c r="G18" s="16">
        <v>2.8966549795366885</v>
      </c>
      <c r="H18" s="15">
        <v>412</v>
      </c>
      <c r="I18" s="16">
        <v>17.149444868379433</v>
      </c>
      <c r="J18" s="15">
        <v>499</v>
      </c>
      <c r="K18" s="16">
        <v>21.709164367525631</v>
      </c>
      <c r="L18" s="15">
        <v>91</v>
      </c>
      <c r="M18" s="16">
        <v>3.7813381721529331</v>
      </c>
      <c r="N18" s="15">
        <v>147</v>
      </c>
      <c r="O18" s="16">
        <v>6.1342555707093922</v>
      </c>
      <c r="P18" s="15">
        <v>410</v>
      </c>
      <c r="Q18" s="16">
        <v>17.044648199654926</v>
      </c>
      <c r="R18" s="15">
        <v>50</v>
      </c>
      <c r="S18" s="16">
        <v>2.2140832092442349</v>
      </c>
      <c r="T18" s="15">
        <v>74</v>
      </c>
      <c r="U18" s="16">
        <v>3.0028170089836754</v>
      </c>
      <c r="V18" s="15">
        <v>77</v>
      </c>
      <c r="W18" s="16">
        <v>3.1811773844120927</v>
      </c>
      <c r="X18" s="15">
        <v>109</v>
      </c>
      <c r="Y18" s="16">
        <v>4.5254189307399102</v>
      </c>
      <c r="Z18" s="15">
        <v>17</v>
      </c>
      <c r="AA18" s="16">
        <v>0.77209134041799943</v>
      </c>
      <c r="AB18" s="15">
        <v>39</v>
      </c>
      <c r="AC18" s="16">
        <v>1.7139640463698778</v>
      </c>
      <c r="AD18" s="15">
        <v>87</v>
      </c>
      <c r="AE18" s="16">
        <v>3.7160489351893293</v>
      </c>
      <c r="AF18" s="15">
        <v>33</v>
      </c>
      <c r="AG18" s="16">
        <v>1.3837809037672548</v>
      </c>
      <c r="AH18" s="15">
        <v>152</v>
      </c>
      <c r="AI18" s="16">
        <v>6.1893094886471554</v>
      </c>
    </row>
    <row r="19" spans="1:35" ht="15" customHeight="1" x14ac:dyDescent="0.25">
      <c r="A19" s="22">
        <v>1961</v>
      </c>
      <c r="B19" s="15">
        <v>3541</v>
      </c>
      <c r="C19" s="16">
        <v>145.49383666420024</v>
      </c>
      <c r="D19" s="15">
        <v>66</v>
      </c>
      <c r="E19" s="16">
        <v>2.6952601563812801</v>
      </c>
      <c r="F19" s="15">
        <v>87</v>
      </c>
      <c r="G19" s="16">
        <v>3.5875708432004556</v>
      </c>
      <c r="H19" s="15">
        <v>398</v>
      </c>
      <c r="I19" s="16">
        <v>16.041091806917077</v>
      </c>
      <c r="J19" s="15">
        <v>559</v>
      </c>
      <c r="K19" s="16">
        <v>23.156844612559947</v>
      </c>
      <c r="L19" s="15">
        <v>80</v>
      </c>
      <c r="M19" s="16">
        <v>3.2068793811266572</v>
      </c>
      <c r="N19" s="15">
        <v>152</v>
      </c>
      <c r="O19" s="16">
        <v>6.2248143265389837</v>
      </c>
      <c r="P19" s="15">
        <v>474</v>
      </c>
      <c r="Q19" s="16">
        <v>19.444226524911432</v>
      </c>
      <c r="R19" s="15">
        <v>50</v>
      </c>
      <c r="S19" s="16">
        <v>2.1774299252232092</v>
      </c>
      <c r="T19" s="15">
        <v>59</v>
      </c>
      <c r="U19" s="16">
        <v>2.3779805256355258</v>
      </c>
      <c r="V19" s="15">
        <v>104</v>
      </c>
      <c r="W19" s="16">
        <v>4.1609732106469375</v>
      </c>
      <c r="X19" s="15">
        <v>106</v>
      </c>
      <c r="Y19" s="16">
        <v>4.3047397689940237</v>
      </c>
      <c r="Z19" s="15">
        <v>17</v>
      </c>
      <c r="AA19" s="16">
        <v>0.67905104391977289</v>
      </c>
      <c r="AB19" s="15">
        <v>41</v>
      </c>
      <c r="AC19" s="16">
        <v>1.7919377772621674</v>
      </c>
      <c r="AD19" s="15">
        <v>98</v>
      </c>
      <c r="AE19" s="16">
        <v>3.9799017349902099</v>
      </c>
      <c r="AF19" s="15">
        <v>37</v>
      </c>
      <c r="AG19" s="16">
        <v>1.5139440700489193</v>
      </c>
      <c r="AH19" s="15">
        <v>156</v>
      </c>
      <c r="AI19" s="16">
        <v>6.2751541047760924</v>
      </c>
    </row>
    <row r="20" spans="1:35" ht="15" customHeight="1" x14ac:dyDescent="0.25">
      <c r="A20" s="22">
        <v>1962</v>
      </c>
      <c r="B20" s="15">
        <v>3597</v>
      </c>
      <c r="C20" s="16">
        <v>144.74227348147195</v>
      </c>
      <c r="D20" s="15">
        <v>66</v>
      </c>
      <c r="E20" s="16">
        <v>2.6076262734652667</v>
      </c>
      <c r="F20" s="15">
        <v>69</v>
      </c>
      <c r="G20" s="16">
        <v>2.7267419160891526</v>
      </c>
      <c r="H20" s="15">
        <v>395</v>
      </c>
      <c r="I20" s="16">
        <v>15.633741878089342</v>
      </c>
      <c r="J20" s="15">
        <v>580</v>
      </c>
      <c r="K20" s="16">
        <v>23.532458137858892</v>
      </c>
      <c r="L20" s="15">
        <v>101</v>
      </c>
      <c r="M20" s="16">
        <v>4.3683886352706658</v>
      </c>
      <c r="N20" s="15">
        <v>179</v>
      </c>
      <c r="O20" s="16">
        <v>7.1799098725542061</v>
      </c>
      <c r="P20" s="15">
        <v>501</v>
      </c>
      <c r="Q20" s="16">
        <v>20.059460570449122</v>
      </c>
      <c r="R20" s="15">
        <v>42</v>
      </c>
      <c r="S20" s="16">
        <v>1.7208060106774119</v>
      </c>
      <c r="T20" s="15">
        <v>75</v>
      </c>
      <c r="U20" s="16">
        <v>3.0088490489127757</v>
      </c>
      <c r="V20" s="15">
        <v>106</v>
      </c>
      <c r="W20" s="16">
        <v>4.1753873129785122</v>
      </c>
      <c r="X20" s="15">
        <v>106</v>
      </c>
      <c r="Y20" s="16">
        <v>4.303093189552083</v>
      </c>
      <c r="Z20" s="15">
        <v>12</v>
      </c>
      <c r="AA20" s="16">
        <v>0.46633364576804937</v>
      </c>
      <c r="AB20" s="15">
        <v>34</v>
      </c>
      <c r="AC20" s="16">
        <v>1.5138794907658486</v>
      </c>
      <c r="AD20" s="15">
        <v>88</v>
      </c>
      <c r="AE20" s="16">
        <v>3.5807024679028121</v>
      </c>
      <c r="AF20" s="15">
        <v>34</v>
      </c>
      <c r="AG20" s="16">
        <v>1.3308255934684017</v>
      </c>
      <c r="AH20" s="15">
        <v>163</v>
      </c>
      <c r="AI20" s="16">
        <v>6.3536001972754201</v>
      </c>
    </row>
    <row r="21" spans="1:35" ht="15" customHeight="1" x14ac:dyDescent="0.25">
      <c r="A21" s="22">
        <v>1963</v>
      </c>
      <c r="B21" s="15">
        <v>3752</v>
      </c>
      <c r="C21" s="16">
        <v>148.93666258583448</v>
      </c>
      <c r="D21" s="15">
        <v>52</v>
      </c>
      <c r="E21" s="16">
        <v>2.0595824944674299</v>
      </c>
      <c r="F21" s="15">
        <v>77</v>
      </c>
      <c r="G21" s="16">
        <v>3.0809401906529277</v>
      </c>
      <c r="H21" s="15">
        <v>384</v>
      </c>
      <c r="I21" s="16">
        <v>14.983264543434142</v>
      </c>
      <c r="J21" s="15">
        <v>578</v>
      </c>
      <c r="K21" s="16">
        <v>22.900379986610819</v>
      </c>
      <c r="L21" s="15">
        <v>100</v>
      </c>
      <c r="M21" s="16">
        <v>3.9492294052937371</v>
      </c>
      <c r="N21" s="15">
        <v>195</v>
      </c>
      <c r="O21" s="16">
        <v>7.6796830391207527</v>
      </c>
      <c r="P21" s="15">
        <v>546</v>
      </c>
      <c r="Q21" s="16">
        <v>21.613940408565451</v>
      </c>
      <c r="R21" s="15">
        <v>53</v>
      </c>
      <c r="S21" s="16">
        <v>2.239206105851784</v>
      </c>
      <c r="T21" s="15">
        <v>65</v>
      </c>
      <c r="U21" s="16">
        <v>2.5889873954986022</v>
      </c>
      <c r="V21" s="15">
        <v>91</v>
      </c>
      <c r="W21" s="16">
        <v>3.5544732337014318</v>
      </c>
      <c r="X21" s="15">
        <v>122</v>
      </c>
      <c r="Y21" s="16">
        <v>4.8937088844241572</v>
      </c>
      <c r="Z21" s="15">
        <v>22</v>
      </c>
      <c r="AA21" s="16">
        <v>0.89000178671501362</v>
      </c>
      <c r="AB21" s="15">
        <v>38</v>
      </c>
      <c r="AC21" s="16">
        <v>1.5711851580771032</v>
      </c>
      <c r="AD21" s="15">
        <v>108</v>
      </c>
      <c r="AE21" s="16">
        <v>4.2901754425970484</v>
      </c>
      <c r="AF21" s="15">
        <v>57</v>
      </c>
      <c r="AG21" s="16">
        <v>2.276561870615657</v>
      </c>
      <c r="AH21" s="15">
        <v>165</v>
      </c>
      <c r="AI21" s="16">
        <v>6.4627983579870962</v>
      </c>
    </row>
    <row r="22" spans="1:35" ht="15" customHeight="1" x14ac:dyDescent="0.25">
      <c r="A22" s="22">
        <v>1964</v>
      </c>
      <c r="B22" s="15">
        <v>3674</v>
      </c>
      <c r="C22" s="16">
        <v>143.86658004651139</v>
      </c>
      <c r="D22" s="15">
        <v>63</v>
      </c>
      <c r="E22" s="16">
        <v>2.4585730707435784</v>
      </c>
      <c r="F22" s="15">
        <v>80</v>
      </c>
      <c r="G22" s="16">
        <v>3.1597282587408575</v>
      </c>
      <c r="H22" s="15">
        <v>370</v>
      </c>
      <c r="I22" s="16">
        <v>14.300108488358285</v>
      </c>
      <c r="J22" s="15">
        <v>558</v>
      </c>
      <c r="K22" s="16">
        <v>21.928454131089914</v>
      </c>
      <c r="L22" s="15">
        <v>92</v>
      </c>
      <c r="M22" s="16">
        <v>3.5848288637286907</v>
      </c>
      <c r="N22" s="15">
        <v>205</v>
      </c>
      <c r="O22" s="16">
        <v>7.9287384358765278</v>
      </c>
      <c r="P22" s="15">
        <v>555</v>
      </c>
      <c r="Q22" s="16">
        <v>21.650255352164347</v>
      </c>
      <c r="R22" s="15">
        <v>50</v>
      </c>
      <c r="S22" s="16">
        <v>2.0643573043741883</v>
      </c>
      <c r="T22" s="15">
        <v>73</v>
      </c>
      <c r="U22" s="16">
        <v>2.8830639643980498</v>
      </c>
      <c r="V22" s="15">
        <v>108</v>
      </c>
      <c r="W22" s="16">
        <v>4.213087454754997</v>
      </c>
      <c r="X22" s="15">
        <v>97</v>
      </c>
      <c r="Y22" s="16">
        <v>3.7885422911051228</v>
      </c>
      <c r="Z22" s="15">
        <v>26</v>
      </c>
      <c r="AA22" s="16">
        <v>1.0126689417715158</v>
      </c>
      <c r="AB22" s="15">
        <v>38</v>
      </c>
      <c r="AC22" s="16">
        <v>1.5742819112274602</v>
      </c>
      <c r="AD22" s="15">
        <v>102</v>
      </c>
      <c r="AE22" s="16">
        <v>3.9624918708529249</v>
      </c>
      <c r="AF22" s="15">
        <v>26</v>
      </c>
      <c r="AG22" s="16">
        <v>0.98713704200940899</v>
      </c>
      <c r="AH22" s="15">
        <v>170</v>
      </c>
      <c r="AI22" s="16">
        <v>6.4444940177053027</v>
      </c>
    </row>
    <row r="23" spans="1:35" ht="15" customHeight="1" x14ac:dyDescent="0.25">
      <c r="A23" s="22">
        <v>1965</v>
      </c>
      <c r="B23" s="15">
        <v>3817</v>
      </c>
      <c r="C23" s="16">
        <v>147.39526569204443</v>
      </c>
      <c r="D23" s="15">
        <v>55</v>
      </c>
      <c r="E23" s="16">
        <v>2.1096015053524404</v>
      </c>
      <c r="F23" s="15">
        <v>76</v>
      </c>
      <c r="G23" s="16">
        <v>2.9149335486134555</v>
      </c>
      <c r="H23" s="15">
        <v>384</v>
      </c>
      <c r="I23" s="16">
        <v>14.770041679038441</v>
      </c>
      <c r="J23" s="15">
        <v>634</v>
      </c>
      <c r="K23" s="16">
        <v>24.540444510607976</v>
      </c>
      <c r="L23" s="15">
        <v>89</v>
      </c>
      <c r="M23" s="16">
        <v>3.4378695331953115</v>
      </c>
      <c r="N23" s="15">
        <v>182</v>
      </c>
      <c r="O23" s="16">
        <v>6.9488069440173952</v>
      </c>
      <c r="P23" s="15">
        <v>557</v>
      </c>
      <c r="Q23" s="16">
        <v>21.289990337040052</v>
      </c>
      <c r="R23" s="15">
        <v>64</v>
      </c>
      <c r="S23" s="16">
        <v>2.6336037245380428</v>
      </c>
      <c r="T23" s="15">
        <v>75</v>
      </c>
      <c r="U23" s="16">
        <v>2.8047293033001108</v>
      </c>
      <c r="V23" s="15">
        <v>92</v>
      </c>
      <c r="W23" s="16">
        <v>3.4872516067869657</v>
      </c>
      <c r="X23" s="15">
        <v>112</v>
      </c>
      <c r="Y23" s="16">
        <v>4.2840367756958688</v>
      </c>
      <c r="Z23" s="15">
        <v>17</v>
      </c>
      <c r="AA23" s="16">
        <v>0.66065671355420297</v>
      </c>
      <c r="AB23" s="15">
        <v>55</v>
      </c>
      <c r="AC23" s="16">
        <v>2.1998421302449174</v>
      </c>
      <c r="AD23" s="15">
        <v>81</v>
      </c>
      <c r="AE23" s="16">
        <v>3.1026228151383095</v>
      </c>
      <c r="AF23" s="15">
        <v>46</v>
      </c>
      <c r="AG23" s="16">
        <v>1.7515651508600802</v>
      </c>
      <c r="AH23" s="15">
        <v>174</v>
      </c>
      <c r="AI23" s="16">
        <v>6.5070385650367291</v>
      </c>
    </row>
    <row r="24" spans="1:35" ht="15" customHeight="1" x14ac:dyDescent="0.25">
      <c r="A24" s="22">
        <v>1966</v>
      </c>
      <c r="B24" s="15">
        <v>3841</v>
      </c>
      <c r="C24" s="16">
        <v>145.05602788601792</v>
      </c>
      <c r="D24" s="15">
        <v>54</v>
      </c>
      <c r="E24" s="16">
        <v>2.056162313003437</v>
      </c>
      <c r="F24" s="15">
        <v>92</v>
      </c>
      <c r="G24" s="16">
        <v>3.402462865133518</v>
      </c>
      <c r="H24" s="15">
        <v>381</v>
      </c>
      <c r="I24" s="16">
        <v>14.299615218434141</v>
      </c>
      <c r="J24" s="15">
        <v>607</v>
      </c>
      <c r="K24" s="16">
        <v>23.043246404629866</v>
      </c>
      <c r="L24" s="15">
        <v>79</v>
      </c>
      <c r="M24" s="16">
        <v>2.9832397234982606</v>
      </c>
      <c r="N24" s="15">
        <v>184</v>
      </c>
      <c r="O24" s="16">
        <v>6.9033389355865946</v>
      </c>
      <c r="P24" s="15">
        <v>613</v>
      </c>
      <c r="Q24" s="16">
        <v>23.014065089346122</v>
      </c>
      <c r="R24" s="15">
        <v>60</v>
      </c>
      <c r="S24" s="16">
        <v>2.4155079994764397</v>
      </c>
      <c r="T24" s="15">
        <v>70</v>
      </c>
      <c r="U24" s="16">
        <v>2.6123204730861076</v>
      </c>
      <c r="V24" s="15">
        <v>87</v>
      </c>
      <c r="W24" s="16">
        <v>3.2788166838396791</v>
      </c>
      <c r="X24" s="15">
        <v>98</v>
      </c>
      <c r="Y24" s="16">
        <v>3.7181119232187472</v>
      </c>
      <c r="Z24" s="15">
        <v>17</v>
      </c>
      <c r="AA24" s="16">
        <v>0.63874444813734865</v>
      </c>
      <c r="AB24" s="15">
        <v>50</v>
      </c>
      <c r="AC24" s="16">
        <v>1.9651398546203942</v>
      </c>
      <c r="AD24" s="15">
        <v>95</v>
      </c>
      <c r="AE24" s="16">
        <v>3.5789258041783079</v>
      </c>
      <c r="AF24" s="15">
        <v>49</v>
      </c>
      <c r="AG24" s="16">
        <v>1.8458837121107208</v>
      </c>
      <c r="AH24" s="15">
        <v>181</v>
      </c>
      <c r="AI24" s="16">
        <v>6.5476384036629485</v>
      </c>
    </row>
    <row r="25" spans="1:35" ht="15" customHeight="1" x14ac:dyDescent="0.25">
      <c r="A25" s="22">
        <v>1967</v>
      </c>
      <c r="B25" s="15">
        <v>3852</v>
      </c>
      <c r="C25" s="16">
        <v>143.29518324008299</v>
      </c>
      <c r="D25" s="15">
        <v>52</v>
      </c>
      <c r="E25" s="16">
        <v>1.9421757120077676</v>
      </c>
      <c r="F25" s="15">
        <v>106</v>
      </c>
      <c r="G25" s="16">
        <v>3.9139925559665723</v>
      </c>
      <c r="H25" s="15">
        <v>369</v>
      </c>
      <c r="I25" s="16">
        <v>13.684662966797422</v>
      </c>
      <c r="J25" s="15">
        <v>622</v>
      </c>
      <c r="K25" s="16">
        <v>23.26198553900268</v>
      </c>
      <c r="L25" s="15">
        <v>94</v>
      </c>
      <c r="M25" s="16">
        <v>3.5129838480026505</v>
      </c>
      <c r="N25" s="15">
        <v>188</v>
      </c>
      <c r="O25" s="16">
        <v>7.0055103663535476</v>
      </c>
      <c r="P25" s="15">
        <v>603</v>
      </c>
      <c r="Q25" s="16">
        <v>22.198619093470963</v>
      </c>
      <c r="R25" s="15">
        <v>69</v>
      </c>
      <c r="S25" s="16">
        <v>2.7186762670923561</v>
      </c>
      <c r="T25" s="15">
        <v>82</v>
      </c>
      <c r="U25" s="16">
        <v>2.9780417578630924</v>
      </c>
      <c r="V25" s="15">
        <v>96</v>
      </c>
      <c r="W25" s="16">
        <v>3.4891084032488093</v>
      </c>
      <c r="X25" s="15">
        <v>101</v>
      </c>
      <c r="Y25" s="16">
        <v>3.661657372864537</v>
      </c>
      <c r="Z25" s="15">
        <v>10</v>
      </c>
      <c r="AA25" s="16">
        <v>0.36733110636901889</v>
      </c>
      <c r="AB25" s="15">
        <v>47</v>
      </c>
      <c r="AC25" s="16">
        <v>1.7917452458627834</v>
      </c>
      <c r="AD25" s="15">
        <v>84</v>
      </c>
      <c r="AE25" s="16">
        <v>3.0768225639773261</v>
      </c>
      <c r="AF25" s="15">
        <v>44</v>
      </c>
      <c r="AG25" s="16">
        <v>1.6478543945051862</v>
      </c>
      <c r="AH25" s="15">
        <v>154</v>
      </c>
      <c r="AI25" s="16">
        <v>5.633820716447187</v>
      </c>
    </row>
    <row r="26" spans="1:35" s="18" customFormat="1" ht="15" customHeight="1" x14ac:dyDescent="0.25">
      <c r="A26" s="22">
        <v>1968</v>
      </c>
      <c r="B26" s="15">
        <v>4069</v>
      </c>
      <c r="C26" s="16">
        <v>148.62195116663568</v>
      </c>
      <c r="D26" s="15">
        <v>64</v>
      </c>
      <c r="E26" s="16">
        <v>2.3230441178001171</v>
      </c>
      <c r="F26" s="15">
        <v>90</v>
      </c>
      <c r="G26" s="16">
        <v>3.2676528296907792</v>
      </c>
      <c r="H26" s="15">
        <v>357</v>
      </c>
      <c r="I26" s="16">
        <v>12.989065134108635</v>
      </c>
      <c r="J26" s="15">
        <v>646</v>
      </c>
      <c r="K26" s="16">
        <v>23.68125889772331</v>
      </c>
      <c r="L26" s="15">
        <v>37</v>
      </c>
      <c r="M26" s="16">
        <v>1.3897100622699443</v>
      </c>
      <c r="N26" s="15">
        <v>168</v>
      </c>
      <c r="O26" s="16">
        <v>6.057033459698463</v>
      </c>
      <c r="P26" s="15">
        <v>729</v>
      </c>
      <c r="Q26" s="16">
        <v>26.316194117444432</v>
      </c>
      <c r="R26" s="15">
        <v>81</v>
      </c>
      <c r="S26" s="16">
        <v>3.1368978180266782</v>
      </c>
      <c r="T26" s="15">
        <v>88</v>
      </c>
      <c r="U26" s="16">
        <v>3.1794803319506912</v>
      </c>
      <c r="V26" s="15">
        <v>112</v>
      </c>
      <c r="W26" s="16">
        <v>4.0358205454011351</v>
      </c>
      <c r="X26" s="15">
        <v>82</v>
      </c>
      <c r="Y26" s="16">
        <v>3.0068183208007522</v>
      </c>
      <c r="Z26" s="15">
        <v>14</v>
      </c>
      <c r="AA26" s="16">
        <v>0.52911948820769117</v>
      </c>
      <c r="AB26" s="15">
        <v>58</v>
      </c>
      <c r="AC26" s="16">
        <v>2.2028788771299577</v>
      </c>
      <c r="AD26" s="15">
        <v>98</v>
      </c>
      <c r="AE26" s="16">
        <v>3.5780142856600499</v>
      </c>
      <c r="AF26" s="15">
        <v>50</v>
      </c>
      <c r="AG26" s="16">
        <v>1.7865345634996124</v>
      </c>
      <c r="AH26" s="15">
        <v>161</v>
      </c>
      <c r="AI26" s="16">
        <v>5.7004043603462176</v>
      </c>
    </row>
    <row r="27" spans="1:35" ht="15" customHeight="1" x14ac:dyDescent="0.25">
      <c r="A27" s="22">
        <v>1969</v>
      </c>
      <c r="B27" s="15">
        <v>4157</v>
      </c>
      <c r="C27" s="16">
        <v>150.04554591291247</v>
      </c>
      <c r="D27" s="15">
        <v>57</v>
      </c>
      <c r="E27" s="16">
        <v>2.0236244801076158</v>
      </c>
      <c r="F27" s="15">
        <v>85</v>
      </c>
      <c r="G27" s="16">
        <v>3.056676343185837</v>
      </c>
      <c r="H27" s="15">
        <v>366</v>
      </c>
      <c r="I27" s="16">
        <v>13.102028621270176</v>
      </c>
      <c r="J27" s="15">
        <v>691</v>
      </c>
      <c r="K27" s="16">
        <v>24.925411100788345</v>
      </c>
      <c r="L27" s="15">
        <v>43</v>
      </c>
      <c r="M27" s="16">
        <v>1.5216279521124505</v>
      </c>
      <c r="N27" s="15">
        <v>171</v>
      </c>
      <c r="O27" s="16">
        <v>6.0955735436736802</v>
      </c>
      <c r="P27" s="15">
        <v>762</v>
      </c>
      <c r="Q27" s="16">
        <v>27.177536619854386</v>
      </c>
      <c r="R27" s="15">
        <v>79</v>
      </c>
      <c r="S27" s="16">
        <v>2.9977141185877905</v>
      </c>
      <c r="T27" s="15">
        <v>82</v>
      </c>
      <c r="U27" s="16">
        <v>2.9537702982218943</v>
      </c>
      <c r="V27" s="15">
        <v>96</v>
      </c>
      <c r="W27" s="16">
        <v>3.4421323809413673</v>
      </c>
      <c r="X27" s="15">
        <v>107</v>
      </c>
      <c r="Y27" s="16">
        <v>3.8943425478056266</v>
      </c>
      <c r="Z27" s="15">
        <v>26</v>
      </c>
      <c r="AA27" s="16">
        <v>0.91371313126313247</v>
      </c>
      <c r="AB27" s="15">
        <v>44</v>
      </c>
      <c r="AC27" s="16">
        <v>1.6742973950430997</v>
      </c>
      <c r="AD27" s="15">
        <v>115</v>
      </c>
      <c r="AE27" s="16">
        <v>4.1698280429726822</v>
      </c>
      <c r="AF27" s="15">
        <v>50</v>
      </c>
      <c r="AG27" s="16">
        <v>1.7917308213253187</v>
      </c>
      <c r="AH27" s="15">
        <v>191</v>
      </c>
      <c r="AI27" s="16">
        <v>6.8317034628646383</v>
      </c>
    </row>
    <row r="28" spans="1:35" ht="15" customHeight="1" x14ac:dyDescent="0.25">
      <c r="A28" s="22">
        <v>1970</v>
      </c>
      <c r="B28" s="15">
        <v>4460</v>
      </c>
      <c r="C28" s="16">
        <v>158.85728956846228</v>
      </c>
      <c r="D28" s="15">
        <v>68</v>
      </c>
      <c r="E28" s="16">
        <v>2.3886577537376508</v>
      </c>
      <c r="F28" s="15">
        <v>104</v>
      </c>
      <c r="G28" s="16">
        <v>3.6549778332278917</v>
      </c>
      <c r="H28" s="15">
        <v>376</v>
      </c>
      <c r="I28" s="16">
        <v>13.362184782792994</v>
      </c>
      <c r="J28" s="15">
        <v>710</v>
      </c>
      <c r="K28" s="16">
        <v>25.333014916249393</v>
      </c>
      <c r="L28" s="15">
        <v>45</v>
      </c>
      <c r="M28" s="16">
        <v>1.6303894312240701</v>
      </c>
      <c r="N28" s="15">
        <v>206</v>
      </c>
      <c r="O28" s="16">
        <v>7.2881235538650353</v>
      </c>
      <c r="P28" s="15">
        <v>829</v>
      </c>
      <c r="Q28" s="16">
        <v>29.043462329917443</v>
      </c>
      <c r="R28" s="15">
        <v>74</v>
      </c>
      <c r="S28" s="16">
        <v>2.725244016925394</v>
      </c>
      <c r="T28" s="15">
        <v>101</v>
      </c>
      <c r="U28" s="16">
        <v>3.5410536470570162</v>
      </c>
      <c r="V28" s="15">
        <v>92</v>
      </c>
      <c r="W28" s="16">
        <v>3.2395460886981242</v>
      </c>
      <c r="X28" s="15">
        <v>106</v>
      </c>
      <c r="Y28" s="16">
        <v>3.7878989783923869</v>
      </c>
      <c r="Z28" s="15">
        <v>18</v>
      </c>
      <c r="AA28" s="16">
        <v>0.66537353399812771</v>
      </c>
      <c r="AB28" s="15">
        <v>50</v>
      </c>
      <c r="AC28" s="16">
        <v>1.9088529477006952</v>
      </c>
      <c r="AD28" s="15">
        <v>103</v>
      </c>
      <c r="AE28" s="16">
        <v>3.6433810657328474</v>
      </c>
      <c r="AF28" s="15">
        <v>66</v>
      </c>
      <c r="AG28" s="16">
        <v>2.3228820918222448</v>
      </c>
      <c r="AH28" s="15">
        <v>151</v>
      </c>
      <c r="AI28" s="16">
        <v>5.3247177771122729</v>
      </c>
    </row>
    <row r="29" spans="1:35" ht="15" customHeight="1" x14ac:dyDescent="0.25">
      <c r="A29" s="22">
        <v>1971</v>
      </c>
      <c r="B29" s="15">
        <v>4486</v>
      </c>
      <c r="C29" s="16">
        <v>156.86883976652979</v>
      </c>
      <c r="D29" s="15">
        <v>85</v>
      </c>
      <c r="E29" s="16">
        <v>2.9866572256080106</v>
      </c>
      <c r="F29" s="15">
        <v>85</v>
      </c>
      <c r="G29" s="16">
        <v>2.9231302700534032</v>
      </c>
      <c r="H29" s="15">
        <v>327</v>
      </c>
      <c r="I29" s="16">
        <v>11.331031850154002</v>
      </c>
      <c r="J29" s="15">
        <v>727</v>
      </c>
      <c r="K29" s="16">
        <v>25.448015019707967</v>
      </c>
      <c r="L29" s="15">
        <v>54</v>
      </c>
      <c r="M29" s="16">
        <v>1.8667886022520142</v>
      </c>
      <c r="N29" s="15">
        <v>201</v>
      </c>
      <c r="O29" s="16">
        <v>6.915294189912446</v>
      </c>
      <c r="P29" s="15">
        <v>815</v>
      </c>
      <c r="Q29" s="16">
        <v>28.00962585338338</v>
      </c>
      <c r="R29" s="15">
        <v>75</v>
      </c>
      <c r="S29" s="16">
        <v>2.7841345607286567</v>
      </c>
      <c r="T29" s="15">
        <v>92</v>
      </c>
      <c r="U29" s="16">
        <v>3.2203682177116013</v>
      </c>
      <c r="V29" s="15">
        <v>117</v>
      </c>
      <c r="W29" s="16">
        <v>4.0525891721281999</v>
      </c>
      <c r="X29" s="15">
        <v>112</v>
      </c>
      <c r="Y29" s="16">
        <v>3.894138863879308</v>
      </c>
      <c r="Z29" s="15">
        <v>24</v>
      </c>
      <c r="AA29" s="16">
        <v>0.83382193882287248</v>
      </c>
      <c r="AB29" s="15">
        <v>38</v>
      </c>
      <c r="AC29" s="16">
        <v>1.3919984834826558</v>
      </c>
      <c r="AD29" s="15">
        <v>122</v>
      </c>
      <c r="AE29" s="16">
        <v>4.2490416786667486</v>
      </c>
      <c r="AF29" s="15">
        <v>62</v>
      </c>
      <c r="AG29" s="16">
        <v>2.1602441924290492</v>
      </c>
      <c r="AH29" s="15">
        <v>187</v>
      </c>
      <c r="AI29" s="16">
        <v>6.4740949168866528</v>
      </c>
    </row>
    <row r="30" spans="1:35" ht="15" customHeight="1" x14ac:dyDescent="0.25">
      <c r="A30" s="22">
        <v>1972</v>
      </c>
      <c r="B30" s="15">
        <v>4526</v>
      </c>
      <c r="C30" s="16">
        <v>154.67802780358033</v>
      </c>
      <c r="D30" s="15">
        <v>67</v>
      </c>
      <c r="E30" s="16">
        <v>2.3127862902456315</v>
      </c>
      <c r="F30" s="15">
        <v>100</v>
      </c>
      <c r="G30" s="16">
        <v>3.3893658548594479</v>
      </c>
      <c r="H30" s="15">
        <v>333</v>
      </c>
      <c r="I30" s="16">
        <v>11.279180334409446</v>
      </c>
      <c r="J30" s="15">
        <v>766</v>
      </c>
      <c r="K30" s="16">
        <v>26.298841375040059</v>
      </c>
      <c r="L30" s="15">
        <v>45</v>
      </c>
      <c r="M30" s="16">
        <v>1.5502787504093223</v>
      </c>
      <c r="N30" s="15">
        <v>205</v>
      </c>
      <c r="O30" s="16">
        <v>6.9495239498708088</v>
      </c>
      <c r="P30" s="15">
        <v>808</v>
      </c>
      <c r="Q30" s="16">
        <v>27.169151976392587</v>
      </c>
      <c r="R30" s="15">
        <v>73</v>
      </c>
      <c r="S30" s="16">
        <v>2.5991814420954378</v>
      </c>
      <c r="T30" s="15">
        <v>95</v>
      </c>
      <c r="U30" s="16">
        <v>3.2581320731254935</v>
      </c>
      <c r="V30" s="15">
        <v>133</v>
      </c>
      <c r="W30" s="16">
        <v>4.5123415429742666</v>
      </c>
      <c r="X30" s="15">
        <v>127</v>
      </c>
      <c r="Y30" s="16">
        <v>4.4959840159385438</v>
      </c>
      <c r="Z30" s="15">
        <v>19</v>
      </c>
      <c r="AA30" s="16">
        <v>0.64395501571592551</v>
      </c>
      <c r="AB30" s="15">
        <v>45</v>
      </c>
      <c r="AC30" s="16">
        <v>1.5531751901634232</v>
      </c>
      <c r="AD30" s="15">
        <v>118</v>
      </c>
      <c r="AE30" s="16">
        <v>3.9971208993643796</v>
      </c>
      <c r="AF30" s="15">
        <v>66</v>
      </c>
      <c r="AG30" s="16">
        <v>2.2398946293292683</v>
      </c>
      <c r="AH30" s="15">
        <v>194</v>
      </c>
      <c r="AI30" s="16">
        <v>6.4624036747209841</v>
      </c>
    </row>
    <row r="31" spans="1:35" ht="15" customHeight="1" x14ac:dyDescent="0.25">
      <c r="A31" s="22">
        <v>1973</v>
      </c>
      <c r="B31" s="15">
        <v>4708</v>
      </c>
      <c r="C31" s="16">
        <v>158.39406169779198</v>
      </c>
      <c r="D31" s="15">
        <v>75</v>
      </c>
      <c r="E31" s="16">
        <v>2.5177603800867399</v>
      </c>
      <c r="F31" s="15">
        <v>112</v>
      </c>
      <c r="G31" s="16">
        <v>3.7467973962890593</v>
      </c>
      <c r="H31" s="15">
        <v>360</v>
      </c>
      <c r="I31" s="16">
        <v>12.146459832323851</v>
      </c>
      <c r="J31" s="15">
        <v>662</v>
      </c>
      <c r="K31" s="16">
        <v>22.398394422565769</v>
      </c>
      <c r="L31" s="15">
        <v>36</v>
      </c>
      <c r="M31" s="16">
        <v>1.2155962189343303</v>
      </c>
      <c r="N31" s="15">
        <v>190</v>
      </c>
      <c r="O31" s="16">
        <v>6.3237618412792518</v>
      </c>
      <c r="P31" s="15">
        <v>891</v>
      </c>
      <c r="Q31" s="16">
        <v>29.356517621556925</v>
      </c>
      <c r="R31" s="15">
        <v>73</v>
      </c>
      <c r="S31" s="16">
        <v>2.5437938400796236</v>
      </c>
      <c r="T31" s="15">
        <v>70</v>
      </c>
      <c r="U31" s="16">
        <v>2.3264850864502602</v>
      </c>
      <c r="V31" s="15">
        <v>122</v>
      </c>
      <c r="W31" s="16">
        <v>4.0633783366584151</v>
      </c>
      <c r="X31" s="15">
        <v>130</v>
      </c>
      <c r="Y31" s="16">
        <v>4.4545794298582466</v>
      </c>
      <c r="Z31" s="15">
        <v>21</v>
      </c>
      <c r="AA31" s="16">
        <v>0.69393159279363392</v>
      </c>
      <c r="AB31" s="15">
        <v>50</v>
      </c>
      <c r="AC31" s="16">
        <v>1.7072759659458188</v>
      </c>
      <c r="AD31" s="15">
        <v>133</v>
      </c>
      <c r="AE31" s="16">
        <v>4.3594197226300722</v>
      </c>
      <c r="AF31" s="15">
        <v>56</v>
      </c>
      <c r="AG31" s="16">
        <v>1.8841467936875471</v>
      </c>
      <c r="AH31" s="15">
        <v>182</v>
      </c>
      <c r="AI31" s="16">
        <v>6.0145867083074318</v>
      </c>
    </row>
    <row r="32" spans="1:35" ht="15" customHeight="1" x14ac:dyDescent="0.25">
      <c r="A32" s="22">
        <v>1974</v>
      </c>
      <c r="B32" s="15">
        <v>4966</v>
      </c>
      <c r="C32" s="16">
        <v>163.33069875466492</v>
      </c>
      <c r="D32" s="15">
        <v>66</v>
      </c>
      <c r="E32" s="16">
        <v>2.1625801116755938</v>
      </c>
      <c r="F32" s="15">
        <v>129</v>
      </c>
      <c r="G32" s="16">
        <v>4.2268689069111938</v>
      </c>
      <c r="H32" s="15">
        <v>381</v>
      </c>
      <c r="I32" s="16">
        <v>12.518479218236584</v>
      </c>
      <c r="J32" s="15">
        <v>861</v>
      </c>
      <c r="K32" s="16">
        <v>28.280740274668315</v>
      </c>
      <c r="L32" s="15">
        <v>55</v>
      </c>
      <c r="M32" s="16">
        <v>1.8264023986906104</v>
      </c>
      <c r="N32" s="15">
        <v>217</v>
      </c>
      <c r="O32" s="16">
        <v>7.1031645904617147</v>
      </c>
      <c r="P32" s="15">
        <v>960</v>
      </c>
      <c r="Q32" s="16">
        <v>30.979491400390195</v>
      </c>
      <c r="R32" s="15">
        <v>57</v>
      </c>
      <c r="S32" s="16">
        <v>2.0260556445520659</v>
      </c>
      <c r="T32" s="15">
        <v>88</v>
      </c>
      <c r="U32" s="16">
        <v>2.8991554625743774</v>
      </c>
      <c r="V32" s="15">
        <v>109</v>
      </c>
      <c r="W32" s="16">
        <v>3.5411050369549679</v>
      </c>
      <c r="X32" s="15">
        <v>127</v>
      </c>
      <c r="Y32" s="16">
        <v>4.281752343798745</v>
      </c>
      <c r="Z32" s="15">
        <v>21</v>
      </c>
      <c r="AA32" s="16">
        <v>0.67452235383166925</v>
      </c>
      <c r="AB32" s="15">
        <v>30</v>
      </c>
      <c r="AC32" s="16">
        <v>0.99533650591928324</v>
      </c>
      <c r="AD32" s="15">
        <v>111</v>
      </c>
      <c r="AE32" s="16">
        <v>3.6311366024844864</v>
      </c>
      <c r="AF32" s="15">
        <v>72</v>
      </c>
      <c r="AG32" s="16">
        <v>2.328457738339166</v>
      </c>
      <c r="AH32" s="15">
        <v>195</v>
      </c>
      <c r="AI32" s="16">
        <v>6.3219209714196367</v>
      </c>
    </row>
    <row r="33" spans="1:35" ht="15" customHeight="1" x14ac:dyDescent="0.25">
      <c r="A33" s="22">
        <v>1975</v>
      </c>
      <c r="B33" s="15">
        <v>5007</v>
      </c>
      <c r="C33" s="16">
        <v>161.47036070792032</v>
      </c>
      <c r="D33" s="15">
        <v>82</v>
      </c>
      <c r="E33" s="16">
        <v>2.6539079229736733</v>
      </c>
      <c r="F33" s="15">
        <v>125</v>
      </c>
      <c r="G33" s="16">
        <v>3.9861761618564784</v>
      </c>
      <c r="H33" s="15">
        <v>350</v>
      </c>
      <c r="I33" s="16">
        <v>11.160248399526834</v>
      </c>
      <c r="J33" s="15">
        <v>847</v>
      </c>
      <c r="K33" s="16">
        <v>27.598898052385817</v>
      </c>
      <c r="L33" s="15">
        <v>54</v>
      </c>
      <c r="M33" s="16">
        <v>1.7819497302958305</v>
      </c>
      <c r="N33" s="15">
        <v>250</v>
      </c>
      <c r="O33" s="16">
        <v>7.978477053283406</v>
      </c>
      <c r="P33" s="15">
        <v>989</v>
      </c>
      <c r="Q33" s="16">
        <v>31.200811308997867</v>
      </c>
      <c r="R33" s="15">
        <v>103</v>
      </c>
      <c r="S33" s="16">
        <v>3.4611349992561755</v>
      </c>
      <c r="T33" s="15">
        <v>100</v>
      </c>
      <c r="U33" s="16">
        <v>3.2482121583009747</v>
      </c>
      <c r="V33" s="15">
        <v>114</v>
      </c>
      <c r="W33" s="16">
        <v>3.671149374692035</v>
      </c>
      <c r="X33" s="15">
        <v>144</v>
      </c>
      <c r="Y33" s="16">
        <v>4.6801386060100505</v>
      </c>
      <c r="Z33" s="15">
        <v>24</v>
      </c>
      <c r="AA33" s="16">
        <v>0.74650951330347215</v>
      </c>
      <c r="AB33" s="15">
        <v>43</v>
      </c>
      <c r="AC33" s="16">
        <v>1.4475644956231841</v>
      </c>
      <c r="AD33" s="15">
        <v>131</v>
      </c>
      <c r="AE33" s="16">
        <v>4.180272646326574</v>
      </c>
      <c r="AF33" s="15">
        <v>74</v>
      </c>
      <c r="AG33" s="16">
        <v>2.3354061197591811</v>
      </c>
      <c r="AH33" s="15">
        <v>201</v>
      </c>
      <c r="AI33" s="16">
        <v>6.3984513733231765</v>
      </c>
    </row>
    <row r="34" spans="1:35" ht="15" customHeight="1" x14ac:dyDescent="0.25">
      <c r="A34" s="22">
        <v>1976</v>
      </c>
      <c r="B34" s="15">
        <v>5145</v>
      </c>
      <c r="C34" s="16">
        <v>162.08073379824924</v>
      </c>
      <c r="D34" s="15">
        <v>77</v>
      </c>
      <c r="E34" s="16">
        <v>2.4121475520330851</v>
      </c>
      <c r="F34" s="15">
        <v>135</v>
      </c>
      <c r="G34" s="16">
        <v>4.2067998988140909</v>
      </c>
      <c r="H34" s="15">
        <v>379</v>
      </c>
      <c r="I34" s="16">
        <v>11.859125610889601</v>
      </c>
      <c r="J34" s="15">
        <v>847</v>
      </c>
      <c r="K34" s="16">
        <v>26.904836506729211</v>
      </c>
      <c r="L34" s="15">
        <v>49</v>
      </c>
      <c r="M34" s="16">
        <v>1.6058719325802768</v>
      </c>
      <c r="N34" s="15">
        <v>268</v>
      </c>
      <c r="O34" s="16">
        <v>8.3573076009229155</v>
      </c>
      <c r="P34" s="15">
        <v>1040</v>
      </c>
      <c r="Q34" s="16">
        <v>31.966574528382239</v>
      </c>
      <c r="R34" s="15">
        <v>132</v>
      </c>
      <c r="S34" s="16">
        <v>4.4952913944593336</v>
      </c>
      <c r="T34" s="15">
        <v>81</v>
      </c>
      <c r="U34" s="16">
        <v>2.5043348573163624</v>
      </c>
      <c r="V34" s="15">
        <v>141</v>
      </c>
      <c r="W34" s="16">
        <v>4.3737502590960116</v>
      </c>
      <c r="X34" s="15">
        <v>128</v>
      </c>
      <c r="Y34" s="16">
        <v>4.0802626275372917</v>
      </c>
      <c r="Z34" s="15">
        <v>17</v>
      </c>
      <c r="AA34" s="16">
        <v>0.51790523418626644</v>
      </c>
      <c r="AB34" s="15">
        <v>32</v>
      </c>
      <c r="AC34" s="16">
        <v>1.0142336921259421</v>
      </c>
      <c r="AD34" s="15">
        <v>153</v>
      </c>
      <c r="AE34" s="16">
        <v>4.751905795537974</v>
      </c>
      <c r="AF34" s="15">
        <v>72</v>
      </c>
      <c r="AG34" s="16">
        <v>2.1996174798678814</v>
      </c>
      <c r="AH34" s="15">
        <v>186</v>
      </c>
      <c r="AI34" s="16">
        <v>5.8213731860545401</v>
      </c>
    </row>
    <row r="35" spans="1:35" ht="15" customHeight="1" x14ac:dyDescent="0.25">
      <c r="A35" s="22">
        <v>1977</v>
      </c>
      <c r="B35" s="15">
        <v>5250</v>
      </c>
      <c r="C35" s="16">
        <v>163.48096489400297</v>
      </c>
      <c r="D35" s="15">
        <v>93</v>
      </c>
      <c r="E35" s="16">
        <v>2.8931437621146832</v>
      </c>
      <c r="F35" s="15">
        <v>133</v>
      </c>
      <c r="G35" s="16">
        <v>4.0681302141963274</v>
      </c>
      <c r="H35" s="15">
        <v>339</v>
      </c>
      <c r="I35" s="16">
        <v>10.406768466914453</v>
      </c>
      <c r="J35" s="15">
        <v>875</v>
      </c>
      <c r="K35" s="16">
        <v>27.498853134962562</v>
      </c>
      <c r="L35" s="15">
        <v>47</v>
      </c>
      <c r="M35" s="16">
        <v>1.4807522948810019</v>
      </c>
      <c r="N35" s="15">
        <v>235</v>
      </c>
      <c r="O35" s="16">
        <v>7.2408400583481161</v>
      </c>
      <c r="P35" s="15">
        <v>1047</v>
      </c>
      <c r="Q35" s="16">
        <v>31.925460484673021</v>
      </c>
      <c r="R35" s="15">
        <v>127</v>
      </c>
      <c r="S35" s="16">
        <v>4.1091483285827115</v>
      </c>
      <c r="T35" s="15">
        <v>97</v>
      </c>
      <c r="U35" s="16">
        <v>2.943040108386461</v>
      </c>
      <c r="V35" s="15">
        <v>130</v>
      </c>
      <c r="W35" s="16">
        <v>3.9435525247148715</v>
      </c>
      <c r="X35" s="15">
        <v>142</v>
      </c>
      <c r="Y35" s="16">
        <v>4.6041089397274533</v>
      </c>
      <c r="Z35" s="15">
        <v>18</v>
      </c>
      <c r="AA35" s="16">
        <v>0.59406022822246751</v>
      </c>
      <c r="AB35" s="15">
        <v>27</v>
      </c>
      <c r="AC35" s="16">
        <v>0.84836151001716886</v>
      </c>
      <c r="AD35" s="15">
        <v>153</v>
      </c>
      <c r="AE35" s="16">
        <v>4.756101920677235</v>
      </c>
      <c r="AF35" s="15">
        <v>79</v>
      </c>
      <c r="AG35" s="16">
        <v>2.4968329346854805</v>
      </c>
      <c r="AH35" s="15">
        <v>189</v>
      </c>
      <c r="AI35" s="16">
        <v>5.9066185588286775</v>
      </c>
    </row>
    <row r="36" spans="1:35" ht="15" customHeight="1" x14ac:dyDescent="0.25">
      <c r="A36" s="22">
        <v>1978</v>
      </c>
      <c r="B36" s="15">
        <v>5211</v>
      </c>
      <c r="C36" s="16">
        <v>160.43962962218367</v>
      </c>
      <c r="D36" s="15">
        <v>104</v>
      </c>
      <c r="E36" s="16">
        <v>3.190010726514009</v>
      </c>
      <c r="F36" s="15">
        <v>124</v>
      </c>
      <c r="G36" s="16">
        <v>3.7566239838300204</v>
      </c>
      <c r="H36" s="15">
        <v>325</v>
      </c>
      <c r="I36" s="16">
        <v>9.7476461072677711</v>
      </c>
      <c r="J36" s="15">
        <v>893</v>
      </c>
      <c r="K36" s="16">
        <v>27.646675750445763</v>
      </c>
      <c r="L36" s="15">
        <v>64</v>
      </c>
      <c r="M36" s="16">
        <v>1.9993035840757896</v>
      </c>
      <c r="N36" s="15">
        <v>258</v>
      </c>
      <c r="O36" s="16">
        <v>7.8269589352387445</v>
      </c>
      <c r="P36" s="15">
        <v>1048</v>
      </c>
      <c r="Q36" s="16">
        <v>31.685880677524203</v>
      </c>
      <c r="R36" s="15">
        <v>99</v>
      </c>
      <c r="S36" s="16">
        <v>3.271716038104667</v>
      </c>
      <c r="T36" s="15">
        <v>102</v>
      </c>
      <c r="U36" s="16">
        <v>3.1475733587579082</v>
      </c>
      <c r="V36" s="15">
        <v>138</v>
      </c>
      <c r="W36" s="16">
        <v>4.115978766672491</v>
      </c>
      <c r="X36" s="15">
        <v>132</v>
      </c>
      <c r="Y36" s="16">
        <v>4.196478274278526</v>
      </c>
      <c r="Z36" s="15">
        <v>16</v>
      </c>
      <c r="AA36" s="16">
        <v>0.49300772551703487</v>
      </c>
      <c r="AB36" s="15">
        <v>35</v>
      </c>
      <c r="AC36" s="16">
        <v>1.0799718973876649</v>
      </c>
      <c r="AD36" s="15">
        <v>158</v>
      </c>
      <c r="AE36" s="16">
        <v>4.9489720913553725</v>
      </c>
      <c r="AF36" s="15">
        <v>85</v>
      </c>
      <c r="AG36" s="16">
        <v>2.5311205897212945</v>
      </c>
      <c r="AH36" s="15">
        <v>178</v>
      </c>
      <c r="AI36" s="16">
        <v>5.5420286406990629</v>
      </c>
    </row>
    <row r="37" spans="1:35" ht="15" customHeight="1" x14ac:dyDescent="0.25">
      <c r="A37" s="22">
        <v>1979</v>
      </c>
      <c r="B37" s="15">
        <v>5366</v>
      </c>
      <c r="C37" s="16">
        <v>161.97523353707254</v>
      </c>
      <c r="D37" s="15">
        <v>82</v>
      </c>
      <c r="E37" s="16">
        <v>2.4801227759378186</v>
      </c>
      <c r="F37" s="15">
        <v>127</v>
      </c>
      <c r="G37" s="16">
        <v>3.7232143750201034</v>
      </c>
      <c r="H37" s="15">
        <v>350</v>
      </c>
      <c r="I37" s="16">
        <v>10.402444627976971</v>
      </c>
      <c r="J37" s="15">
        <v>878</v>
      </c>
      <c r="K37" s="16">
        <v>26.479114337204642</v>
      </c>
      <c r="L37" s="15">
        <v>64</v>
      </c>
      <c r="M37" s="16">
        <v>1.9538484417822577</v>
      </c>
      <c r="N37" s="15">
        <v>244</v>
      </c>
      <c r="O37" s="16">
        <v>7.2618360275634348</v>
      </c>
      <c r="P37" s="15">
        <v>1115</v>
      </c>
      <c r="Q37" s="16">
        <v>32.931029006245666</v>
      </c>
      <c r="R37" s="15">
        <v>119</v>
      </c>
      <c r="S37" s="16">
        <v>3.8535836382041251</v>
      </c>
      <c r="T37" s="15">
        <v>90</v>
      </c>
      <c r="U37" s="16">
        <v>2.7255866418683579</v>
      </c>
      <c r="V37" s="15">
        <v>119</v>
      </c>
      <c r="W37" s="16">
        <v>3.5338583669950032</v>
      </c>
      <c r="X37" s="15">
        <v>162</v>
      </c>
      <c r="Y37" s="16">
        <v>5.0500648172873746</v>
      </c>
      <c r="Z37" s="15">
        <v>17</v>
      </c>
      <c r="AA37" s="16">
        <v>0.49575780248542178</v>
      </c>
      <c r="AB37" s="15">
        <v>30</v>
      </c>
      <c r="AC37" s="16">
        <v>0.92002261595203116</v>
      </c>
      <c r="AD37" s="15">
        <v>135</v>
      </c>
      <c r="AE37" s="16">
        <v>4.1048331992567544</v>
      </c>
      <c r="AF37" s="15">
        <v>66</v>
      </c>
      <c r="AG37" s="16">
        <v>1.9852861835276374</v>
      </c>
      <c r="AH37" s="15">
        <v>189</v>
      </c>
      <c r="AI37" s="16">
        <v>5.7555924333307225</v>
      </c>
    </row>
    <row r="38" spans="1:35" ht="15" customHeight="1" x14ac:dyDescent="0.25">
      <c r="A38" s="22">
        <v>1980</v>
      </c>
      <c r="B38" s="15">
        <v>5465</v>
      </c>
      <c r="C38" s="16">
        <v>162.28632553981481</v>
      </c>
      <c r="D38" s="15">
        <v>88</v>
      </c>
      <c r="E38" s="16">
        <v>2.668050288805186</v>
      </c>
      <c r="F38" s="15">
        <v>115</v>
      </c>
      <c r="G38" s="16">
        <v>3.4122975739803634</v>
      </c>
      <c r="H38" s="15">
        <v>328</v>
      </c>
      <c r="I38" s="16">
        <v>9.6413003284609928</v>
      </c>
      <c r="J38" s="15">
        <v>890</v>
      </c>
      <c r="K38" s="16">
        <v>26.612797484026842</v>
      </c>
      <c r="L38" s="15">
        <v>52</v>
      </c>
      <c r="M38" s="16">
        <v>1.5813291790131088</v>
      </c>
      <c r="N38" s="15">
        <v>241</v>
      </c>
      <c r="O38" s="16">
        <v>6.9809390104653248</v>
      </c>
      <c r="P38" s="15">
        <v>1133</v>
      </c>
      <c r="Q38" s="16">
        <v>32.838641531088285</v>
      </c>
      <c r="R38" s="15">
        <v>124</v>
      </c>
      <c r="S38" s="16">
        <v>3.9156861051510856</v>
      </c>
      <c r="T38" s="15">
        <v>104</v>
      </c>
      <c r="U38" s="16">
        <v>2.985420787647624</v>
      </c>
      <c r="V38" s="15">
        <v>123</v>
      </c>
      <c r="W38" s="16">
        <v>3.5002146076882923</v>
      </c>
      <c r="X38" s="15">
        <v>146</v>
      </c>
      <c r="Y38" s="16">
        <v>4.6355445456607951</v>
      </c>
      <c r="Z38" s="15">
        <v>22</v>
      </c>
      <c r="AA38" s="16">
        <v>0.61405389171015667</v>
      </c>
      <c r="AB38" s="15">
        <v>32</v>
      </c>
      <c r="AC38" s="16">
        <v>0.99236057971457015</v>
      </c>
      <c r="AD38" s="15">
        <v>125</v>
      </c>
      <c r="AE38" s="16">
        <v>3.7308503077796003</v>
      </c>
      <c r="AF38" s="15">
        <v>77</v>
      </c>
      <c r="AG38" s="16">
        <v>2.2153868367962977</v>
      </c>
      <c r="AH38" s="15">
        <v>194</v>
      </c>
      <c r="AI38" s="16">
        <v>5.8754566641784551</v>
      </c>
    </row>
    <row r="39" spans="1:35" ht="15" customHeight="1" x14ac:dyDescent="0.25">
      <c r="A39" s="22">
        <v>1981</v>
      </c>
      <c r="B39" s="15">
        <v>5588</v>
      </c>
      <c r="C39" s="16">
        <v>162.16213672605159</v>
      </c>
      <c r="D39" s="15">
        <v>92</v>
      </c>
      <c r="E39" s="16">
        <v>2.7663360399300707</v>
      </c>
      <c r="F39" s="15">
        <v>129</v>
      </c>
      <c r="G39" s="16">
        <v>3.6981601744025925</v>
      </c>
      <c r="H39" s="15">
        <v>360</v>
      </c>
      <c r="I39" s="16">
        <v>10.216721286895863</v>
      </c>
      <c r="J39" s="15">
        <v>915</v>
      </c>
      <c r="K39" s="16">
        <v>26.553386171819316</v>
      </c>
      <c r="L39" s="15">
        <v>63</v>
      </c>
      <c r="M39" s="16">
        <v>1.8506842306305593</v>
      </c>
      <c r="N39" s="15">
        <v>240</v>
      </c>
      <c r="O39" s="16">
        <v>6.8803625085772051</v>
      </c>
      <c r="P39" s="15">
        <v>1187</v>
      </c>
      <c r="Q39" s="16">
        <v>33.844835378174821</v>
      </c>
      <c r="R39" s="15">
        <v>121</v>
      </c>
      <c r="S39" s="16">
        <v>3.8155618826816049</v>
      </c>
      <c r="T39" s="15">
        <v>111</v>
      </c>
      <c r="U39" s="16">
        <v>3.2402955365454664</v>
      </c>
      <c r="V39" s="15">
        <v>138</v>
      </c>
      <c r="W39" s="16">
        <v>3.8492544210093027</v>
      </c>
      <c r="X39" s="15">
        <v>156</v>
      </c>
      <c r="Y39" s="16">
        <v>4.7692446116027192</v>
      </c>
      <c r="Z39" s="15">
        <v>19</v>
      </c>
      <c r="AA39" s="16">
        <v>0.54420623960407399</v>
      </c>
      <c r="AB39" s="15">
        <v>18</v>
      </c>
      <c r="AC39" s="16">
        <v>0.57289958950957898</v>
      </c>
      <c r="AD39" s="15">
        <v>147</v>
      </c>
      <c r="AE39" s="16">
        <v>4.3008333983700782</v>
      </c>
      <c r="AF39" s="15">
        <v>78</v>
      </c>
      <c r="AG39" s="16">
        <v>2.213592120701374</v>
      </c>
      <c r="AH39" s="15">
        <v>198</v>
      </c>
      <c r="AI39" s="16">
        <v>5.8443040273258617</v>
      </c>
    </row>
    <row r="40" spans="1:35" ht="15" customHeight="1" x14ac:dyDescent="0.25">
      <c r="A40" s="22">
        <v>1982</v>
      </c>
      <c r="B40" s="15">
        <v>5723</v>
      </c>
      <c r="C40" s="16">
        <v>162.60265829254033</v>
      </c>
      <c r="D40" s="15">
        <v>112</v>
      </c>
      <c r="E40" s="16">
        <v>3.1943825458857944</v>
      </c>
      <c r="F40" s="15">
        <v>153</v>
      </c>
      <c r="G40" s="16">
        <v>4.1901169944810999</v>
      </c>
      <c r="H40" s="15">
        <v>364</v>
      </c>
      <c r="I40" s="16">
        <v>10.068732104115213</v>
      </c>
      <c r="J40" s="15">
        <v>942</v>
      </c>
      <c r="K40" s="16">
        <v>26.674894189893429</v>
      </c>
      <c r="L40" s="15">
        <v>64</v>
      </c>
      <c r="M40" s="16">
        <v>1.9254270230567871</v>
      </c>
      <c r="N40" s="15">
        <v>221</v>
      </c>
      <c r="O40" s="16">
        <v>6.0575286886843411</v>
      </c>
      <c r="P40" s="15">
        <v>1142</v>
      </c>
      <c r="Q40" s="16">
        <v>31.678889168518577</v>
      </c>
      <c r="R40" s="15">
        <v>141</v>
      </c>
      <c r="S40" s="16">
        <v>4.3499687395058455</v>
      </c>
      <c r="T40" s="15">
        <v>106</v>
      </c>
      <c r="U40" s="16">
        <v>3.0354718756841184</v>
      </c>
      <c r="V40" s="15">
        <v>129</v>
      </c>
      <c r="W40" s="16">
        <v>3.5452897937948546</v>
      </c>
      <c r="X40" s="15">
        <v>137</v>
      </c>
      <c r="Y40" s="16">
        <v>4.2302174611244689</v>
      </c>
      <c r="Z40" s="15">
        <v>18</v>
      </c>
      <c r="AA40" s="16">
        <v>0.50509862108822434</v>
      </c>
      <c r="AB40" s="15">
        <v>28</v>
      </c>
      <c r="AC40" s="16">
        <v>0.83621878447666353</v>
      </c>
      <c r="AD40" s="15">
        <v>161</v>
      </c>
      <c r="AE40" s="16">
        <v>4.5997764746477046</v>
      </c>
      <c r="AF40" s="15">
        <v>99</v>
      </c>
      <c r="AG40" s="16">
        <v>2.7988054312031827</v>
      </c>
      <c r="AH40" s="15">
        <v>165</v>
      </c>
      <c r="AI40" s="16">
        <v>4.8860459353884433</v>
      </c>
    </row>
    <row r="41" spans="1:35" ht="15" customHeight="1" x14ac:dyDescent="0.25">
      <c r="A41" s="22">
        <v>1983</v>
      </c>
      <c r="B41" s="15">
        <v>5937</v>
      </c>
      <c r="C41" s="16">
        <v>165.72133544143654</v>
      </c>
      <c r="D41" s="15">
        <v>88</v>
      </c>
      <c r="E41" s="16">
        <v>2.5023942104023589</v>
      </c>
      <c r="F41" s="15">
        <v>132</v>
      </c>
      <c r="G41" s="16">
        <v>3.6215908471077976</v>
      </c>
      <c r="H41" s="15">
        <v>351</v>
      </c>
      <c r="I41" s="16">
        <v>9.6143366856376549</v>
      </c>
      <c r="J41" s="15">
        <v>974</v>
      </c>
      <c r="K41" s="16">
        <v>27.340331410065115</v>
      </c>
      <c r="L41" s="15">
        <v>60</v>
      </c>
      <c r="M41" s="16">
        <v>1.709426396690106</v>
      </c>
      <c r="N41" s="15">
        <v>251</v>
      </c>
      <c r="O41" s="16">
        <v>6.7190660455625828</v>
      </c>
      <c r="P41" s="15">
        <v>1239</v>
      </c>
      <c r="Q41" s="16">
        <v>34.041567861112483</v>
      </c>
      <c r="R41" s="15">
        <v>134</v>
      </c>
      <c r="S41" s="16">
        <v>3.9971621549877909</v>
      </c>
      <c r="T41" s="15">
        <v>121</v>
      </c>
      <c r="U41" s="16">
        <v>3.3917341437467754</v>
      </c>
      <c r="V41" s="15">
        <v>119</v>
      </c>
      <c r="W41" s="16">
        <v>3.1378520980187026</v>
      </c>
      <c r="X41" s="15">
        <v>156</v>
      </c>
      <c r="Y41" s="16">
        <v>4.6265571409141648</v>
      </c>
      <c r="Z41" s="15">
        <v>17</v>
      </c>
      <c r="AA41" s="16">
        <v>0.45343709125819276</v>
      </c>
      <c r="AB41" s="15">
        <v>43</v>
      </c>
      <c r="AC41" s="16">
        <v>1.203873901806682</v>
      </c>
      <c r="AD41" s="15">
        <v>142</v>
      </c>
      <c r="AE41" s="16">
        <v>3.9248958241854641</v>
      </c>
      <c r="AF41" s="15">
        <v>83</v>
      </c>
      <c r="AG41" s="16">
        <v>2.2845394006544955</v>
      </c>
      <c r="AH41" s="15">
        <v>224</v>
      </c>
      <c r="AI41" s="16">
        <v>6.4227059906774926</v>
      </c>
    </row>
    <row r="42" spans="1:35" ht="15" customHeight="1" x14ac:dyDescent="0.25">
      <c r="A42" s="22">
        <v>1984</v>
      </c>
      <c r="B42" s="15">
        <v>5888</v>
      </c>
      <c r="C42" s="16">
        <v>160.8348138927669</v>
      </c>
      <c r="D42" s="15">
        <v>102</v>
      </c>
      <c r="E42" s="16">
        <v>2.8638228475240757</v>
      </c>
      <c r="F42" s="15">
        <v>121</v>
      </c>
      <c r="G42" s="16">
        <v>3.2858031376238603</v>
      </c>
      <c r="H42" s="15">
        <v>319</v>
      </c>
      <c r="I42" s="16">
        <v>8.5692701273024667</v>
      </c>
      <c r="J42" s="15">
        <v>962</v>
      </c>
      <c r="K42" s="16">
        <v>26.143585606972596</v>
      </c>
      <c r="L42" s="15">
        <v>81</v>
      </c>
      <c r="M42" s="16">
        <v>2.35371161938808</v>
      </c>
      <c r="N42" s="15">
        <v>245</v>
      </c>
      <c r="O42" s="16">
        <v>6.5424649902889467</v>
      </c>
      <c r="P42" s="15">
        <v>1282</v>
      </c>
      <c r="Q42" s="16">
        <v>34.363018500459354</v>
      </c>
      <c r="R42" s="15">
        <v>161</v>
      </c>
      <c r="S42" s="16">
        <v>4.7321242687492546</v>
      </c>
      <c r="T42" s="15">
        <v>111</v>
      </c>
      <c r="U42" s="16">
        <v>3.0628091491210188</v>
      </c>
      <c r="V42" s="15">
        <v>120</v>
      </c>
      <c r="W42" s="16">
        <v>3.0794722265767946</v>
      </c>
      <c r="X42" s="15">
        <v>169</v>
      </c>
      <c r="Y42" s="16">
        <v>4.9393526517287754</v>
      </c>
      <c r="Z42" s="15">
        <v>7</v>
      </c>
      <c r="AA42" s="16">
        <v>0.18914365000371339</v>
      </c>
      <c r="AB42" s="15">
        <v>21</v>
      </c>
      <c r="AC42" s="16">
        <v>0.55830151722097221</v>
      </c>
      <c r="AD42" s="15">
        <v>125</v>
      </c>
      <c r="AE42" s="16">
        <v>3.4327680796563964</v>
      </c>
      <c r="AF42" s="15">
        <v>87</v>
      </c>
      <c r="AG42" s="16">
        <v>2.3388680128843538</v>
      </c>
      <c r="AH42" s="15">
        <v>186</v>
      </c>
      <c r="AI42" s="16">
        <v>5.2134679451750241</v>
      </c>
    </row>
    <row r="43" spans="1:35" ht="15" customHeight="1" x14ac:dyDescent="0.25">
      <c r="A43" s="22">
        <v>1985</v>
      </c>
      <c r="B43" s="15">
        <v>6167</v>
      </c>
      <c r="C43" s="16">
        <v>165.62985548819333</v>
      </c>
      <c r="D43" s="15">
        <v>107</v>
      </c>
      <c r="E43" s="16">
        <v>2.9144159612119065</v>
      </c>
      <c r="F43" s="15">
        <v>153</v>
      </c>
      <c r="G43" s="16">
        <v>4.0328717938758203</v>
      </c>
      <c r="H43" s="15">
        <v>325</v>
      </c>
      <c r="I43" s="16">
        <v>8.5308635293163899</v>
      </c>
      <c r="J43" s="15">
        <v>989</v>
      </c>
      <c r="K43" s="16">
        <v>26.703817521959735</v>
      </c>
      <c r="L43" s="15">
        <v>61</v>
      </c>
      <c r="M43" s="16">
        <v>1.647278543834928</v>
      </c>
      <c r="N43" s="15">
        <v>275</v>
      </c>
      <c r="O43" s="16">
        <v>7.1662089769547626</v>
      </c>
      <c r="P43" s="15">
        <v>1197</v>
      </c>
      <c r="Q43" s="16">
        <v>31.918682150141827</v>
      </c>
      <c r="R43" s="15">
        <v>160</v>
      </c>
      <c r="S43" s="16">
        <v>4.6385323586867289</v>
      </c>
      <c r="T43" s="15">
        <v>150</v>
      </c>
      <c r="U43" s="16">
        <v>3.9792453233079947</v>
      </c>
      <c r="V43" s="15">
        <v>134</v>
      </c>
      <c r="W43" s="16">
        <v>3.3760842219006966</v>
      </c>
      <c r="X43" s="15">
        <v>179</v>
      </c>
      <c r="Y43" s="16">
        <v>5.2311891979690683</v>
      </c>
      <c r="Z43" s="15">
        <v>18</v>
      </c>
      <c r="AA43" s="16">
        <v>0.48797319228321012</v>
      </c>
      <c r="AB43" s="15">
        <v>23</v>
      </c>
      <c r="AC43" s="16">
        <v>0.64095313210612948</v>
      </c>
      <c r="AD43" s="15">
        <v>161</v>
      </c>
      <c r="AE43" s="16">
        <v>4.2216820085543709</v>
      </c>
      <c r="AF43" s="15">
        <v>111</v>
      </c>
      <c r="AG43" s="16">
        <v>2.8857512984123592</v>
      </c>
      <c r="AH43" s="15">
        <v>203</v>
      </c>
      <c r="AI43" s="16">
        <v>5.5047243920410232</v>
      </c>
    </row>
    <row r="44" spans="1:35" ht="15" customHeight="1" x14ac:dyDescent="0.25">
      <c r="A44" s="22">
        <v>1986</v>
      </c>
      <c r="B44" s="15">
        <v>6221</v>
      </c>
      <c r="C44" s="16">
        <v>163.12748693141444</v>
      </c>
      <c r="D44" s="15">
        <v>116</v>
      </c>
      <c r="E44" s="16">
        <v>3.0345448860230233</v>
      </c>
      <c r="F44" s="15">
        <v>135</v>
      </c>
      <c r="G44" s="16">
        <v>3.4310681502667042</v>
      </c>
      <c r="H44" s="15">
        <v>345</v>
      </c>
      <c r="I44" s="16">
        <v>8.8539708535756407</v>
      </c>
      <c r="J44" s="15">
        <v>1037</v>
      </c>
      <c r="K44" s="16">
        <v>27.13185505902841</v>
      </c>
      <c r="L44" s="15">
        <v>57</v>
      </c>
      <c r="M44" s="16">
        <v>1.5796137724841155</v>
      </c>
      <c r="N44" s="15">
        <v>278</v>
      </c>
      <c r="O44" s="16">
        <v>6.9830312537069252</v>
      </c>
      <c r="P44" s="15">
        <v>1278</v>
      </c>
      <c r="Q44" s="16">
        <v>33.086122921329469</v>
      </c>
      <c r="R44" s="15">
        <v>159</v>
      </c>
      <c r="S44" s="16">
        <v>4.4019001356874154</v>
      </c>
      <c r="T44" s="15">
        <v>111</v>
      </c>
      <c r="U44" s="16">
        <v>2.8945059267520694</v>
      </c>
      <c r="V44" s="15">
        <v>138</v>
      </c>
      <c r="W44" s="16">
        <v>3.4028991833415758</v>
      </c>
      <c r="X44" s="15">
        <v>148</v>
      </c>
      <c r="Y44" s="16">
        <v>4.273139933720703</v>
      </c>
      <c r="Z44" s="15">
        <v>12</v>
      </c>
      <c r="AA44" s="16">
        <v>0.31362011193675715</v>
      </c>
      <c r="AB44" s="15">
        <v>29</v>
      </c>
      <c r="AC44" s="16">
        <v>0.81746117535788332</v>
      </c>
      <c r="AD44" s="15">
        <v>179</v>
      </c>
      <c r="AE44" s="16">
        <v>4.6852807114165698</v>
      </c>
      <c r="AF44" s="15">
        <v>113</v>
      </c>
      <c r="AG44" s="16">
        <v>2.8842507141730938</v>
      </c>
      <c r="AH44" s="15">
        <v>220</v>
      </c>
      <c r="AI44" s="16">
        <v>5.9379889019583532</v>
      </c>
    </row>
    <row r="45" spans="1:35" ht="15" customHeight="1" x14ac:dyDescent="0.25">
      <c r="A45" s="22">
        <v>1987</v>
      </c>
      <c r="B45" s="15">
        <v>6410</v>
      </c>
      <c r="C45" s="16">
        <v>165.7536217598514</v>
      </c>
      <c r="D45" s="15">
        <v>105</v>
      </c>
      <c r="E45" s="16">
        <v>2.7597445059189667</v>
      </c>
      <c r="F45" s="15">
        <v>160</v>
      </c>
      <c r="G45" s="16">
        <v>4.0156443389520184</v>
      </c>
      <c r="H45" s="15">
        <v>333</v>
      </c>
      <c r="I45" s="16">
        <v>8.3385430474449826</v>
      </c>
      <c r="J45" s="15">
        <v>997</v>
      </c>
      <c r="K45" s="16">
        <v>25.560128708930719</v>
      </c>
      <c r="L45" s="15">
        <v>81</v>
      </c>
      <c r="M45" s="16">
        <v>2.1749209481564544</v>
      </c>
      <c r="N45" s="15">
        <v>268</v>
      </c>
      <c r="O45" s="16">
        <v>6.6847145876994905</v>
      </c>
      <c r="P45" s="15">
        <v>1346</v>
      </c>
      <c r="Q45" s="16">
        <v>34.524483207692974</v>
      </c>
      <c r="R45" s="15">
        <v>150</v>
      </c>
      <c r="S45" s="16">
        <v>4.1936321357015016</v>
      </c>
      <c r="T45" s="15">
        <v>112</v>
      </c>
      <c r="U45" s="16">
        <v>2.9782361430712436</v>
      </c>
      <c r="V45" s="15">
        <v>141</v>
      </c>
      <c r="W45" s="16">
        <v>3.429212610469043</v>
      </c>
      <c r="X45" s="15">
        <v>148</v>
      </c>
      <c r="Y45" s="16">
        <v>4.2777503448209115</v>
      </c>
      <c r="Z45" s="15">
        <v>19</v>
      </c>
      <c r="AA45" s="16">
        <v>0.47503989184986062</v>
      </c>
      <c r="AB45" s="15">
        <v>22</v>
      </c>
      <c r="AC45" s="16">
        <v>0.55042448896391671</v>
      </c>
      <c r="AD45" s="15">
        <v>176</v>
      </c>
      <c r="AE45" s="16">
        <v>4.4266232400437078</v>
      </c>
      <c r="AF45" s="15">
        <v>101</v>
      </c>
      <c r="AG45" s="16">
        <v>2.5808675633300191</v>
      </c>
      <c r="AH45" s="15">
        <v>223</v>
      </c>
      <c r="AI45" s="16">
        <v>5.8711557993639323</v>
      </c>
    </row>
    <row r="46" spans="1:35" ht="15" customHeight="1" x14ac:dyDescent="0.25">
      <c r="A46" s="22">
        <v>1988</v>
      </c>
      <c r="B46" s="15">
        <v>6481</v>
      </c>
      <c r="C46" s="16">
        <v>165.24896221914634</v>
      </c>
      <c r="D46" s="15">
        <v>115</v>
      </c>
      <c r="E46" s="16">
        <v>2.9341266127562373</v>
      </c>
      <c r="F46" s="15">
        <v>175</v>
      </c>
      <c r="G46" s="16">
        <v>4.2962896289389052</v>
      </c>
      <c r="H46" s="15">
        <v>309</v>
      </c>
      <c r="I46" s="16">
        <v>7.6168431941101042</v>
      </c>
      <c r="J46" s="15">
        <v>1020</v>
      </c>
      <c r="K46" s="16">
        <v>26.095482891584883</v>
      </c>
      <c r="L46" s="15">
        <v>89</v>
      </c>
      <c r="M46" s="16">
        <v>2.3363578758137602</v>
      </c>
      <c r="N46" s="15">
        <v>255</v>
      </c>
      <c r="O46" s="16">
        <v>6.4048260915427715</v>
      </c>
      <c r="P46" s="15">
        <v>1287</v>
      </c>
      <c r="Q46" s="16">
        <v>32.654813850240444</v>
      </c>
      <c r="R46" s="15">
        <v>170</v>
      </c>
      <c r="S46" s="16">
        <v>4.5146243055131583</v>
      </c>
      <c r="T46" s="15">
        <v>126</v>
      </c>
      <c r="U46" s="16">
        <v>3.2147572820854489</v>
      </c>
      <c r="V46" s="15">
        <v>156</v>
      </c>
      <c r="W46" s="16">
        <v>3.6852011233605797</v>
      </c>
      <c r="X46" s="15">
        <v>164</v>
      </c>
      <c r="Y46" s="16">
        <v>4.6139802658521027</v>
      </c>
      <c r="Z46" s="15">
        <v>15</v>
      </c>
      <c r="AA46" s="16">
        <v>0.36920871134632094</v>
      </c>
      <c r="AB46" s="15">
        <v>27</v>
      </c>
      <c r="AC46" s="16">
        <v>0.6821342707051451</v>
      </c>
      <c r="AD46" s="15">
        <v>199</v>
      </c>
      <c r="AE46" s="16">
        <v>5.1102789260499062</v>
      </c>
      <c r="AF46" s="15">
        <v>97</v>
      </c>
      <c r="AG46" s="16">
        <v>2.3803500347812285</v>
      </c>
      <c r="AH46" s="15">
        <v>223</v>
      </c>
      <c r="AI46" s="16">
        <v>5.8719251050333199</v>
      </c>
    </row>
    <row r="47" spans="1:35" ht="15" customHeight="1" x14ac:dyDescent="0.25">
      <c r="A47" s="22">
        <v>1989</v>
      </c>
      <c r="B47" s="15">
        <v>6631</v>
      </c>
      <c r="C47" s="16">
        <v>166.94709643809315</v>
      </c>
      <c r="D47" s="15">
        <v>125</v>
      </c>
      <c r="E47" s="16">
        <v>3.2346910864568938</v>
      </c>
      <c r="F47" s="15">
        <v>168</v>
      </c>
      <c r="G47" s="16">
        <v>4.1465090262804445</v>
      </c>
      <c r="H47" s="15">
        <v>312</v>
      </c>
      <c r="I47" s="16">
        <v>7.6460755369359603</v>
      </c>
      <c r="J47" s="15">
        <v>1064</v>
      </c>
      <c r="K47" s="16">
        <v>26.544993874641257</v>
      </c>
      <c r="L47" s="15">
        <v>91</v>
      </c>
      <c r="M47" s="16">
        <v>2.4045823569317362</v>
      </c>
      <c r="N47" s="15">
        <v>253</v>
      </c>
      <c r="O47" s="16">
        <v>6.2324838305230941</v>
      </c>
      <c r="P47" s="15">
        <v>1307</v>
      </c>
      <c r="Q47" s="16">
        <v>32.89244709325969</v>
      </c>
      <c r="R47" s="15">
        <v>166</v>
      </c>
      <c r="S47" s="16">
        <v>4.4191229599761614</v>
      </c>
      <c r="T47" s="15">
        <v>135</v>
      </c>
      <c r="U47" s="16">
        <v>3.4117122692665305</v>
      </c>
      <c r="V47" s="15">
        <v>154</v>
      </c>
      <c r="W47" s="16">
        <v>3.6332733165659672</v>
      </c>
      <c r="X47" s="15">
        <v>135</v>
      </c>
      <c r="Y47" s="16">
        <v>3.7779881699833391</v>
      </c>
      <c r="Z47" s="15">
        <v>19</v>
      </c>
      <c r="AA47" s="16">
        <v>0.50172072024186909</v>
      </c>
      <c r="AB47" s="15">
        <v>19</v>
      </c>
      <c r="AC47" s="16">
        <v>0.49640486644877901</v>
      </c>
      <c r="AD47" s="15">
        <v>192</v>
      </c>
      <c r="AE47" s="16">
        <v>4.9036340348890333</v>
      </c>
      <c r="AF47" s="15">
        <v>96</v>
      </c>
      <c r="AG47" s="16">
        <v>2.3604026206752646</v>
      </c>
      <c r="AH47" s="15">
        <v>241</v>
      </c>
      <c r="AI47" s="16">
        <v>6.1630646259830106</v>
      </c>
    </row>
    <row r="48" spans="1:35" ht="15" customHeight="1" x14ac:dyDescent="0.25">
      <c r="A48" s="22">
        <v>1990</v>
      </c>
      <c r="B48" s="15">
        <v>6746</v>
      </c>
      <c r="C48" s="16">
        <v>166.21351838314035</v>
      </c>
      <c r="D48" s="15">
        <v>97</v>
      </c>
      <c r="E48" s="16">
        <v>2.4589173264546242</v>
      </c>
      <c r="F48" s="15">
        <v>178</v>
      </c>
      <c r="G48" s="16">
        <v>4.268715101175264</v>
      </c>
      <c r="H48" s="15">
        <v>302</v>
      </c>
      <c r="I48" s="16">
        <v>7.1734641556878698</v>
      </c>
      <c r="J48" s="15">
        <v>1024</v>
      </c>
      <c r="K48" s="16">
        <v>25.264407898397252</v>
      </c>
      <c r="L48" s="15">
        <v>82</v>
      </c>
      <c r="M48" s="16">
        <v>2.1155833524840855</v>
      </c>
      <c r="N48" s="15">
        <v>258</v>
      </c>
      <c r="O48" s="16">
        <v>6.1311248706865076</v>
      </c>
      <c r="P48" s="15">
        <v>1336</v>
      </c>
      <c r="Q48" s="16">
        <v>32.996471235875994</v>
      </c>
      <c r="R48" s="15">
        <v>188</v>
      </c>
      <c r="S48" s="16">
        <v>4.9154211870047257</v>
      </c>
      <c r="T48" s="15">
        <v>120</v>
      </c>
      <c r="U48" s="16">
        <v>2.9602624358220107</v>
      </c>
      <c r="V48" s="15">
        <v>149</v>
      </c>
      <c r="W48" s="16">
        <v>3.3861218498720533</v>
      </c>
      <c r="X48" s="15">
        <v>163</v>
      </c>
      <c r="Y48" s="16">
        <v>4.44875750573462</v>
      </c>
      <c r="Z48" s="15">
        <v>18</v>
      </c>
      <c r="AA48" s="16">
        <v>0.42941491164951329</v>
      </c>
      <c r="AB48" s="15">
        <v>13</v>
      </c>
      <c r="AC48" s="16">
        <v>0.29798935893511147</v>
      </c>
      <c r="AD48" s="15">
        <v>228</v>
      </c>
      <c r="AE48" s="16">
        <v>5.6584448991642793</v>
      </c>
      <c r="AF48" s="15">
        <v>111</v>
      </c>
      <c r="AG48" s="16">
        <v>2.6524846220554372</v>
      </c>
      <c r="AH48" s="15">
        <v>215</v>
      </c>
      <c r="AI48" s="16">
        <v>5.4299349038194542</v>
      </c>
    </row>
    <row r="49" spans="1:35" ht="15" customHeight="1" x14ac:dyDescent="0.25">
      <c r="A49" s="22">
        <v>1991</v>
      </c>
      <c r="B49" s="15">
        <v>6792</v>
      </c>
      <c r="C49" s="16">
        <v>165.17078187647064</v>
      </c>
      <c r="D49" s="15">
        <v>111</v>
      </c>
      <c r="E49" s="16">
        <v>2.7629042870416205</v>
      </c>
      <c r="F49" s="15">
        <v>179</v>
      </c>
      <c r="G49" s="16">
        <v>4.2821708931326272</v>
      </c>
      <c r="H49" s="15">
        <v>302</v>
      </c>
      <c r="I49" s="16">
        <v>7.2242931356853131</v>
      </c>
      <c r="J49" s="15">
        <v>1101</v>
      </c>
      <c r="K49" s="16">
        <v>26.537331710110031</v>
      </c>
      <c r="L49" s="15">
        <v>98</v>
      </c>
      <c r="M49" s="16">
        <v>2.4012041870388132</v>
      </c>
      <c r="N49" s="15">
        <v>290</v>
      </c>
      <c r="O49" s="16">
        <v>6.8406759329532161</v>
      </c>
      <c r="P49" s="15">
        <v>1296</v>
      </c>
      <c r="Q49" s="16">
        <v>31.627508716500419</v>
      </c>
      <c r="R49" s="15">
        <v>180</v>
      </c>
      <c r="S49" s="16">
        <v>4.6728200893119114</v>
      </c>
      <c r="T49" s="15">
        <v>124</v>
      </c>
      <c r="U49" s="16">
        <v>2.9469730192997043</v>
      </c>
      <c r="V49" s="15">
        <v>149</v>
      </c>
      <c r="W49" s="16">
        <v>3.2859700017223767</v>
      </c>
      <c r="X49" s="15">
        <v>204</v>
      </c>
      <c r="Y49" s="16">
        <v>5.594552360106027</v>
      </c>
      <c r="Z49" s="15">
        <v>19</v>
      </c>
      <c r="AA49" s="16">
        <v>0.44986553074746394</v>
      </c>
      <c r="AB49" s="15">
        <v>14</v>
      </c>
      <c r="AC49" s="16">
        <v>0.33975905314487803</v>
      </c>
      <c r="AD49" s="15">
        <v>204</v>
      </c>
      <c r="AE49" s="16">
        <v>4.9555667728064945</v>
      </c>
      <c r="AF49" s="15">
        <v>97</v>
      </c>
      <c r="AG49" s="16">
        <v>2.2902434739839101</v>
      </c>
      <c r="AH49" s="15">
        <v>215</v>
      </c>
      <c r="AI49" s="16">
        <v>5.212962135636654</v>
      </c>
    </row>
    <row r="50" spans="1:35" ht="15" customHeight="1" x14ac:dyDescent="0.25">
      <c r="A50" s="22">
        <v>1992</v>
      </c>
      <c r="B50" s="15">
        <v>6881</v>
      </c>
      <c r="C50" s="16">
        <v>161.52707486319591</v>
      </c>
      <c r="D50" s="15">
        <v>100</v>
      </c>
      <c r="E50" s="16">
        <v>2.3290775576852343</v>
      </c>
      <c r="F50" s="15">
        <v>174</v>
      </c>
      <c r="G50" s="16">
        <v>4.0087717807368861</v>
      </c>
      <c r="H50" s="15">
        <v>314</v>
      </c>
      <c r="I50" s="16">
        <v>7.1705976660184847</v>
      </c>
      <c r="J50" s="15">
        <v>1060</v>
      </c>
      <c r="K50" s="16">
        <v>24.887984566216755</v>
      </c>
      <c r="L50" s="15">
        <v>84</v>
      </c>
      <c r="M50" s="16">
        <v>2.0521948969200463</v>
      </c>
      <c r="N50" s="15">
        <v>273</v>
      </c>
      <c r="O50" s="16">
        <v>6.1516761166913927</v>
      </c>
      <c r="P50" s="15">
        <v>1392</v>
      </c>
      <c r="Q50" s="16">
        <v>32.543635380838538</v>
      </c>
      <c r="R50" s="15">
        <v>182</v>
      </c>
      <c r="S50" s="16">
        <v>4.5040777894167894</v>
      </c>
      <c r="T50" s="15">
        <v>134</v>
      </c>
      <c r="U50" s="16">
        <v>3.2417410087936682</v>
      </c>
      <c r="V50" s="15">
        <v>141</v>
      </c>
      <c r="W50" s="16">
        <v>3.0365797207902587</v>
      </c>
      <c r="X50" s="15">
        <v>184</v>
      </c>
      <c r="Y50" s="16">
        <v>4.9299428695230469</v>
      </c>
      <c r="Z50" s="15">
        <v>19</v>
      </c>
      <c r="AA50" s="16">
        <v>0.45568833289948191</v>
      </c>
      <c r="AB50" s="15">
        <v>13</v>
      </c>
      <c r="AC50" s="16">
        <v>0.34051321286398573</v>
      </c>
      <c r="AD50" s="15">
        <v>255</v>
      </c>
      <c r="AE50" s="16">
        <v>5.991767535568342</v>
      </c>
      <c r="AF50" s="15">
        <v>106</v>
      </c>
      <c r="AG50" s="16">
        <v>2.3840547388591258</v>
      </c>
      <c r="AH50" s="15">
        <v>247</v>
      </c>
      <c r="AI50" s="16">
        <v>5.9685243011579816</v>
      </c>
    </row>
    <row r="51" spans="1:35" ht="15" customHeight="1" x14ac:dyDescent="0.25">
      <c r="A51" s="22">
        <v>1993</v>
      </c>
      <c r="B51" s="15">
        <v>7094</v>
      </c>
      <c r="C51" s="16">
        <v>163.43262264164647</v>
      </c>
      <c r="D51" s="15">
        <v>84</v>
      </c>
      <c r="E51" s="16">
        <v>2.0614437807725077</v>
      </c>
      <c r="F51" s="15">
        <v>209</v>
      </c>
      <c r="G51" s="16">
        <v>4.6538612103426926</v>
      </c>
      <c r="H51" s="15">
        <v>275</v>
      </c>
      <c r="I51" s="16">
        <v>6.2485733093732714</v>
      </c>
      <c r="J51" s="15">
        <v>1074</v>
      </c>
      <c r="K51" s="16">
        <v>24.449242020758266</v>
      </c>
      <c r="L51" s="15">
        <v>93</v>
      </c>
      <c r="M51" s="16">
        <v>2.3009269479365897</v>
      </c>
      <c r="N51" s="15">
        <v>268</v>
      </c>
      <c r="O51" s="16">
        <v>6.1281153339750372</v>
      </c>
      <c r="P51" s="15">
        <v>1336</v>
      </c>
      <c r="Q51" s="16">
        <v>30.93324250502771</v>
      </c>
      <c r="R51" s="15">
        <v>194</v>
      </c>
      <c r="S51" s="16">
        <v>4.6444444548233719</v>
      </c>
      <c r="T51" s="15">
        <v>144</v>
      </c>
      <c r="U51" s="16">
        <v>3.4433428355953408</v>
      </c>
      <c r="V51" s="15">
        <v>150</v>
      </c>
      <c r="W51" s="16">
        <v>3.1534698491042468</v>
      </c>
      <c r="X51" s="15">
        <v>203</v>
      </c>
      <c r="Y51" s="16">
        <v>5.3778223982482753</v>
      </c>
      <c r="Z51" s="15">
        <v>26</v>
      </c>
      <c r="AA51" s="16">
        <v>0.59181164123928065</v>
      </c>
      <c r="AB51" s="15">
        <v>23</v>
      </c>
      <c r="AC51" s="16">
        <v>0.57789905758249727</v>
      </c>
      <c r="AD51" s="15">
        <v>229</v>
      </c>
      <c r="AE51" s="16">
        <v>5.3825470827898316</v>
      </c>
      <c r="AF51" s="15">
        <v>128</v>
      </c>
      <c r="AG51" s="16">
        <v>2.8406200266664494</v>
      </c>
      <c r="AH51" s="15">
        <v>248</v>
      </c>
      <c r="AI51" s="16">
        <v>5.7973610372707611</v>
      </c>
    </row>
    <row r="52" spans="1:35" ht="15" customHeight="1" x14ac:dyDescent="0.25">
      <c r="A52" s="22">
        <v>1994</v>
      </c>
      <c r="B52" s="15">
        <v>7166</v>
      </c>
      <c r="C52" s="16">
        <v>161.26650316229006</v>
      </c>
      <c r="D52" s="15">
        <v>89</v>
      </c>
      <c r="E52" s="16">
        <v>2.1466260556519732</v>
      </c>
      <c r="F52" s="15">
        <v>202</v>
      </c>
      <c r="G52" s="16">
        <v>4.4013388578394679</v>
      </c>
      <c r="H52" s="15">
        <v>251</v>
      </c>
      <c r="I52" s="16">
        <v>5.3709586711556652</v>
      </c>
      <c r="J52" s="15">
        <v>1149</v>
      </c>
      <c r="K52" s="16">
        <v>25.862723213108946</v>
      </c>
      <c r="L52" s="15">
        <v>91</v>
      </c>
      <c r="M52" s="16">
        <v>2.2156260035167903</v>
      </c>
      <c r="N52" s="15">
        <v>272</v>
      </c>
      <c r="O52" s="16">
        <v>5.9860486435542724</v>
      </c>
      <c r="P52" s="15">
        <v>1403</v>
      </c>
      <c r="Q52" s="16">
        <v>31.693900429825089</v>
      </c>
      <c r="R52" s="15">
        <v>193</v>
      </c>
      <c r="S52" s="16">
        <v>4.5845908110207665</v>
      </c>
      <c r="T52" s="15">
        <v>150</v>
      </c>
      <c r="U52" s="16">
        <v>3.4586410613421061</v>
      </c>
      <c r="V52" s="15">
        <v>166</v>
      </c>
      <c r="W52" s="16">
        <v>3.3797589025417465</v>
      </c>
      <c r="X52" s="15">
        <v>192</v>
      </c>
      <c r="Y52" s="16">
        <v>4.7791698414489039</v>
      </c>
      <c r="Z52" s="15">
        <v>18</v>
      </c>
      <c r="AA52" s="16">
        <v>0.41251715722115212</v>
      </c>
      <c r="AB52" s="15">
        <v>15</v>
      </c>
      <c r="AC52" s="16">
        <v>0.35381562023324092</v>
      </c>
      <c r="AD52" s="15">
        <v>244</v>
      </c>
      <c r="AE52" s="16">
        <v>5.4957334933842734</v>
      </c>
      <c r="AF52" s="15">
        <v>125</v>
      </c>
      <c r="AG52" s="16">
        <v>2.7844302758550001</v>
      </c>
      <c r="AH52" s="15">
        <v>258</v>
      </c>
      <c r="AI52" s="16">
        <v>5.9282024293130622</v>
      </c>
    </row>
    <row r="53" spans="1:35" ht="15" customHeight="1" x14ac:dyDescent="0.25">
      <c r="A53" s="22">
        <v>1995</v>
      </c>
      <c r="B53" s="15">
        <v>7422</v>
      </c>
      <c r="C53" s="16">
        <v>164.47247652100592</v>
      </c>
      <c r="D53" s="15">
        <v>109</v>
      </c>
      <c r="E53" s="16">
        <v>2.4626412099489876</v>
      </c>
      <c r="F53" s="15">
        <v>225</v>
      </c>
      <c r="G53" s="16">
        <v>4.8258981211809022</v>
      </c>
      <c r="H53" s="15">
        <v>265</v>
      </c>
      <c r="I53" s="16">
        <v>5.7068883224212135</v>
      </c>
      <c r="J53" s="15">
        <v>1110</v>
      </c>
      <c r="K53" s="16">
        <v>24.497413869821056</v>
      </c>
      <c r="L53" s="15">
        <v>113</v>
      </c>
      <c r="M53" s="16">
        <v>2.5800449048800673</v>
      </c>
      <c r="N53" s="15">
        <v>286</v>
      </c>
      <c r="O53" s="16">
        <v>6.1807317935928383</v>
      </c>
      <c r="P53" s="15">
        <v>1406</v>
      </c>
      <c r="Q53" s="16">
        <v>31.513214471470491</v>
      </c>
      <c r="R53" s="15">
        <v>197</v>
      </c>
      <c r="S53" s="16">
        <v>4.6252504005126038</v>
      </c>
      <c r="T53" s="15">
        <v>144</v>
      </c>
      <c r="U53" s="16">
        <v>3.3991653591468305</v>
      </c>
      <c r="V53" s="15">
        <v>155</v>
      </c>
      <c r="W53" s="16">
        <v>3.1490593912411122</v>
      </c>
      <c r="X53" s="15">
        <v>167</v>
      </c>
      <c r="Y53" s="16">
        <v>4.0350326228750788</v>
      </c>
      <c r="Z53" s="15">
        <v>28</v>
      </c>
      <c r="AA53" s="16">
        <v>0.57619752520750189</v>
      </c>
      <c r="AB53" s="15">
        <v>18</v>
      </c>
      <c r="AC53" s="16">
        <v>0.46567481286871837</v>
      </c>
      <c r="AD53" s="15">
        <v>237</v>
      </c>
      <c r="AE53" s="16">
        <v>5.2995124237681255</v>
      </c>
      <c r="AF53" s="15">
        <v>116</v>
      </c>
      <c r="AG53" s="16">
        <v>2.5443732673022117</v>
      </c>
      <c r="AH53" s="15">
        <v>245</v>
      </c>
      <c r="AI53" s="16">
        <v>5.5032552960272989</v>
      </c>
    </row>
    <row r="54" spans="1:35" ht="15" customHeight="1" x14ac:dyDescent="0.25">
      <c r="A54" s="22">
        <v>1996</v>
      </c>
      <c r="B54" s="36">
        <f>IFERROR(VALUE(FIXED(VLOOKUP(VLOOKUP($B$4,Refcodes,2,FALSE) &amp;"deaths"&amp;Deaths_Total!$A54&amp;"AllEth"&amp;"AllSex",Datatable,6,FALSE))),"–")</f>
        <v>7453</v>
      </c>
      <c r="C54" s="38">
        <f>IFERROR(VALUE(FIXED(VLOOKUP(VLOOKUP($B$4,Refcodes,2,FALSE) &amp;"Deaths"&amp;Deaths_Total!$A54&amp;"AllEth"&amp;"AllSex",Datatable,7,FALSE))),"–")</f>
        <v>157.1</v>
      </c>
      <c r="D54" s="36">
        <f>IFERROR(VALUE(FIXED(VLOOKUP(VLOOKUP($D$4,Refcodes,2,FALSE) &amp;"Deaths"&amp;Deaths_Total!$A54&amp;"AllEth"&amp;"AllSex",Datatable,6,FALSE))),"–")</f>
        <v>113</v>
      </c>
      <c r="E54" s="38">
        <f>IFERROR(VALUE(FIXED(VLOOKUP(VLOOKUP($D$4,Refcodes,2,FALSE) &amp;"Deaths"&amp;Deaths_Total!$A54&amp;"AllEth"&amp;"AllSex",Datatable,7,FALSE))),"–")</f>
        <v>2.5</v>
      </c>
      <c r="F54" s="36">
        <f>IFERROR(VALUE(FIXED(VLOOKUP(VLOOKUP($F$4,Refcodes,2,FALSE) &amp;"Deaths"&amp;Deaths_Total!$A54&amp;"AllEth"&amp;"AllSex",Datatable,6,FALSE))),"–")</f>
        <v>192</v>
      </c>
      <c r="G54" s="38">
        <f>IFERROR(VALUE(FIXED(VLOOKUP(VLOOKUP($F$4,Refcodes,2,FALSE) &amp;"Deaths"&amp;Deaths_Total!$A54&amp;"AllEth"&amp;"AllSex",Datatable,7,FALSE))),"–")</f>
        <v>4</v>
      </c>
      <c r="H54" s="36">
        <f>IFERROR(VALUE(FIXED(VLOOKUP(VLOOKUP($H$4,Refcodes,2,FALSE) &amp;"Deaths"&amp;Deaths_Total!$A54&amp;"AllEth"&amp;"AllSex",Datatable,6,FALSE))),"–")</f>
        <v>297</v>
      </c>
      <c r="I54" s="38">
        <f>IFERROR(VALUE(FIXED(VLOOKUP(VLOOKUP($H$4,Refcodes,2,FALSE) &amp;"Deaths"&amp;Deaths_Total!$A54&amp;"AllEth"&amp;"AllSex",Datatable,7,FALSE))),"–")</f>
        <v>6.2</v>
      </c>
      <c r="J54" s="36">
        <f>IFERROR(VALUE(FIXED(VLOOKUP(VLOOKUP($J$4,Refcodes,2,FALSE) &amp;"Deaths"&amp;Deaths_Total!$A54&amp;"AllEth"&amp;"AllSex",Datatable,6,FALSE))),"–")</f>
        <v>1133</v>
      </c>
      <c r="K54" s="38">
        <f>IFERROR(VALUE(FIXED(VLOOKUP(VLOOKUP($J$4,Refcodes,2,FALSE) &amp;"Deaths"&amp;Deaths_Total!$A54&amp;"AllEth"&amp;"AllSex",Datatable,7,FALSE))),"–")</f>
        <v>23.8</v>
      </c>
      <c r="L54" s="39">
        <f>IFERROR(VALUE(FIXED(VLOOKUP(VLOOKUP($L$4,Refcodes,2,FALSE) &amp;"Deaths"&amp;Deaths_Total!$A54&amp;"AllEth"&amp;"AllSex",Datatable,6,FALSE))),"–")</f>
        <v>105</v>
      </c>
      <c r="M54" s="38">
        <f>IFERROR(VALUE(FIXED(VLOOKUP(VLOOKUP($L$4,Refcodes,2,FALSE) &amp;"Deaths"&amp;Deaths_Total!$A54&amp;"AllEth"&amp;"AllSex",Datatable,7,FALSE))),"–")</f>
        <v>2.2999999999999998</v>
      </c>
      <c r="N54" s="36">
        <f>IFERROR(VALUE(FIXED(VLOOKUP(VLOOKUP($N$4,Refcodes,2,FALSE) &amp;"Deaths"&amp;Deaths_Total!$A54&amp;"AllEth"&amp;"AllSex",Datatable,6,FALSE))),"–")</f>
        <v>297</v>
      </c>
      <c r="O54" s="38">
        <f>IFERROR(VALUE(FIXED(VLOOKUP(VLOOKUP($N$4,Refcodes,2,FALSE) &amp;"Deaths"&amp;Deaths_Total!$A54&amp;"AllEth"&amp;"AllSex",Datatable,7,FALSE))),"–")</f>
        <v>6.1</v>
      </c>
      <c r="P54" s="36">
        <f>IFERROR(VALUE(FIXED(VLOOKUP(VLOOKUP($P$4,Refcodes,2,FALSE) &amp;"Deaths"&amp;Deaths_Total!$A54&amp;"AllEth"&amp;"AllSex",Datatable,6,FALSE))),"–")</f>
        <v>1400</v>
      </c>
      <c r="Q54" s="38">
        <f>IFERROR(VALUE(FIXED(VLOOKUP(VLOOKUP($P$4,Refcodes,2,FALSE) &amp;"Deaths"&amp;Deaths_Total!$A54&amp;"AllEth"&amp;"AllSex",Datatable,7,FALSE))),"–")</f>
        <v>29.7</v>
      </c>
      <c r="R54" s="36">
        <f>IFERROR(VALUE(FIXED(VLOOKUP(VLOOKUP($R$4,Refcodes,2,FALSE) &amp;"Deaths"&amp;Deaths_Total!$A54&amp;"AllEth"&amp;"AllSex",Datatable,6,FALSE))),"–")</f>
        <v>195</v>
      </c>
      <c r="S54" s="38">
        <f>IFERROR(VALUE(FIXED(VLOOKUP(VLOOKUP($R$4,Refcodes,2,FALSE) &amp;"Deaths"&amp;Deaths_Total!$A54&amp;"AllEth"&amp;"AllSex",Datatable,7,FALSE))),"–")</f>
        <v>4.3</v>
      </c>
      <c r="T54" s="36">
        <f>IFERROR(VALUE(FIXED(VLOOKUP(VLOOKUP($T$4,Refcodes,2,FALSE) &amp;"Deaths"&amp;Deaths_Total!$A54&amp;"AllEth"&amp;"AllSex",Datatable,6,FALSE))),"–")</f>
        <v>148</v>
      </c>
      <c r="U54" s="38">
        <f>IFERROR(VALUE(FIXED(VLOOKUP(VLOOKUP($T$4,Refcodes,2,FALSE) &amp;"Deaths"&amp;Deaths_Total!$A54&amp;"AllEth"&amp;"AllSex",Datatable,7,FALSE))),"–")</f>
        <v>3.1</v>
      </c>
      <c r="V54" s="36">
        <f>IFERROR(VALUE(FIXED(VLOOKUP(VLOOKUP($V$4,Refcodes,2,FALSE) &amp;"Deaths"&amp;Deaths_Total!$A54&amp;"AllEth"&amp;"AllSex",Datatable,6,FALSE))),"–")</f>
        <v>187</v>
      </c>
      <c r="W54" s="38">
        <f>IFERROR(VALUE(FIXED(VLOOKUP(VLOOKUP($V$4,Refcodes,2,FALSE) &amp;"Deaths"&amp;Deaths_Total!$A54&amp;"AllEth"&amp;"AllSex",Datatable,7,FALSE))),"–")</f>
        <v>3.6</v>
      </c>
      <c r="X54" s="36">
        <f>IFERROR(VALUE(FIXED(VLOOKUP(VLOOKUP($X$4,Refcodes,2,FALSE) &amp;"Deaths"&amp;Deaths_Total!$A54&amp;"AllEth"&amp;"AllSex",Datatable,6,FALSE))),"–")</f>
        <v>200</v>
      </c>
      <c r="Y54" s="38">
        <f>IFERROR(VALUE(FIXED(VLOOKUP(VLOOKUP($X$4,Refcodes,2,FALSE) &amp;"Deaths"&amp;Deaths_Total!$A54&amp;"AllEth"&amp;"AllSex",Datatable,7,FALSE))),"–")</f>
        <v>4.7</v>
      </c>
      <c r="Z54" s="36">
        <f>IFERROR(VALUE(FIXED(VLOOKUP(VLOOKUP($Z$4,Refcodes,2,FALSE) &amp;"Deaths"&amp;Deaths_Total!$A54&amp;"AllEth"&amp;"AllSex",Datatable,6,FALSE))),"–")</f>
        <v>22</v>
      </c>
      <c r="AA54" s="38">
        <f>IFERROR(VALUE(FIXED(VLOOKUP(VLOOKUP($Z$4,Refcodes,2,FALSE) &amp;"Deaths"&amp;Deaths_Total!$A54&amp;"AllEth"&amp;"AllSex",Datatable,7,FALSE))),"–")</f>
        <v>0.5</v>
      </c>
      <c r="AB54" s="36">
        <f>IFERROR(VALUE(FIXED(VLOOKUP(VLOOKUP($AB$4,Refcodes,2,FALSE) &amp;"Deaths"&amp;Deaths_Total!$A54&amp;"AllEth"&amp;"AllSex",Datatable,6,FALSE))),"–")</f>
        <v>11</v>
      </c>
      <c r="AC54" s="38">
        <f>IFERROR(VALUE(FIXED(VLOOKUP(VLOOKUP($AB$4,Refcodes,2,FALSE) &amp;"Deaths"&amp;Deaths_Total!$A54&amp;"AllEth"&amp;"AllSex",Datatable,7,FALSE))),"–")</f>
        <v>0.2</v>
      </c>
      <c r="AD54" s="36">
        <f>IFERROR(VALUE(FIXED(VLOOKUP(VLOOKUP($AD$4,Refcodes,2,FALSE) &amp;"Deaths"&amp;Deaths_Total!$A54&amp;"AllEth"&amp;"AllSex",Datatable,6,FALSE))),"–")</f>
        <v>283</v>
      </c>
      <c r="AE54" s="38">
        <f>IFERROR(VALUE(FIXED(VLOOKUP(VLOOKUP($AD$4,Refcodes,2,FALSE) &amp;"Deaths"&amp;Deaths_Total!$A54&amp;"AllEth"&amp;"AllSex",Datatable,7,FALSE))),"–")</f>
        <v>6</v>
      </c>
      <c r="AF54" s="36">
        <f>IFERROR(VALUE(FIXED(VLOOKUP(VLOOKUP($AF$4,Refcodes,2,FALSE) &amp;"Deaths"&amp;Deaths_Total!$A54&amp;"AllEth"&amp;"AllSex",Datatable,6,FALSE))),"–")</f>
        <v>121</v>
      </c>
      <c r="AG54" s="38">
        <f>IFERROR(VALUE(FIXED(VLOOKUP(VLOOKUP($AF$4,Refcodes,2,FALSE) &amp;"Deaths"&amp;Deaths_Total!$A54&amp;"AllEth"&amp;"AllSex",Datatable,7,FALSE))),"–")</f>
        <v>2.5</v>
      </c>
      <c r="AH54" s="36">
        <f>IFERROR(VALUE(FIXED(VLOOKUP(VLOOKUP($AH$4,Refcodes,2,FALSE) &amp;"Deaths"&amp;Deaths_Total!$A54&amp;"AllEth"&amp;"AllSex",Datatable,6,FALSE))),"–")</f>
        <v>253</v>
      </c>
      <c r="AI54" s="38">
        <f>IFERROR(VALUE(FIXED(VLOOKUP(VLOOKUP($AH$4,Refcodes,2,FALSE) &amp;"Deaths"&amp;Deaths_Total!$A54&amp;"AllEth"&amp;"AllSex",Datatable,7,FALSE))),"–")</f>
        <v>5.5</v>
      </c>
    </row>
    <row r="55" spans="1:35" ht="15" customHeight="1" x14ac:dyDescent="0.25">
      <c r="A55" s="22">
        <v>1997</v>
      </c>
      <c r="B55" s="36">
        <f>IFERROR(VALUE(FIXED(VLOOKUP(VLOOKUP($B$4,Refcodes,2,FALSE) &amp;"deaths"&amp;Deaths_Total!$A55&amp;"AllEth"&amp;"AllSex",Datatable,6,FALSE))),"–")</f>
        <v>7282</v>
      </c>
      <c r="C55" s="38">
        <f>IFERROR(VALUE(FIXED(VLOOKUP(VLOOKUP($B$4,Refcodes,2,FALSE) &amp;"Deaths"&amp;Deaths_Total!$A55&amp;"AllEth"&amp;"AllSex",Datatable,7,FALSE))),"–")</f>
        <v>149.80000000000001</v>
      </c>
      <c r="D55" s="36">
        <f>IFERROR(VALUE(FIXED(VLOOKUP(VLOOKUP($D$4,Refcodes,2,FALSE) &amp;"Deaths"&amp;Deaths_Total!$A55&amp;"AllEth"&amp;"AllSex",Datatable,6,FALSE))),"–")</f>
        <v>92</v>
      </c>
      <c r="E55" s="38">
        <f>IFERROR(VALUE(FIXED(VLOOKUP(VLOOKUP($D$4,Refcodes,2,FALSE) &amp;"Deaths"&amp;Deaths_Total!$A55&amp;"AllEth"&amp;"AllSex",Datatable,7,FALSE))),"–")</f>
        <v>2</v>
      </c>
      <c r="F55" s="36">
        <f>IFERROR(VALUE(FIXED(VLOOKUP(VLOOKUP($F$4,Refcodes,2,FALSE) &amp;"Deaths"&amp;Deaths_Total!$A55&amp;"AllEth"&amp;"AllSex",Datatable,6,FALSE))),"–")</f>
        <v>212</v>
      </c>
      <c r="G55" s="38">
        <f>IFERROR(VALUE(FIXED(VLOOKUP(VLOOKUP($F$4,Refcodes,2,FALSE) &amp;"Deaths"&amp;Deaths_Total!$A55&amp;"AllEth"&amp;"AllSex",Datatable,7,FALSE))),"–")</f>
        <v>4.3</v>
      </c>
      <c r="H55" s="36">
        <f>IFERROR(VALUE(FIXED(VLOOKUP(VLOOKUP($H$4,Refcodes,2,FALSE) &amp;"Deaths"&amp;Deaths_Total!$A55&amp;"AllEth"&amp;"AllSex",Datatable,6,FALSE))),"–")</f>
        <v>268</v>
      </c>
      <c r="I55" s="38">
        <f>IFERROR(VALUE(FIXED(VLOOKUP(VLOOKUP($H$4,Refcodes,2,FALSE) &amp;"Deaths"&amp;Deaths_Total!$A55&amp;"AllEth"&amp;"AllSex",Datatable,7,FALSE))),"–")</f>
        <v>5.2</v>
      </c>
      <c r="J55" s="36">
        <f>IFERROR(VALUE(FIXED(VLOOKUP(VLOOKUP($J$4,Refcodes,2,FALSE) &amp;"Deaths"&amp;Deaths_Total!$A55&amp;"AllEth"&amp;"AllSex",Datatable,6,FALSE))),"–")</f>
        <v>1089</v>
      </c>
      <c r="K55" s="38">
        <f>IFERROR(VALUE(FIXED(VLOOKUP(VLOOKUP($J$4,Refcodes,2,FALSE) &amp;"Deaths"&amp;Deaths_Total!$A55&amp;"AllEth"&amp;"AllSex",Datatable,7,FALSE))),"–")</f>
        <v>22.2</v>
      </c>
      <c r="L55" s="39">
        <f>IFERROR(VALUE(FIXED(VLOOKUP(VLOOKUP($L$4,Refcodes,2,FALSE) &amp;"Deaths"&amp;Deaths_Total!$A55&amp;"AllEth"&amp;"AllSex",Datatable,6,FALSE))),"–")</f>
        <v>122</v>
      </c>
      <c r="M55" s="38">
        <f>IFERROR(VALUE(FIXED(VLOOKUP(VLOOKUP($L$4,Refcodes,2,FALSE) &amp;"Deaths"&amp;Deaths_Total!$A55&amp;"AllEth"&amp;"AllSex",Datatable,7,FALSE))),"–")</f>
        <v>2.7</v>
      </c>
      <c r="N55" s="36">
        <f>IFERROR(VALUE(FIXED(VLOOKUP(VLOOKUP($N$4,Refcodes,2,FALSE) &amp;"Deaths"&amp;Deaths_Total!$A55&amp;"AllEth"&amp;"AllSex",Datatable,6,FALSE))),"–")</f>
        <v>284</v>
      </c>
      <c r="O55" s="38">
        <f>IFERROR(VALUE(FIXED(VLOOKUP(VLOOKUP($N$4,Refcodes,2,FALSE) &amp;"Deaths"&amp;Deaths_Total!$A55&amp;"AllEth"&amp;"AllSex",Datatable,7,FALSE))),"–")</f>
        <v>5.8</v>
      </c>
      <c r="P55" s="36">
        <f>IFERROR(VALUE(FIXED(VLOOKUP(VLOOKUP($P$4,Refcodes,2,FALSE) &amp;"Deaths"&amp;Deaths_Total!$A55&amp;"AllEth"&amp;"AllSex",Datatable,6,FALSE))),"–")</f>
        <v>1412</v>
      </c>
      <c r="Q55" s="38">
        <f>IFERROR(VALUE(FIXED(VLOOKUP(VLOOKUP($P$4,Refcodes,2,FALSE) &amp;"Deaths"&amp;Deaths_Total!$A55&amp;"AllEth"&amp;"AllSex",Datatable,7,FALSE))),"–")</f>
        <v>29.5</v>
      </c>
      <c r="R55" s="36">
        <f>IFERROR(VALUE(FIXED(VLOOKUP(VLOOKUP($R$4,Refcodes,2,FALSE) &amp;"Deaths"&amp;Deaths_Total!$A55&amp;"AllEth"&amp;"AllSex",Datatable,6,FALSE))),"–")</f>
        <v>201</v>
      </c>
      <c r="S55" s="38">
        <f>IFERROR(VALUE(FIXED(VLOOKUP(VLOOKUP($R$4,Refcodes,2,FALSE) &amp;"Deaths"&amp;Deaths_Total!$A55&amp;"AllEth"&amp;"AllSex",Datatable,7,FALSE))),"–")</f>
        <v>4.3</v>
      </c>
      <c r="T55" s="36">
        <f>IFERROR(VALUE(FIXED(VLOOKUP(VLOOKUP($T$4,Refcodes,2,FALSE) &amp;"Deaths"&amp;Deaths_Total!$A55&amp;"AllEth"&amp;"AllSex",Datatable,6,FALSE))),"–")</f>
        <v>144</v>
      </c>
      <c r="U55" s="38">
        <f>IFERROR(VALUE(FIXED(VLOOKUP(VLOOKUP($T$4,Refcodes,2,FALSE) &amp;"Deaths"&amp;Deaths_Total!$A55&amp;"AllEth"&amp;"AllSex",Datatable,7,FALSE))),"–")</f>
        <v>3</v>
      </c>
      <c r="V55" s="36">
        <f>IFERROR(VALUE(FIXED(VLOOKUP(VLOOKUP($V$4,Refcodes,2,FALSE) &amp;"Deaths"&amp;Deaths_Total!$A55&amp;"AllEth"&amp;"AllSex",Datatable,6,FALSE))),"–")</f>
        <v>157</v>
      </c>
      <c r="W55" s="38">
        <f>IFERROR(VALUE(FIXED(VLOOKUP(VLOOKUP($V$4,Refcodes,2,FALSE) &amp;"Deaths"&amp;Deaths_Total!$A55&amp;"AllEth"&amp;"AllSex",Datatable,7,FALSE))),"–")</f>
        <v>2.9</v>
      </c>
      <c r="X55" s="36">
        <f>IFERROR(VALUE(FIXED(VLOOKUP(VLOOKUP($X$4,Refcodes,2,FALSE) &amp;"Deaths"&amp;Deaths_Total!$A55&amp;"AllEth"&amp;"AllSex",Datatable,6,FALSE))),"–")</f>
        <v>207</v>
      </c>
      <c r="Y55" s="38">
        <f>IFERROR(VALUE(FIXED(VLOOKUP(VLOOKUP($X$4,Refcodes,2,FALSE) &amp;"Deaths"&amp;Deaths_Total!$A55&amp;"AllEth"&amp;"AllSex",Datatable,7,FALSE))),"–")</f>
        <v>4.7</v>
      </c>
      <c r="Z55" s="36">
        <f>IFERROR(VALUE(FIXED(VLOOKUP(VLOOKUP($Z$4,Refcodes,2,FALSE) &amp;"Deaths"&amp;Deaths_Total!$A55&amp;"AllEth"&amp;"AllSex",Datatable,6,FALSE))),"–")</f>
        <v>16</v>
      </c>
      <c r="AA55" s="38">
        <f>IFERROR(VALUE(FIXED(VLOOKUP(VLOOKUP($Z$4,Refcodes,2,FALSE) &amp;"Deaths"&amp;Deaths_Total!$A55&amp;"AllEth"&amp;"AllSex",Datatable,7,FALSE))),"–")</f>
        <v>0.3</v>
      </c>
      <c r="AB55" s="36">
        <f>IFERROR(VALUE(FIXED(VLOOKUP(VLOOKUP($AB$4,Refcodes,2,FALSE) &amp;"Deaths"&amp;Deaths_Total!$A55&amp;"AllEth"&amp;"AllSex",Datatable,6,FALSE))),"–")</f>
        <v>22</v>
      </c>
      <c r="AC55" s="38">
        <f>IFERROR(VALUE(FIXED(VLOOKUP(VLOOKUP($AB$4,Refcodes,2,FALSE) &amp;"Deaths"&amp;Deaths_Total!$A55&amp;"AllEth"&amp;"AllSex",Datatable,7,FALSE))),"–")</f>
        <v>0.5</v>
      </c>
      <c r="AD55" s="36">
        <f>IFERROR(VALUE(FIXED(VLOOKUP(VLOOKUP($AD$4,Refcodes,2,FALSE) &amp;"Deaths"&amp;Deaths_Total!$A55&amp;"AllEth"&amp;"AllSex",Datatable,6,FALSE))),"–")</f>
        <v>290</v>
      </c>
      <c r="AE55" s="38">
        <f>IFERROR(VALUE(FIXED(VLOOKUP(VLOOKUP($AD$4,Refcodes,2,FALSE) &amp;"Deaths"&amp;Deaths_Total!$A55&amp;"AllEth"&amp;"AllSex",Datatable,7,FALSE))),"–")</f>
        <v>5.9</v>
      </c>
      <c r="AF55" s="36">
        <f>IFERROR(VALUE(FIXED(VLOOKUP(VLOOKUP($AF$4,Refcodes,2,FALSE) &amp;"Deaths"&amp;Deaths_Total!$A55&amp;"AllEth"&amp;"AllSex",Datatable,6,FALSE))),"–")</f>
        <v>157</v>
      </c>
      <c r="AG55" s="38">
        <f>IFERROR(VALUE(FIXED(VLOOKUP(VLOOKUP($AF$4,Refcodes,2,FALSE) &amp;"Deaths"&amp;Deaths_Total!$A55&amp;"AllEth"&amp;"AllSex",Datatable,7,FALSE))),"–")</f>
        <v>3.1</v>
      </c>
      <c r="AH55" s="36">
        <f>IFERROR(VALUE(FIXED(VLOOKUP(VLOOKUP($AH$4,Refcodes,2,FALSE) &amp;"Deaths"&amp;Deaths_Total!$A55&amp;"AllEth"&amp;"AllSex",Datatable,6,FALSE))),"–")</f>
        <v>232</v>
      </c>
      <c r="AI55" s="38">
        <f>IFERROR(VALUE(FIXED(VLOOKUP(VLOOKUP($AH$4,Refcodes,2,FALSE) &amp;"Deaths"&amp;Deaths_Total!$A55&amp;"AllEth"&amp;"AllSex",Datatable,7,FALSE))),"–")</f>
        <v>5</v>
      </c>
    </row>
    <row r="56" spans="1:35" ht="15" customHeight="1" x14ac:dyDescent="0.25">
      <c r="A56" s="22">
        <v>1998</v>
      </c>
      <c r="B56" s="36">
        <f>IFERROR(VALUE(FIXED(VLOOKUP(VLOOKUP($B$4,Refcodes,2,FALSE) &amp;"deaths"&amp;Deaths_Total!$A56&amp;"AllEth"&amp;"AllSex",Datatable,6,FALSE))),"–")</f>
        <v>7588</v>
      </c>
      <c r="C56" s="38">
        <f>IFERROR(VALUE(FIXED(VLOOKUP(VLOOKUP($B$4,Refcodes,2,FALSE) &amp;"Deaths"&amp;Deaths_Total!$A56&amp;"AllEth"&amp;"AllSex",Datatable,7,FALSE))),"–")</f>
        <v>151.69999999999999</v>
      </c>
      <c r="D56" s="36">
        <f>IFERROR(VALUE(FIXED(VLOOKUP(VLOOKUP($D$4,Refcodes,2,FALSE) &amp;"Deaths"&amp;Deaths_Total!$A56&amp;"AllEth"&amp;"AllSex",Datatable,6,FALSE))),"–")</f>
        <v>90</v>
      </c>
      <c r="E56" s="38">
        <f>IFERROR(VALUE(FIXED(VLOOKUP(VLOOKUP($D$4,Refcodes,2,FALSE) &amp;"Deaths"&amp;Deaths_Total!$A56&amp;"AllEth"&amp;"AllSex",Datatable,7,FALSE))),"–")</f>
        <v>1.8</v>
      </c>
      <c r="F56" s="36">
        <f>IFERROR(VALUE(FIXED(VLOOKUP(VLOOKUP($F$4,Refcodes,2,FALSE) &amp;"Deaths"&amp;Deaths_Total!$A56&amp;"AllEth"&amp;"AllSex",Datatable,6,FALSE))),"–")</f>
        <v>162</v>
      </c>
      <c r="G56" s="38">
        <f>IFERROR(VALUE(FIXED(VLOOKUP(VLOOKUP($F$4,Refcodes,2,FALSE) &amp;"Deaths"&amp;Deaths_Total!$A56&amp;"AllEth"&amp;"AllSex",Datatable,7,FALSE))),"–")</f>
        <v>3.1</v>
      </c>
      <c r="H56" s="36">
        <f>IFERROR(VALUE(FIXED(VLOOKUP(VLOOKUP($H$4,Refcodes,2,FALSE) &amp;"Deaths"&amp;Deaths_Total!$A56&amp;"AllEth"&amp;"AllSex",Datatable,6,FALSE))),"–")</f>
        <v>303</v>
      </c>
      <c r="I56" s="38">
        <f>IFERROR(VALUE(FIXED(VLOOKUP(VLOOKUP($H$4,Refcodes,2,FALSE) &amp;"Deaths"&amp;Deaths_Total!$A56&amp;"AllEth"&amp;"AllSex",Datatable,7,FALSE))),"–")</f>
        <v>6</v>
      </c>
      <c r="J56" s="36">
        <f>IFERROR(VALUE(FIXED(VLOOKUP(VLOOKUP($J$4,Refcodes,2,FALSE) &amp;"Deaths"&amp;Deaths_Total!$A56&amp;"AllEth"&amp;"AllSex",Datatable,6,FALSE))),"–")</f>
        <v>1125</v>
      </c>
      <c r="K56" s="38">
        <f>IFERROR(VALUE(FIXED(VLOOKUP(VLOOKUP($J$4,Refcodes,2,FALSE) &amp;"Deaths"&amp;Deaths_Total!$A56&amp;"AllEth"&amp;"AllSex",Datatable,7,FALSE))),"–")</f>
        <v>22.1</v>
      </c>
      <c r="L56" s="39">
        <f>IFERROR(VALUE(FIXED(VLOOKUP(VLOOKUP($L$4,Refcodes,2,FALSE) &amp;"Deaths"&amp;Deaths_Total!$A56&amp;"AllEth"&amp;"AllSex",Datatable,6,FALSE))),"–")</f>
        <v>124</v>
      </c>
      <c r="M56" s="38">
        <f>IFERROR(VALUE(FIXED(VLOOKUP(VLOOKUP($L$4,Refcodes,2,FALSE) &amp;"Deaths"&amp;Deaths_Total!$A56&amp;"AllEth"&amp;"AllSex",Datatable,7,FALSE))),"–")</f>
        <v>2.7</v>
      </c>
      <c r="N56" s="36">
        <f>IFERROR(VALUE(FIXED(VLOOKUP(VLOOKUP($N$4,Refcodes,2,FALSE) &amp;"Deaths"&amp;Deaths_Total!$A56&amp;"AllEth"&amp;"AllSex",Datatable,6,FALSE))),"–")</f>
        <v>343</v>
      </c>
      <c r="O56" s="38">
        <f>IFERROR(VALUE(FIXED(VLOOKUP(VLOOKUP($N$4,Refcodes,2,FALSE) &amp;"Deaths"&amp;Deaths_Total!$A56&amp;"AllEth"&amp;"AllSex",Datatable,7,FALSE))),"–")</f>
        <v>6.8</v>
      </c>
      <c r="P56" s="36">
        <f>IFERROR(VALUE(FIXED(VLOOKUP(VLOOKUP($P$4,Refcodes,2,FALSE) &amp;"Deaths"&amp;Deaths_Total!$A56&amp;"AllEth"&amp;"AllSex",Datatable,6,FALSE))),"–")</f>
        <v>1382</v>
      </c>
      <c r="Q56" s="38">
        <f>IFERROR(VALUE(FIXED(VLOOKUP(VLOOKUP($P$4,Refcodes,2,FALSE) &amp;"Deaths"&amp;Deaths_Total!$A56&amp;"AllEth"&amp;"AllSex",Datatable,7,FALSE))),"–")</f>
        <v>28</v>
      </c>
      <c r="R56" s="36">
        <f>IFERROR(VALUE(FIXED(VLOOKUP(VLOOKUP($R$4,Refcodes,2,FALSE) &amp;"Deaths"&amp;Deaths_Total!$A56&amp;"AllEth"&amp;"AllSex",Datatable,6,FALSE))),"–")</f>
        <v>242</v>
      </c>
      <c r="S56" s="38">
        <f>IFERROR(VALUE(FIXED(VLOOKUP(VLOOKUP($R$4,Refcodes,2,FALSE) &amp;"Deaths"&amp;Deaths_Total!$A56&amp;"AllEth"&amp;"AllSex",Datatable,7,FALSE))),"–")</f>
        <v>5.0999999999999996</v>
      </c>
      <c r="T56" s="36">
        <f>IFERROR(VALUE(FIXED(VLOOKUP(VLOOKUP($T$4,Refcodes,2,FALSE) &amp;"Deaths"&amp;Deaths_Total!$A56&amp;"AllEth"&amp;"AllSex",Datatable,6,FALSE))),"–")</f>
        <v>175</v>
      </c>
      <c r="U56" s="38">
        <f>IFERROR(VALUE(FIXED(VLOOKUP(VLOOKUP($T$4,Refcodes,2,FALSE) &amp;"Deaths"&amp;Deaths_Total!$A56&amp;"AllEth"&amp;"AllSex",Datatable,7,FALSE))),"–")</f>
        <v>3.6</v>
      </c>
      <c r="V56" s="36">
        <f>IFERROR(VALUE(FIXED(VLOOKUP(VLOOKUP($V$4,Refcodes,2,FALSE) &amp;"Deaths"&amp;Deaths_Total!$A56&amp;"AllEth"&amp;"AllSex",Datatable,6,FALSE))),"–")</f>
        <v>169</v>
      </c>
      <c r="W56" s="38">
        <f>IFERROR(VALUE(FIXED(VLOOKUP(VLOOKUP($V$4,Refcodes,2,FALSE) &amp;"Deaths"&amp;Deaths_Total!$A56&amp;"AllEth"&amp;"AllSex",Datatable,7,FALSE))),"–")</f>
        <v>3</v>
      </c>
      <c r="X56" s="36">
        <f>IFERROR(VALUE(FIXED(VLOOKUP(VLOOKUP($X$4,Refcodes,2,FALSE) &amp;"Deaths"&amp;Deaths_Total!$A56&amp;"AllEth"&amp;"AllSex",Datatable,6,FALSE))),"–")</f>
        <v>203</v>
      </c>
      <c r="Y56" s="38">
        <f>IFERROR(VALUE(FIXED(VLOOKUP(VLOOKUP($X$4,Refcodes,2,FALSE) &amp;"Deaths"&amp;Deaths_Total!$A56&amp;"AllEth"&amp;"AllSex",Datatable,7,FALSE))),"–")</f>
        <v>4.5</v>
      </c>
      <c r="Z56" s="36">
        <f>IFERROR(VALUE(FIXED(VLOOKUP(VLOOKUP($Z$4,Refcodes,2,FALSE) &amp;"Deaths"&amp;Deaths_Total!$A56&amp;"AllEth"&amp;"AllSex",Datatable,6,FALSE))),"–")</f>
        <v>19</v>
      </c>
      <c r="AA56" s="38">
        <f>IFERROR(VALUE(FIXED(VLOOKUP(VLOOKUP($Z$4,Refcodes,2,FALSE) &amp;"Deaths"&amp;Deaths_Total!$A56&amp;"AllEth"&amp;"AllSex",Datatable,7,FALSE))),"–")</f>
        <v>0.4</v>
      </c>
      <c r="AB56" s="36">
        <f>IFERROR(VALUE(FIXED(VLOOKUP(VLOOKUP($AB$4,Refcodes,2,FALSE) &amp;"Deaths"&amp;Deaths_Total!$A56&amp;"AllEth"&amp;"AllSex",Datatable,6,FALSE))),"–")</f>
        <v>14</v>
      </c>
      <c r="AC56" s="38">
        <f>IFERROR(VALUE(FIXED(VLOOKUP(VLOOKUP($AB$4,Refcodes,2,FALSE) &amp;"Deaths"&amp;Deaths_Total!$A56&amp;"AllEth"&amp;"AllSex",Datatable,7,FALSE))),"–")</f>
        <v>0.3</v>
      </c>
      <c r="AD56" s="36">
        <f>IFERROR(VALUE(FIXED(VLOOKUP(VLOOKUP($AD$4,Refcodes,2,FALSE) &amp;"Deaths"&amp;Deaths_Total!$A56&amp;"AllEth"&amp;"AllSex",Datatable,6,FALSE))),"–")</f>
        <v>318</v>
      </c>
      <c r="AE56" s="38">
        <f>IFERROR(VALUE(FIXED(VLOOKUP(VLOOKUP($AD$4,Refcodes,2,FALSE) &amp;"Deaths"&amp;Deaths_Total!$A56&amp;"AllEth"&amp;"AllSex",Datatable,7,FALSE))),"–")</f>
        <v>6.5</v>
      </c>
      <c r="AF56" s="36">
        <f>IFERROR(VALUE(FIXED(VLOOKUP(VLOOKUP($AF$4,Refcodes,2,FALSE) &amp;"Deaths"&amp;Deaths_Total!$A56&amp;"AllEth"&amp;"AllSex",Datatable,6,FALSE))),"–")</f>
        <v>153</v>
      </c>
      <c r="AG56" s="38">
        <f>IFERROR(VALUE(FIXED(VLOOKUP(VLOOKUP($AF$4,Refcodes,2,FALSE) &amp;"Deaths"&amp;Deaths_Total!$A56&amp;"AllEth"&amp;"AllSex",Datatable,7,FALSE))),"–")</f>
        <v>2.9</v>
      </c>
      <c r="AH56" s="36">
        <f>IFERROR(VALUE(FIXED(VLOOKUP(VLOOKUP($AH$4,Refcodes,2,FALSE) &amp;"Deaths"&amp;Deaths_Total!$A56&amp;"AllEth"&amp;"AllSex",Datatable,6,FALSE))),"–")</f>
        <v>256</v>
      </c>
      <c r="AI56" s="38">
        <f>IFERROR(VALUE(FIXED(VLOOKUP(VLOOKUP($AH$4,Refcodes,2,FALSE) &amp;"Deaths"&amp;Deaths_Total!$A56&amp;"AllEth"&amp;"AllSex",Datatable,7,FALSE))),"–")</f>
        <v>5.0999999999999996</v>
      </c>
    </row>
    <row r="57" spans="1:35" ht="15" customHeight="1" x14ac:dyDescent="0.25">
      <c r="A57" s="22">
        <v>1999</v>
      </c>
      <c r="B57" s="36">
        <f>IFERROR(VALUE(FIXED(VLOOKUP(VLOOKUP($B$4,Refcodes,2,FALSE) &amp;"deaths"&amp;Deaths_Total!$A57&amp;"AllEth"&amp;"AllSex",Datatable,6,FALSE))),"–")</f>
        <v>7675</v>
      </c>
      <c r="C57" s="38">
        <f>IFERROR(VALUE(FIXED(VLOOKUP(VLOOKUP($B$4,Refcodes,2,FALSE) &amp;"Deaths"&amp;Deaths_Total!$A57&amp;"AllEth"&amp;"AllSex",Datatable,7,FALSE))),"–")</f>
        <v>150.5</v>
      </c>
      <c r="D57" s="36">
        <f>IFERROR(VALUE(FIXED(VLOOKUP(VLOOKUP($D$4,Refcodes,2,FALSE) &amp;"Deaths"&amp;Deaths_Total!$A57&amp;"AllEth"&amp;"AllSex",Datatable,6,FALSE))),"–")</f>
        <v>114</v>
      </c>
      <c r="E57" s="38">
        <f>IFERROR(VALUE(FIXED(VLOOKUP(VLOOKUP($D$4,Refcodes,2,FALSE) &amp;"Deaths"&amp;Deaths_Total!$A57&amp;"AllEth"&amp;"AllSex",Datatable,7,FALSE))),"–")</f>
        <v>2.2999999999999998</v>
      </c>
      <c r="F57" s="36">
        <f>IFERROR(VALUE(FIXED(VLOOKUP(VLOOKUP($F$4,Refcodes,2,FALSE) &amp;"Deaths"&amp;Deaths_Total!$A57&amp;"AllEth"&amp;"AllSex",Datatable,6,FALSE))),"–")</f>
        <v>172</v>
      </c>
      <c r="G57" s="38">
        <f>IFERROR(VALUE(FIXED(VLOOKUP(VLOOKUP($F$4,Refcodes,2,FALSE) &amp;"Deaths"&amp;Deaths_Total!$A57&amp;"AllEth"&amp;"AllSex",Datatable,7,FALSE))),"–")</f>
        <v>3.3</v>
      </c>
      <c r="H57" s="36">
        <f>IFERROR(VALUE(FIXED(VLOOKUP(VLOOKUP($H$4,Refcodes,2,FALSE) &amp;"Deaths"&amp;Deaths_Total!$A57&amp;"AllEth"&amp;"AllSex",Datatable,6,FALSE))),"–")</f>
        <v>334</v>
      </c>
      <c r="I57" s="38">
        <f>IFERROR(VALUE(FIXED(VLOOKUP(VLOOKUP($H$4,Refcodes,2,FALSE) &amp;"Deaths"&amp;Deaths_Total!$A57&amp;"AllEth"&amp;"AllSex",Datatable,7,FALSE))),"–")</f>
        <v>6.5</v>
      </c>
      <c r="J57" s="36">
        <f>IFERROR(VALUE(FIXED(VLOOKUP(VLOOKUP($J$4,Refcodes,2,FALSE) &amp;"Deaths"&amp;Deaths_Total!$A57&amp;"AllEth"&amp;"AllSex",Datatable,6,FALSE))),"–")</f>
        <v>1136</v>
      </c>
      <c r="K57" s="38">
        <f>IFERROR(VALUE(FIXED(VLOOKUP(VLOOKUP($J$4,Refcodes,2,FALSE) &amp;"Deaths"&amp;Deaths_Total!$A57&amp;"AllEth"&amp;"AllSex",Datatable,7,FALSE))),"–")</f>
        <v>22.1</v>
      </c>
      <c r="L57" s="39">
        <f>IFERROR(VALUE(FIXED(VLOOKUP(VLOOKUP($L$4,Refcodes,2,FALSE) &amp;"Deaths"&amp;Deaths_Total!$A57&amp;"AllEth"&amp;"AllSex",Datatable,6,FALSE))),"–")</f>
        <v>127</v>
      </c>
      <c r="M57" s="38">
        <f>IFERROR(VALUE(FIXED(VLOOKUP(VLOOKUP($L$4,Refcodes,2,FALSE) &amp;"Deaths"&amp;Deaths_Total!$A57&amp;"AllEth"&amp;"AllSex",Datatable,7,FALSE))),"–")</f>
        <v>2.6</v>
      </c>
      <c r="N57" s="36">
        <f>IFERROR(VALUE(FIXED(VLOOKUP(VLOOKUP($N$4,Refcodes,2,FALSE) &amp;"Deaths"&amp;Deaths_Total!$A57&amp;"AllEth"&amp;"AllSex",Datatable,6,FALSE))),"–")</f>
        <v>298</v>
      </c>
      <c r="O57" s="38">
        <f>IFERROR(VALUE(FIXED(VLOOKUP(VLOOKUP($N$4,Refcodes,2,FALSE) &amp;"Deaths"&amp;Deaths_Total!$A57&amp;"AllEth"&amp;"AllSex",Datatable,7,FALSE))),"–")</f>
        <v>5.7</v>
      </c>
      <c r="P57" s="36">
        <f>IFERROR(VALUE(FIXED(VLOOKUP(VLOOKUP($P$4,Refcodes,2,FALSE) &amp;"Deaths"&amp;Deaths_Total!$A57&amp;"AllEth"&amp;"AllSex",Datatable,6,FALSE))),"–")</f>
        <v>1443</v>
      </c>
      <c r="Q57" s="38">
        <f>IFERROR(VALUE(FIXED(VLOOKUP(VLOOKUP($P$4,Refcodes,2,FALSE) &amp;"Deaths"&amp;Deaths_Total!$A57&amp;"AllEth"&amp;"AllSex",Datatable,7,FALSE))),"–")</f>
        <v>28.6</v>
      </c>
      <c r="R57" s="36">
        <f>IFERROR(VALUE(FIXED(VLOOKUP(VLOOKUP($R$4,Refcodes,2,FALSE) &amp;"Deaths"&amp;Deaths_Total!$A57&amp;"AllEth"&amp;"AllSex",Datatable,6,FALSE))),"–")</f>
        <v>231</v>
      </c>
      <c r="S57" s="38">
        <f>IFERROR(VALUE(FIXED(VLOOKUP(VLOOKUP($R$4,Refcodes,2,FALSE) &amp;"Deaths"&amp;Deaths_Total!$A57&amp;"AllEth"&amp;"AllSex",Datatable,7,FALSE))),"–")</f>
        <v>4.8</v>
      </c>
      <c r="T57" s="36">
        <f>IFERROR(VALUE(FIXED(VLOOKUP(VLOOKUP($T$4,Refcodes,2,FALSE) &amp;"Deaths"&amp;Deaths_Total!$A57&amp;"AllEth"&amp;"AllSex",Datatable,6,FALSE))),"–")</f>
        <v>168</v>
      </c>
      <c r="U57" s="38">
        <f>IFERROR(VALUE(FIXED(VLOOKUP(VLOOKUP($T$4,Refcodes,2,FALSE) &amp;"Deaths"&amp;Deaths_Total!$A57&amp;"AllEth"&amp;"AllSex",Datatable,7,FALSE))),"–")</f>
        <v>3.4</v>
      </c>
      <c r="V57" s="36">
        <f>IFERROR(VALUE(FIXED(VLOOKUP(VLOOKUP($V$4,Refcodes,2,FALSE) &amp;"Deaths"&amp;Deaths_Total!$A57&amp;"AllEth"&amp;"AllSex",Datatable,6,FALSE))),"–")</f>
        <v>168</v>
      </c>
      <c r="W57" s="38">
        <f>IFERROR(VALUE(FIXED(VLOOKUP(VLOOKUP($V$4,Refcodes,2,FALSE) &amp;"Deaths"&amp;Deaths_Total!$A57&amp;"AllEth"&amp;"AllSex",Datatable,7,FALSE))),"–")</f>
        <v>3</v>
      </c>
      <c r="X57" s="36">
        <f>IFERROR(VALUE(FIXED(VLOOKUP(VLOOKUP($X$4,Refcodes,2,FALSE) &amp;"Deaths"&amp;Deaths_Total!$A57&amp;"AllEth"&amp;"AllSex",Datatable,6,FALSE))),"–")</f>
        <v>205</v>
      </c>
      <c r="Y57" s="38">
        <f>IFERROR(VALUE(FIXED(VLOOKUP(VLOOKUP($X$4,Refcodes,2,FALSE) &amp;"Deaths"&amp;Deaths_Total!$A57&amp;"AllEth"&amp;"AllSex",Datatable,7,FALSE))),"–")</f>
        <v>4.5</v>
      </c>
      <c r="Z57" s="36">
        <f>IFERROR(VALUE(FIXED(VLOOKUP(VLOOKUP($Z$4,Refcodes,2,FALSE) &amp;"Deaths"&amp;Deaths_Total!$A57&amp;"AllEth"&amp;"AllSex",Datatable,6,FALSE))),"–")</f>
        <v>21</v>
      </c>
      <c r="AA57" s="38">
        <f>IFERROR(VALUE(FIXED(VLOOKUP(VLOOKUP($Z$4,Refcodes,2,FALSE) &amp;"Deaths"&amp;Deaths_Total!$A57&amp;"AllEth"&amp;"AllSex",Datatable,7,FALSE))),"–")</f>
        <v>0.4</v>
      </c>
      <c r="AB57" s="36">
        <f>IFERROR(VALUE(FIXED(VLOOKUP(VLOOKUP($AB$4,Refcodes,2,FALSE) &amp;"Deaths"&amp;Deaths_Total!$A57&amp;"AllEth"&amp;"AllSex",Datatable,6,FALSE))),"–")</f>
        <v>15</v>
      </c>
      <c r="AC57" s="38">
        <f>IFERROR(VALUE(FIXED(VLOOKUP(VLOOKUP($AB$4,Refcodes,2,FALSE) &amp;"Deaths"&amp;Deaths_Total!$A57&amp;"AllEth"&amp;"AllSex",Datatable,7,FALSE))),"–")</f>
        <v>0.4</v>
      </c>
      <c r="AD57" s="36">
        <f>IFERROR(VALUE(FIXED(VLOOKUP(VLOOKUP($AD$4,Refcodes,2,FALSE) &amp;"Deaths"&amp;Deaths_Total!$A57&amp;"AllEth"&amp;"AllSex",Datatable,6,FALSE))),"–")</f>
        <v>327</v>
      </c>
      <c r="AE57" s="38">
        <f>IFERROR(VALUE(FIXED(VLOOKUP(VLOOKUP($AD$4,Refcodes,2,FALSE) &amp;"Deaths"&amp;Deaths_Total!$A57&amp;"AllEth"&amp;"AllSex",Datatable,7,FALSE))),"–")</f>
        <v>6.6</v>
      </c>
      <c r="AF57" s="36">
        <f>IFERROR(VALUE(FIXED(VLOOKUP(VLOOKUP($AF$4,Refcodes,2,FALSE) &amp;"Deaths"&amp;Deaths_Total!$A57&amp;"AllEth"&amp;"AllSex",Datatable,6,FALSE))),"–")</f>
        <v>135</v>
      </c>
      <c r="AG57" s="38">
        <f>IFERROR(VALUE(FIXED(VLOOKUP(VLOOKUP($AF$4,Refcodes,2,FALSE) &amp;"Deaths"&amp;Deaths_Total!$A57&amp;"AllEth"&amp;"AllSex",Datatable,7,FALSE))),"–")</f>
        <v>2.5</v>
      </c>
      <c r="AH57" s="36">
        <f>IFERROR(VALUE(FIXED(VLOOKUP(VLOOKUP($AH$4,Refcodes,2,FALSE) &amp;"Deaths"&amp;Deaths_Total!$A57&amp;"AllEth"&amp;"AllSex",Datatable,6,FALSE))),"–")</f>
        <v>266</v>
      </c>
      <c r="AI57" s="38">
        <f>IFERROR(VALUE(FIXED(VLOOKUP(VLOOKUP($AH$4,Refcodes,2,FALSE) &amp;"Deaths"&amp;Deaths_Total!$A57&amp;"AllEth"&amp;"AllSex",Datatable,7,FALSE))),"–")</f>
        <v>5.3</v>
      </c>
    </row>
    <row r="58" spans="1:35" ht="15" customHeight="1" x14ac:dyDescent="0.25">
      <c r="A58" s="22">
        <v>2000</v>
      </c>
      <c r="B58" s="36">
        <f>IFERROR(VALUE(FIXED(VLOOKUP(VLOOKUP($B$4,Refcodes,2,FALSE) &amp;"deaths"&amp;Deaths_Total!$A58&amp;"AllEth"&amp;"AllSex",Datatable,6,FALSE))),"–")</f>
        <v>7620</v>
      </c>
      <c r="C58" s="38">
        <f>IFERROR(VALUE(FIXED(VLOOKUP(VLOOKUP($B$4,Refcodes,2,FALSE) &amp;"Deaths"&amp;Deaths_Total!$A58&amp;"AllEth"&amp;"AllSex",Datatable,7,FALSE))),"–")</f>
        <v>145.19999999999999</v>
      </c>
      <c r="D58" s="36">
        <f>IFERROR(VALUE(FIXED(VLOOKUP(VLOOKUP($D$4,Refcodes,2,FALSE) &amp;"Deaths"&amp;Deaths_Total!$A58&amp;"AllEth"&amp;"AllSex",Datatable,6,FALSE))),"–")</f>
        <v>133</v>
      </c>
      <c r="E58" s="38">
        <f>IFERROR(VALUE(FIXED(VLOOKUP(VLOOKUP($D$4,Refcodes,2,FALSE) &amp;"Deaths"&amp;Deaths_Total!$A58&amp;"AllEth"&amp;"AllSex",Datatable,7,FALSE))),"–")</f>
        <v>2.6</v>
      </c>
      <c r="F58" s="36">
        <f>IFERROR(VALUE(FIXED(VLOOKUP(VLOOKUP($F$4,Refcodes,2,FALSE) &amp;"Deaths"&amp;Deaths_Total!$A58&amp;"AllEth"&amp;"AllSex",Datatable,6,FALSE))),"–")</f>
        <v>187</v>
      </c>
      <c r="G58" s="38">
        <f>IFERROR(VALUE(FIXED(VLOOKUP(VLOOKUP($F$4,Refcodes,2,FALSE) &amp;"Deaths"&amp;Deaths_Total!$A58&amp;"AllEth"&amp;"AllSex",Datatable,7,FALSE))),"–")</f>
        <v>3.4</v>
      </c>
      <c r="H58" s="36">
        <f>IFERROR(VALUE(FIXED(VLOOKUP(VLOOKUP($H$4,Refcodes,2,FALSE) &amp;"Deaths"&amp;Deaths_Total!$A58&amp;"AllEth"&amp;"AllSex",Datatable,6,FALSE))),"–")</f>
        <v>309</v>
      </c>
      <c r="I58" s="38">
        <f>IFERROR(VALUE(FIXED(VLOOKUP(VLOOKUP($H$4,Refcodes,2,FALSE) &amp;"Deaths"&amp;Deaths_Total!$A58&amp;"AllEth"&amp;"AllSex",Datatable,7,FALSE))),"–")</f>
        <v>5.8</v>
      </c>
      <c r="J58" s="36">
        <f>IFERROR(VALUE(FIXED(VLOOKUP(VLOOKUP($J$4,Refcodes,2,FALSE) &amp;"Deaths"&amp;Deaths_Total!$A58&amp;"AllEth"&amp;"AllSex",Datatable,6,FALSE))),"–")</f>
        <v>1134</v>
      </c>
      <c r="K58" s="38">
        <f>IFERROR(VALUE(FIXED(VLOOKUP(VLOOKUP($J$4,Refcodes,2,FALSE) &amp;"Deaths"&amp;Deaths_Total!$A58&amp;"AllEth"&amp;"AllSex",Datatable,7,FALSE))),"–")</f>
        <v>21.2</v>
      </c>
      <c r="L58" s="39">
        <f>IFERROR(VALUE(FIXED(VLOOKUP(VLOOKUP($L$4,Refcodes,2,FALSE) &amp;"Deaths"&amp;Deaths_Total!$A58&amp;"AllEth"&amp;"AllSex",Datatable,6,FALSE))),"–")</f>
        <v>142</v>
      </c>
      <c r="M58" s="38">
        <f>IFERROR(VALUE(FIXED(VLOOKUP(VLOOKUP($L$4,Refcodes,2,FALSE) &amp;"Deaths"&amp;Deaths_Total!$A58&amp;"AllEth"&amp;"AllSex",Datatable,7,FALSE))),"–")</f>
        <v>2.9</v>
      </c>
      <c r="N58" s="36">
        <f>IFERROR(VALUE(FIXED(VLOOKUP(VLOOKUP($N$4,Refcodes,2,FALSE) &amp;"Deaths"&amp;Deaths_Total!$A58&amp;"AllEth"&amp;"AllSex",Datatable,6,FALSE))),"–")</f>
        <v>312</v>
      </c>
      <c r="O58" s="38">
        <f>IFERROR(VALUE(FIXED(VLOOKUP(VLOOKUP($N$4,Refcodes,2,FALSE) &amp;"Deaths"&amp;Deaths_Total!$A58&amp;"AllEth"&amp;"AllSex",Datatable,7,FALSE))),"–")</f>
        <v>5.9</v>
      </c>
      <c r="P58" s="36">
        <f>IFERROR(VALUE(FIXED(VLOOKUP(VLOOKUP($P$4,Refcodes,2,FALSE) &amp;"Deaths"&amp;Deaths_Total!$A58&amp;"AllEth"&amp;"AllSex",Datatable,6,FALSE))),"–")</f>
        <v>1406</v>
      </c>
      <c r="Q58" s="38">
        <f>IFERROR(VALUE(FIXED(VLOOKUP(VLOOKUP($P$4,Refcodes,2,FALSE) &amp;"Deaths"&amp;Deaths_Total!$A58&amp;"AllEth"&amp;"AllSex",Datatable,7,FALSE))),"–")</f>
        <v>27.2</v>
      </c>
      <c r="R58" s="36">
        <f>IFERROR(VALUE(FIXED(VLOOKUP(VLOOKUP($R$4,Refcodes,2,FALSE) &amp;"Deaths"&amp;Deaths_Total!$A58&amp;"AllEth"&amp;"AllSex",Datatable,6,FALSE))),"–")</f>
        <v>253</v>
      </c>
      <c r="S58" s="38">
        <f>IFERROR(VALUE(FIXED(VLOOKUP(VLOOKUP($R$4,Refcodes,2,FALSE) &amp;"Deaths"&amp;Deaths_Total!$A58&amp;"AllEth"&amp;"AllSex",Datatable,7,FALSE))),"–")</f>
        <v>5.0999999999999996</v>
      </c>
      <c r="T58" s="36">
        <f>IFERROR(VALUE(FIXED(VLOOKUP(VLOOKUP($T$4,Refcodes,2,FALSE) &amp;"Deaths"&amp;Deaths_Total!$A58&amp;"AllEth"&amp;"AllSex",Datatable,6,FALSE))),"–")</f>
        <v>143</v>
      </c>
      <c r="U58" s="38">
        <f>IFERROR(VALUE(FIXED(VLOOKUP(VLOOKUP($T$4,Refcodes,2,FALSE) &amp;"Deaths"&amp;Deaths_Total!$A58&amp;"AllEth"&amp;"AllSex",Datatable,7,FALSE))),"–")</f>
        <v>2.7</v>
      </c>
      <c r="V58" s="36">
        <f>IFERROR(VALUE(FIXED(VLOOKUP(VLOOKUP($V$4,Refcodes,2,FALSE) &amp;"Deaths"&amp;Deaths_Total!$A58&amp;"AllEth"&amp;"AllSex",Datatable,6,FALSE))),"–")</f>
        <v>159</v>
      </c>
      <c r="W58" s="38">
        <f>IFERROR(VALUE(FIXED(VLOOKUP(VLOOKUP($V$4,Refcodes,2,FALSE) &amp;"Deaths"&amp;Deaths_Total!$A58&amp;"AllEth"&amp;"AllSex",Datatable,7,FALSE))),"–")</f>
        <v>2.7</v>
      </c>
      <c r="X58" s="36">
        <f>IFERROR(VALUE(FIXED(VLOOKUP(VLOOKUP($X$4,Refcodes,2,FALSE) &amp;"Deaths"&amp;Deaths_Total!$A58&amp;"AllEth"&amp;"AllSex",Datatable,6,FALSE))),"–")</f>
        <v>229</v>
      </c>
      <c r="Y58" s="38">
        <f>IFERROR(VALUE(FIXED(VLOOKUP(VLOOKUP($X$4,Refcodes,2,FALSE) &amp;"Deaths"&amp;Deaths_Total!$A58&amp;"AllEth"&amp;"AllSex",Datatable,7,FALSE))),"–")</f>
        <v>5</v>
      </c>
      <c r="Z58" s="36">
        <f>IFERROR(VALUE(FIXED(VLOOKUP(VLOOKUP($Z$4,Refcodes,2,FALSE) &amp;"Deaths"&amp;Deaths_Total!$A58&amp;"AllEth"&amp;"AllSex",Datatable,6,FALSE))),"–")</f>
        <v>17</v>
      </c>
      <c r="AA58" s="38">
        <f>IFERROR(VALUE(FIXED(VLOOKUP(VLOOKUP($Z$4,Refcodes,2,FALSE) &amp;"Deaths"&amp;Deaths_Total!$A58&amp;"AllEth"&amp;"AllSex",Datatable,7,FALSE))),"–")</f>
        <v>0.3</v>
      </c>
      <c r="AB58" s="36">
        <f>IFERROR(VALUE(FIXED(VLOOKUP(VLOOKUP($AB$4,Refcodes,2,FALSE) &amp;"Deaths"&amp;Deaths_Total!$A58&amp;"AllEth"&amp;"AllSex",Datatable,6,FALSE))),"–")</f>
        <v>8</v>
      </c>
      <c r="AC58" s="38">
        <f>IFERROR(VALUE(FIXED(VLOOKUP(VLOOKUP($AB$4,Refcodes,2,FALSE) &amp;"Deaths"&amp;Deaths_Total!$A58&amp;"AllEth"&amp;"AllSex",Datatable,7,FALSE))),"–")</f>
        <v>0.1</v>
      </c>
      <c r="AD58" s="36">
        <f>IFERROR(VALUE(FIXED(VLOOKUP(VLOOKUP($AD$4,Refcodes,2,FALSE) &amp;"Deaths"&amp;Deaths_Total!$A58&amp;"AllEth"&amp;"AllSex",Datatable,6,FALSE))),"–")</f>
        <v>265</v>
      </c>
      <c r="AE58" s="38">
        <f>IFERROR(VALUE(FIXED(VLOOKUP(VLOOKUP($AD$4,Refcodes,2,FALSE) &amp;"Deaths"&amp;Deaths_Total!$A58&amp;"AllEth"&amp;"AllSex",Datatable,7,FALSE))),"–")</f>
        <v>5</v>
      </c>
      <c r="AF58" s="36">
        <f>IFERROR(VALUE(FIXED(VLOOKUP(VLOOKUP($AF$4,Refcodes,2,FALSE) &amp;"Deaths"&amp;Deaths_Total!$A58&amp;"AllEth"&amp;"AllSex",Datatable,6,FALSE))),"–")</f>
        <v>135</v>
      </c>
      <c r="AG58" s="38">
        <f>IFERROR(VALUE(FIXED(VLOOKUP(VLOOKUP($AF$4,Refcodes,2,FALSE) &amp;"Deaths"&amp;Deaths_Total!$A58&amp;"AllEth"&amp;"AllSex",Datatable,7,FALSE))),"–")</f>
        <v>2.4</v>
      </c>
      <c r="AH58" s="36">
        <f>IFERROR(VALUE(FIXED(VLOOKUP(VLOOKUP($AH$4,Refcodes,2,FALSE) &amp;"Deaths"&amp;Deaths_Total!$A58&amp;"AllEth"&amp;"AllSex",Datatable,6,FALSE))),"–")</f>
        <v>260</v>
      </c>
      <c r="AI58" s="38">
        <f>IFERROR(VALUE(FIXED(VLOOKUP(VLOOKUP($AH$4,Refcodes,2,FALSE) &amp;"Deaths"&amp;Deaths_Total!$A58&amp;"AllEth"&amp;"AllSex",Datatable,7,FALSE))),"–")</f>
        <v>5</v>
      </c>
    </row>
    <row r="59" spans="1:35" ht="15" customHeight="1" x14ac:dyDescent="0.25">
      <c r="A59" s="22">
        <v>2001</v>
      </c>
      <c r="B59" s="36">
        <f>IFERROR(VALUE(FIXED(VLOOKUP(VLOOKUP($B$4,Refcodes,2,FALSE) &amp;"deaths"&amp;Deaths_Total!$A59&amp;"AllEth"&amp;"AllSex",Datatable,6,FALSE))),"–")</f>
        <v>7810</v>
      </c>
      <c r="C59" s="38">
        <f>IFERROR(VALUE(FIXED(VLOOKUP(VLOOKUP($B$4,Refcodes,2,FALSE) &amp;"Deaths"&amp;Deaths_Total!$A59&amp;"AllEth"&amp;"AllSex",Datatable,7,FALSE))),"–")</f>
        <v>145.5</v>
      </c>
      <c r="D59" s="36">
        <f>IFERROR(VALUE(FIXED(VLOOKUP(VLOOKUP($D$4,Refcodes,2,FALSE) &amp;"Deaths"&amp;Deaths_Total!$A59&amp;"AllEth"&amp;"AllSex",Datatable,6,FALSE))),"–")</f>
        <v>113</v>
      </c>
      <c r="E59" s="38">
        <f>IFERROR(VALUE(FIXED(VLOOKUP(VLOOKUP($D$4,Refcodes,2,FALSE) &amp;"Deaths"&amp;Deaths_Total!$A59&amp;"AllEth"&amp;"AllSex",Datatable,7,FALSE))),"–")</f>
        <v>2.2000000000000002</v>
      </c>
      <c r="F59" s="36">
        <f>IFERROR(VALUE(FIXED(VLOOKUP(VLOOKUP($F$4,Refcodes,2,FALSE) &amp;"Deaths"&amp;Deaths_Total!$A59&amp;"AllEth"&amp;"AllSex",Datatable,6,FALSE))),"–")</f>
        <v>212</v>
      </c>
      <c r="G59" s="38">
        <f>IFERROR(VALUE(FIXED(VLOOKUP(VLOOKUP($F$4,Refcodes,2,FALSE) &amp;"Deaths"&amp;Deaths_Total!$A59&amp;"AllEth"&amp;"AllSex",Datatable,7,FALSE))),"–")</f>
        <v>3.8</v>
      </c>
      <c r="H59" s="36">
        <f>IFERROR(VALUE(FIXED(VLOOKUP(VLOOKUP($H$4,Refcodes,2,FALSE) &amp;"Deaths"&amp;Deaths_Total!$A59&amp;"AllEth"&amp;"AllSex",Datatable,6,FALSE))),"–")</f>
        <v>303</v>
      </c>
      <c r="I59" s="38">
        <f>IFERROR(VALUE(FIXED(VLOOKUP(VLOOKUP($H$4,Refcodes,2,FALSE) &amp;"Deaths"&amp;Deaths_Total!$A59&amp;"AllEth"&amp;"AllSex",Datatable,7,FALSE))),"–")</f>
        <v>5.6</v>
      </c>
      <c r="J59" s="36">
        <f>IFERROR(VALUE(FIXED(VLOOKUP(VLOOKUP($J$4,Refcodes,2,FALSE) &amp;"Deaths"&amp;Deaths_Total!$A59&amp;"AllEth"&amp;"AllSex",Datatable,6,FALSE))),"–")</f>
        <v>1177</v>
      </c>
      <c r="K59" s="38">
        <f>IFERROR(VALUE(FIXED(VLOOKUP(VLOOKUP($J$4,Refcodes,2,FALSE) &amp;"Deaths"&amp;Deaths_Total!$A59&amp;"AllEth"&amp;"AllSex",Datatable,7,FALSE))),"–")</f>
        <v>21.6</v>
      </c>
      <c r="L59" s="39">
        <f>IFERROR(VALUE(FIXED(VLOOKUP(VLOOKUP($L$4,Refcodes,2,FALSE) &amp;"Deaths"&amp;Deaths_Total!$A59&amp;"AllEth"&amp;"AllSex",Datatable,6,FALSE))),"–")</f>
        <v>120</v>
      </c>
      <c r="M59" s="38">
        <f>IFERROR(VALUE(FIXED(VLOOKUP(VLOOKUP($L$4,Refcodes,2,FALSE) &amp;"Deaths"&amp;Deaths_Total!$A59&amp;"AllEth"&amp;"AllSex",Datatable,7,FALSE))),"–")</f>
        <v>2.4</v>
      </c>
      <c r="N59" s="36">
        <f>IFERROR(VALUE(FIXED(VLOOKUP(VLOOKUP($N$4,Refcodes,2,FALSE) &amp;"Deaths"&amp;Deaths_Total!$A59&amp;"AllEth"&amp;"AllSex",Datatable,6,FALSE))),"–")</f>
        <v>285</v>
      </c>
      <c r="O59" s="38">
        <f>IFERROR(VALUE(FIXED(VLOOKUP(VLOOKUP($N$4,Refcodes,2,FALSE) &amp;"Deaths"&amp;Deaths_Total!$A59&amp;"AllEth"&amp;"AllSex",Datatable,7,FALSE))),"–")</f>
        <v>5.3</v>
      </c>
      <c r="P59" s="36">
        <f>IFERROR(VALUE(FIXED(VLOOKUP(VLOOKUP($P$4,Refcodes,2,FALSE) &amp;"Deaths"&amp;Deaths_Total!$A59&amp;"AllEth"&amp;"AllSex",Datatable,6,FALSE))),"–")</f>
        <v>1435</v>
      </c>
      <c r="Q59" s="38">
        <f>IFERROR(VALUE(FIXED(VLOOKUP(VLOOKUP($P$4,Refcodes,2,FALSE) &amp;"Deaths"&amp;Deaths_Total!$A59&amp;"AllEth"&amp;"AllSex",Datatable,7,FALSE))),"–")</f>
        <v>27.3</v>
      </c>
      <c r="R59" s="36">
        <f>IFERROR(VALUE(FIXED(VLOOKUP(VLOOKUP($R$4,Refcodes,2,FALSE) &amp;"Deaths"&amp;Deaths_Total!$A59&amp;"AllEth"&amp;"AllSex",Datatable,6,FALSE))),"–")</f>
        <v>244</v>
      </c>
      <c r="S59" s="38">
        <f>IFERROR(VALUE(FIXED(VLOOKUP(VLOOKUP($R$4,Refcodes,2,FALSE) &amp;"Deaths"&amp;Deaths_Total!$A59&amp;"AllEth"&amp;"AllSex",Datatable,7,FALSE))),"–")</f>
        <v>4.7</v>
      </c>
      <c r="T59" s="36">
        <f>IFERROR(VALUE(FIXED(VLOOKUP(VLOOKUP($T$4,Refcodes,2,FALSE) &amp;"Deaths"&amp;Deaths_Total!$A59&amp;"AllEth"&amp;"AllSex",Datatable,6,FALSE))),"–")</f>
        <v>160</v>
      </c>
      <c r="U59" s="38">
        <f>IFERROR(VALUE(FIXED(VLOOKUP(VLOOKUP($T$4,Refcodes,2,FALSE) &amp;"Deaths"&amp;Deaths_Total!$A59&amp;"AllEth"&amp;"AllSex",Datatable,7,FALSE))),"–")</f>
        <v>3</v>
      </c>
      <c r="V59" s="36">
        <f>IFERROR(VALUE(FIXED(VLOOKUP(VLOOKUP($V$4,Refcodes,2,FALSE) &amp;"Deaths"&amp;Deaths_Total!$A59&amp;"AllEth"&amp;"AllSex",Datatable,6,FALSE))),"–")</f>
        <v>176</v>
      </c>
      <c r="W59" s="38">
        <f>IFERROR(VALUE(FIXED(VLOOKUP(VLOOKUP($V$4,Refcodes,2,FALSE) &amp;"Deaths"&amp;Deaths_Total!$A59&amp;"AllEth"&amp;"AllSex",Datatable,7,FALSE))),"–")</f>
        <v>2.9</v>
      </c>
      <c r="X59" s="36">
        <f>IFERROR(VALUE(FIXED(VLOOKUP(VLOOKUP($X$4,Refcodes,2,FALSE) &amp;"Deaths"&amp;Deaths_Total!$A59&amp;"AllEth"&amp;"AllSex",Datatable,6,FALSE))),"–")</f>
        <v>225</v>
      </c>
      <c r="Y59" s="38">
        <f>IFERROR(VALUE(FIXED(VLOOKUP(VLOOKUP($X$4,Refcodes,2,FALSE) &amp;"Deaths"&amp;Deaths_Total!$A59&amp;"AllEth"&amp;"AllSex",Datatable,7,FALSE))),"–")</f>
        <v>5</v>
      </c>
      <c r="Z59" s="36">
        <f>IFERROR(VALUE(FIXED(VLOOKUP(VLOOKUP($Z$4,Refcodes,2,FALSE) &amp;"Deaths"&amp;Deaths_Total!$A59&amp;"AllEth"&amp;"AllSex",Datatable,6,FALSE))),"–")</f>
        <v>14</v>
      </c>
      <c r="AA59" s="38">
        <f>IFERROR(VALUE(FIXED(VLOOKUP(VLOOKUP($Z$4,Refcodes,2,FALSE) &amp;"Deaths"&amp;Deaths_Total!$A59&amp;"AllEth"&amp;"AllSex",Datatable,7,FALSE))),"–")</f>
        <v>0.3</v>
      </c>
      <c r="AB59" s="36">
        <f>IFERROR(VALUE(FIXED(VLOOKUP(VLOOKUP($AB$4,Refcodes,2,FALSE) &amp;"Deaths"&amp;Deaths_Total!$A59&amp;"AllEth"&amp;"AllSex",Datatable,6,FALSE))),"–")</f>
        <v>13</v>
      </c>
      <c r="AC59" s="38">
        <f>IFERROR(VALUE(FIXED(VLOOKUP(VLOOKUP($AB$4,Refcodes,2,FALSE) &amp;"Deaths"&amp;Deaths_Total!$A59&amp;"AllEth"&amp;"AllSex",Datatable,7,FALSE))),"–")</f>
        <v>0.3</v>
      </c>
      <c r="AD59" s="36">
        <f>IFERROR(VALUE(FIXED(VLOOKUP(VLOOKUP($AD$4,Refcodes,2,FALSE) &amp;"Deaths"&amp;Deaths_Total!$A59&amp;"AllEth"&amp;"AllSex",Datatable,6,FALSE))),"–")</f>
        <v>300</v>
      </c>
      <c r="AE59" s="38">
        <f>IFERROR(VALUE(FIXED(VLOOKUP(VLOOKUP($AD$4,Refcodes,2,FALSE) &amp;"Deaths"&amp;Deaths_Total!$A59&amp;"AllEth"&amp;"AllSex",Datatable,7,FALSE))),"–")</f>
        <v>5.6</v>
      </c>
      <c r="AF59" s="36">
        <f>IFERROR(VALUE(FIXED(VLOOKUP(VLOOKUP($AF$4,Refcodes,2,FALSE) &amp;"Deaths"&amp;Deaths_Total!$A59&amp;"AllEth"&amp;"AllSex",Datatable,6,FALSE))),"–")</f>
        <v>149</v>
      </c>
      <c r="AG59" s="38">
        <f>IFERROR(VALUE(FIXED(VLOOKUP(VLOOKUP($AF$4,Refcodes,2,FALSE) &amp;"Deaths"&amp;Deaths_Total!$A59&amp;"AllEth"&amp;"AllSex",Datatable,7,FALSE))),"–")</f>
        <v>2.6</v>
      </c>
      <c r="AH59" s="36">
        <f>IFERROR(VALUE(FIXED(VLOOKUP(VLOOKUP($AH$4,Refcodes,2,FALSE) &amp;"Deaths"&amp;Deaths_Total!$A59&amp;"AllEth"&amp;"AllSex",Datatable,6,FALSE))),"–")</f>
        <v>252</v>
      </c>
      <c r="AI59" s="38">
        <f>IFERROR(VALUE(FIXED(VLOOKUP(VLOOKUP($AH$4,Refcodes,2,FALSE) &amp;"Deaths"&amp;Deaths_Total!$A59&amp;"AllEth"&amp;"AllSex",Datatable,7,FALSE))),"–")</f>
        <v>4.8</v>
      </c>
    </row>
    <row r="60" spans="1:35" ht="15" customHeight="1" x14ac:dyDescent="0.25">
      <c r="A60" s="22">
        <v>2002</v>
      </c>
      <c r="B60" s="36">
        <f>IFERROR(VALUE(FIXED(VLOOKUP(VLOOKUP($B$4,Refcodes,2,FALSE) &amp;"deaths"&amp;Deaths_Total!$A60&amp;"AllEth"&amp;"AllSex",Datatable,6,FALSE))),"–")</f>
        <v>7800</v>
      </c>
      <c r="C60" s="38">
        <f>IFERROR(VALUE(FIXED(VLOOKUP(VLOOKUP($B$4,Refcodes,2,FALSE) &amp;"Deaths"&amp;Deaths_Total!$A60&amp;"AllEth"&amp;"AllSex",Datatable,7,FALSE))),"–")</f>
        <v>140.69999999999999</v>
      </c>
      <c r="D60" s="36">
        <f>IFERROR(VALUE(FIXED(VLOOKUP(VLOOKUP($D$4,Refcodes,2,FALSE) &amp;"Deaths"&amp;Deaths_Total!$A60&amp;"AllEth"&amp;"AllSex",Datatable,6,FALSE))),"–")</f>
        <v>122</v>
      </c>
      <c r="E60" s="38">
        <f>IFERROR(VALUE(FIXED(VLOOKUP(VLOOKUP($D$4,Refcodes,2,FALSE) &amp;"Deaths"&amp;Deaths_Total!$A60&amp;"AllEth"&amp;"AllSex",Datatable,7,FALSE))),"–")</f>
        <v>2.2999999999999998</v>
      </c>
      <c r="F60" s="36">
        <f>IFERROR(VALUE(FIXED(VLOOKUP(VLOOKUP($F$4,Refcodes,2,FALSE) &amp;"Deaths"&amp;Deaths_Total!$A60&amp;"AllEth"&amp;"AllSex",Datatable,6,FALSE))),"–")</f>
        <v>185</v>
      </c>
      <c r="G60" s="38">
        <f>IFERROR(VALUE(FIXED(VLOOKUP(VLOOKUP($F$4,Refcodes,2,FALSE) &amp;"Deaths"&amp;Deaths_Total!$A60&amp;"AllEth"&amp;"AllSex",Datatable,7,FALSE))),"–")</f>
        <v>3.2</v>
      </c>
      <c r="H60" s="36">
        <f>IFERROR(VALUE(FIXED(VLOOKUP(VLOOKUP($H$4,Refcodes,2,FALSE) &amp;"Deaths"&amp;Deaths_Total!$A60&amp;"AllEth"&amp;"AllSex",Datatable,6,FALSE))),"–")</f>
        <v>301</v>
      </c>
      <c r="I60" s="38">
        <f>IFERROR(VALUE(FIXED(VLOOKUP(VLOOKUP($H$4,Refcodes,2,FALSE) &amp;"Deaths"&amp;Deaths_Total!$A60&amp;"AllEth"&amp;"AllSex",Datatable,7,FALSE))),"–")</f>
        <v>5.4</v>
      </c>
      <c r="J60" s="36">
        <f>IFERROR(VALUE(FIXED(VLOOKUP(VLOOKUP($J$4,Refcodes,2,FALSE) &amp;"Deaths"&amp;Deaths_Total!$A60&amp;"AllEth"&amp;"AllSex",Datatable,6,FALSE))),"–")</f>
        <v>1135</v>
      </c>
      <c r="K60" s="38">
        <f>IFERROR(VALUE(FIXED(VLOOKUP(VLOOKUP($J$4,Refcodes,2,FALSE) &amp;"Deaths"&amp;Deaths_Total!$A60&amp;"AllEth"&amp;"AllSex",Datatable,7,FALSE))),"–")</f>
        <v>20.2</v>
      </c>
      <c r="L60" s="39">
        <f>IFERROR(VALUE(FIXED(VLOOKUP(VLOOKUP($L$4,Refcodes,2,FALSE) &amp;"Deaths"&amp;Deaths_Total!$A60&amp;"AllEth"&amp;"AllSex",Datatable,6,FALSE))),"–")</f>
        <v>152</v>
      </c>
      <c r="M60" s="38">
        <f>IFERROR(VALUE(FIXED(VLOOKUP(VLOOKUP($L$4,Refcodes,2,FALSE) &amp;"Deaths"&amp;Deaths_Total!$A60&amp;"AllEth"&amp;"AllSex",Datatable,7,FALSE))),"–")</f>
        <v>2.9</v>
      </c>
      <c r="N60" s="36">
        <f>IFERROR(VALUE(FIXED(VLOOKUP(VLOOKUP($N$4,Refcodes,2,FALSE) &amp;"Deaths"&amp;Deaths_Total!$A60&amp;"AllEth"&amp;"AllSex",Datatable,6,FALSE))),"–")</f>
        <v>303</v>
      </c>
      <c r="O60" s="38">
        <f>IFERROR(VALUE(FIXED(VLOOKUP(VLOOKUP($N$4,Refcodes,2,FALSE) &amp;"Deaths"&amp;Deaths_Total!$A60&amp;"AllEth"&amp;"AllSex",Datatable,7,FALSE))),"–")</f>
        <v>5.5</v>
      </c>
      <c r="P60" s="36">
        <f>IFERROR(VALUE(FIXED(VLOOKUP(VLOOKUP($P$4,Refcodes,2,FALSE) &amp;"Deaths"&amp;Deaths_Total!$A60&amp;"AllEth"&amp;"AllSex",Datatable,6,FALSE))),"–")</f>
        <v>1471</v>
      </c>
      <c r="Q60" s="38">
        <f>IFERROR(VALUE(FIXED(VLOOKUP(VLOOKUP($P$4,Refcodes,2,FALSE) &amp;"Deaths"&amp;Deaths_Total!$A60&amp;"AllEth"&amp;"AllSex",Datatable,7,FALSE))),"–")</f>
        <v>26.9</v>
      </c>
      <c r="R60" s="36">
        <f>IFERROR(VALUE(FIXED(VLOOKUP(VLOOKUP($R$4,Refcodes,2,FALSE) &amp;"Deaths"&amp;Deaths_Total!$A60&amp;"AllEth"&amp;"AllSex",Datatable,6,FALSE))),"–")</f>
        <v>235</v>
      </c>
      <c r="S60" s="38">
        <f>IFERROR(VALUE(FIXED(VLOOKUP(VLOOKUP($R$4,Refcodes,2,FALSE) &amp;"Deaths"&amp;Deaths_Total!$A60&amp;"AllEth"&amp;"AllSex",Datatable,7,FALSE))),"–")</f>
        <v>4.5999999999999996</v>
      </c>
      <c r="T60" s="36">
        <f>IFERROR(VALUE(FIXED(VLOOKUP(VLOOKUP($T$4,Refcodes,2,FALSE) &amp;"Deaths"&amp;Deaths_Total!$A60&amp;"AllEth"&amp;"AllSex",Datatable,6,FALSE))),"–")</f>
        <v>173</v>
      </c>
      <c r="U60" s="38">
        <f>IFERROR(VALUE(FIXED(VLOOKUP(VLOOKUP($T$4,Refcodes,2,FALSE) &amp;"Deaths"&amp;Deaths_Total!$A60&amp;"AllEth"&amp;"AllSex",Datatable,7,FALSE))),"–")</f>
        <v>3.2</v>
      </c>
      <c r="V60" s="36">
        <f>IFERROR(VALUE(FIXED(VLOOKUP(VLOOKUP($V$4,Refcodes,2,FALSE) &amp;"Deaths"&amp;Deaths_Total!$A60&amp;"AllEth"&amp;"AllSex",Datatable,6,FALSE))),"–")</f>
        <v>184</v>
      </c>
      <c r="W60" s="38">
        <f>IFERROR(VALUE(FIXED(VLOOKUP(VLOOKUP($V$4,Refcodes,2,FALSE) &amp;"Deaths"&amp;Deaths_Total!$A60&amp;"AllEth"&amp;"AllSex",Datatable,7,FALSE))),"–")</f>
        <v>3</v>
      </c>
      <c r="X60" s="36">
        <f>IFERROR(VALUE(FIXED(VLOOKUP(VLOOKUP($X$4,Refcodes,2,FALSE) &amp;"Deaths"&amp;Deaths_Total!$A60&amp;"AllEth"&amp;"AllSex",Datatable,6,FALSE))),"–")</f>
        <v>215</v>
      </c>
      <c r="Y60" s="38">
        <f>IFERROR(VALUE(FIXED(VLOOKUP(VLOOKUP($X$4,Refcodes,2,FALSE) &amp;"Deaths"&amp;Deaths_Total!$A60&amp;"AllEth"&amp;"AllSex",Datatable,7,FALSE))),"–")</f>
        <v>4.5</v>
      </c>
      <c r="Z60" s="36">
        <f>IFERROR(VALUE(FIXED(VLOOKUP(VLOOKUP($Z$4,Refcodes,2,FALSE) &amp;"Deaths"&amp;Deaths_Total!$A60&amp;"AllEth"&amp;"AllSex",Datatable,6,FALSE))),"–")</f>
        <v>19</v>
      </c>
      <c r="AA60" s="38">
        <f>IFERROR(VALUE(FIXED(VLOOKUP(VLOOKUP($Z$4,Refcodes,2,FALSE) &amp;"Deaths"&amp;Deaths_Total!$A60&amp;"AllEth"&amp;"AllSex",Datatable,7,FALSE))),"–")</f>
        <v>0.3</v>
      </c>
      <c r="AB60" s="36">
        <f>IFERROR(VALUE(FIXED(VLOOKUP(VLOOKUP($AB$4,Refcodes,2,FALSE) &amp;"Deaths"&amp;Deaths_Total!$A60&amp;"AllEth"&amp;"AllSex",Datatable,6,FALSE))),"–")</f>
        <v>15</v>
      </c>
      <c r="AC60" s="38">
        <f>IFERROR(VALUE(FIXED(VLOOKUP(VLOOKUP($AB$4,Refcodes,2,FALSE) &amp;"Deaths"&amp;Deaths_Total!$A60&amp;"AllEth"&amp;"AllSex",Datatable,7,FALSE))),"–")</f>
        <v>0.3</v>
      </c>
      <c r="AD60" s="36">
        <f>IFERROR(VALUE(FIXED(VLOOKUP(VLOOKUP($AD$4,Refcodes,2,FALSE) &amp;"Deaths"&amp;Deaths_Total!$A60&amp;"AllEth"&amp;"AllSex",Datatable,6,FALSE))),"–")</f>
        <v>283</v>
      </c>
      <c r="AE60" s="38">
        <f>IFERROR(VALUE(FIXED(VLOOKUP(VLOOKUP($AD$4,Refcodes,2,FALSE) &amp;"Deaths"&amp;Deaths_Total!$A60&amp;"AllEth"&amp;"AllSex",Datatable,7,FALSE))),"–")</f>
        <v>5.2</v>
      </c>
      <c r="AF60" s="36">
        <f>IFERROR(VALUE(FIXED(VLOOKUP(VLOOKUP($AF$4,Refcodes,2,FALSE) &amp;"Deaths"&amp;Deaths_Total!$A60&amp;"AllEth"&amp;"AllSex",Datatable,6,FALSE))),"–")</f>
        <v>143</v>
      </c>
      <c r="AG60" s="38">
        <f>IFERROR(VALUE(FIXED(VLOOKUP(VLOOKUP($AF$4,Refcodes,2,FALSE) &amp;"Deaths"&amp;Deaths_Total!$A60&amp;"AllEth"&amp;"AllSex",Datatable,7,FALSE))),"–")</f>
        <v>2.5</v>
      </c>
      <c r="AH60" s="36">
        <f>IFERROR(VALUE(FIXED(VLOOKUP(VLOOKUP($AH$4,Refcodes,2,FALSE) &amp;"Deaths"&amp;Deaths_Total!$A60&amp;"AllEth"&amp;"AllSex",Datatable,6,FALSE))),"–")</f>
        <v>236</v>
      </c>
      <c r="AI60" s="38">
        <f>IFERROR(VALUE(FIXED(VLOOKUP(VLOOKUP($AH$4,Refcodes,2,FALSE) &amp;"Deaths"&amp;Deaths_Total!$A60&amp;"AllEth"&amp;"AllSex",Datatable,7,FALSE))),"–")</f>
        <v>4.3</v>
      </c>
    </row>
    <row r="61" spans="1:35" ht="15" customHeight="1" x14ac:dyDescent="0.25">
      <c r="A61" s="22">
        <v>2003</v>
      </c>
      <c r="B61" s="36">
        <f>IFERROR(VALUE(FIXED(VLOOKUP(VLOOKUP($B$4,Refcodes,2,FALSE) &amp;"deaths"&amp;Deaths_Total!$A61&amp;"AllEth"&amp;"AllSex",Datatable,6,FALSE))),"–")</f>
        <v>8028</v>
      </c>
      <c r="C61" s="38">
        <f>IFERROR(VALUE(FIXED(VLOOKUP(VLOOKUP($B$4,Refcodes,2,FALSE) &amp;"Deaths"&amp;Deaths_Total!$A61&amp;"AllEth"&amp;"AllSex",Datatable,7,FALSE))),"–")</f>
        <v>141.80000000000001</v>
      </c>
      <c r="D61" s="36">
        <f>IFERROR(VALUE(FIXED(VLOOKUP(VLOOKUP($D$4,Refcodes,2,FALSE) &amp;"Deaths"&amp;Deaths_Total!$A61&amp;"AllEth"&amp;"AllSex",Datatable,6,FALSE))),"–")</f>
        <v>132</v>
      </c>
      <c r="E61" s="38">
        <f>IFERROR(VALUE(FIXED(VLOOKUP(VLOOKUP($D$4,Refcodes,2,FALSE) &amp;"Deaths"&amp;Deaths_Total!$A61&amp;"AllEth"&amp;"AllSex",Datatable,7,FALSE))),"–")</f>
        <v>2.4</v>
      </c>
      <c r="F61" s="36">
        <f>IFERROR(VALUE(FIXED(VLOOKUP(VLOOKUP($F$4,Refcodes,2,FALSE) &amp;"Deaths"&amp;Deaths_Total!$A61&amp;"AllEth"&amp;"AllSex",Datatable,6,FALSE))),"–")</f>
        <v>205</v>
      </c>
      <c r="G61" s="38">
        <f>IFERROR(VALUE(FIXED(VLOOKUP(VLOOKUP($F$4,Refcodes,2,FALSE) &amp;"Deaths"&amp;Deaths_Total!$A61&amp;"AllEth"&amp;"AllSex",Datatable,7,FALSE))),"–")</f>
        <v>3.5</v>
      </c>
      <c r="H61" s="36">
        <f>IFERROR(VALUE(FIXED(VLOOKUP(VLOOKUP($H$4,Refcodes,2,FALSE) &amp;"Deaths"&amp;Deaths_Total!$A61&amp;"AllEth"&amp;"AllSex",Datatable,6,FALSE))),"–")</f>
        <v>315</v>
      </c>
      <c r="I61" s="38">
        <f>IFERROR(VALUE(FIXED(VLOOKUP(VLOOKUP($H$4,Refcodes,2,FALSE) &amp;"Deaths"&amp;Deaths_Total!$A61&amp;"AllEth"&amp;"AllSex",Datatable,7,FALSE))),"–")</f>
        <v>5.5</v>
      </c>
      <c r="J61" s="36">
        <f>IFERROR(VALUE(FIXED(VLOOKUP(VLOOKUP($J$4,Refcodes,2,FALSE) &amp;"Deaths"&amp;Deaths_Total!$A61&amp;"AllEth"&amp;"AllSex",Datatable,6,FALSE))),"–")</f>
        <v>1116</v>
      </c>
      <c r="K61" s="38">
        <f>IFERROR(VALUE(FIXED(VLOOKUP(VLOOKUP($J$4,Refcodes,2,FALSE) &amp;"Deaths"&amp;Deaths_Total!$A61&amp;"AllEth"&amp;"AllSex",Datatable,7,FALSE))),"–")</f>
        <v>19.3</v>
      </c>
      <c r="L61" s="39">
        <f>IFERROR(VALUE(FIXED(VLOOKUP(VLOOKUP($L$4,Refcodes,2,FALSE) &amp;"Deaths"&amp;Deaths_Total!$A61&amp;"AllEth"&amp;"AllSex",Datatable,6,FALSE))),"–")</f>
        <v>148</v>
      </c>
      <c r="M61" s="38">
        <f>IFERROR(VALUE(FIXED(VLOOKUP(VLOOKUP($L$4,Refcodes,2,FALSE) &amp;"Deaths"&amp;Deaths_Total!$A61&amp;"AllEth"&amp;"AllSex",Datatable,7,FALSE))),"–")</f>
        <v>2.8</v>
      </c>
      <c r="N61" s="36">
        <f>IFERROR(VALUE(FIXED(VLOOKUP(VLOOKUP($N$4,Refcodes,2,FALSE) &amp;"Deaths"&amp;Deaths_Total!$A61&amp;"AllEth"&amp;"AllSex",Datatable,6,FALSE))),"–")</f>
        <v>306</v>
      </c>
      <c r="O61" s="38">
        <f>IFERROR(VALUE(FIXED(VLOOKUP(VLOOKUP($N$4,Refcodes,2,FALSE) &amp;"Deaths"&amp;Deaths_Total!$A61&amp;"AllEth"&amp;"AllSex",Datatable,7,FALSE))),"–")</f>
        <v>5.4</v>
      </c>
      <c r="P61" s="36">
        <f>IFERROR(VALUE(FIXED(VLOOKUP(VLOOKUP($P$4,Refcodes,2,FALSE) &amp;"Deaths"&amp;Deaths_Total!$A61&amp;"AllEth"&amp;"AllSex",Datatable,6,FALSE))),"–")</f>
        <v>1466</v>
      </c>
      <c r="Q61" s="38">
        <f>IFERROR(VALUE(FIXED(VLOOKUP(VLOOKUP($P$4,Refcodes,2,FALSE) &amp;"Deaths"&amp;Deaths_Total!$A61&amp;"AllEth"&amp;"AllSex",Datatable,7,FALSE))),"–")</f>
        <v>26.6</v>
      </c>
      <c r="R61" s="36">
        <f>IFERROR(VALUE(FIXED(VLOOKUP(VLOOKUP($R$4,Refcodes,2,FALSE) &amp;"Deaths"&amp;Deaths_Total!$A61&amp;"AllEth"&amp;"AllSex",Datatable,6,FALSE))),"–")</f>
        <v>285</v>
      </c>
      <c r="S61" s="38">
        <f>IFERROR(VALUE(FIXED(VLOOKUP(VLOOKUP($R$4,Refcodes,2,FALSE) &amp;"Deaths"&amp;Deaths_Total!$A61&amp;"AllEth"&amp;"AllSex",Datatable,7,FALSE))),"–")</f>
        <v>5.2</v>
      </c>
      <c r="T61" s="36">
        <f>IFERROR(VALUE(FIXED(VLOOKUP(VLOOKUP($T$4,Refcodes,2,FALSE) &amp;"Deaths"&amp;Deaths_Total!$A61&amp;"AllEth"&amp;"AllSex",Datatable,6,FALSE))),"–")</f>
        <v>191</v>
      </c>
      <c r="U61" s="38">
        <f>IFERROR(VALUE(FIXED(VLOOKUP(VLOOKUP($T$4,Refcodes,2,FALSE) &amp;"Deaths"&amp;Deaths_Total!$A61&amp;"AllEth"&amp;"AllSex",Datatable,7,FALSE))),"–")</f>
        <v>3.4</v>
      </c>
      <c r="V61" s="36">
        <f>IFERROR(VALUE(FIXED(VLOOKUP(VLOOKUP($V$4,Refcodes,2,FALSE) &amp;"Deaths"&amp;Deaths_Total!$A61&amp;"AllEth"&amp;"AllSex",Datatable,6,FALSE))),"–")</f>
        <v>176</v>
      </c>
      <c r="W61" s="38">
        <f>IFERROR(VALUE(FIXED(VLOOKUP(VLOOKUP($V$4,Refcodes,2,FALSE) &amp;"Deaths"&amp;Deaths_Total!$A61&amp;"AllEth"&amp;"AllSex",Datatable,7,FALSE))),"–")</f>
        <v>2.8</v>
      </c>
      <c r="X61" s="36">
        <f>IFERROR(VALUE(FIXED(VLOOKUP(VLOOKUP($X$4,Refcodes,2,FALSE) &amp;"Deaths"&amp;Deaths_Total!$A61&amp;"AllEth"&amp;"AllSex",Datatable,6,FALSE))),"–")</f>
        <v>224</v>
      </c>
      <c r="Y61" s="38">
        <f>IFERROR(VALUE(FIXED(VLOOKUP(VLOOKUP($X$4,Refcodes,2,FALSE) &amp;"Deaths"&amp;Deaths_Total!$A61&amp;"AllEth"&amp;"AllSex",Datatable,7,FALSE))),"–")</f>
        <v>4.5</v>
      </c>
      <c r="Z61" s="36">
        <f>IFERROR(VALUE(FIXED(VLOOKUP(VLOOKUP($Z$4,Refcodes,2,FALSE) &amp;"Deaths"&amp;Deaths_Total!$A61&amp;"AllEth"&amp;"AllSex",Datatable,6,FALSE))),"–")</f>
        <v>21</v>
      </c>
      <c r="AA61" s="38">
        <f>IFERROR(VALUE(FIXED(VLOOKUP(VLOOKUP($Z$4,Refcodes,2,FALSE) &amp;"Deaths"&amp;Deaths_Total!$A61&amp;"AllEth"&amp;"AllSex",Datatable,7,FALSE))),"–")</f>
        <v>0.4</v>
      </c>
      <c r="AB61" s="36">
        <f>IFERROR(VALUE(FIXED(VLOOKUP(VLOOKUP($AB$4,Refcodes,2,FALSE) &amp;"Deaths"&amp;Deaths_Total!$A61&amp;"AllEth"&amp;"AllSex",Datatable,6,FALSE))),"–")</f>
        <v>20</v>
      </c>
      <c r="AC61" s="38">
        <f>IFERROR(VALUE(FIXED(VLOOKUP(VLOOKUP($AB$4,Refcodes,2,FALSE) &amp;"Deaths"&amp;Deaths_Total!$A61&amp;"AllEth"&amp;"AllSex",Datatable,7,FALSE))),"–")</f>
        <v>0.4</v>
      </c>
      <c r="AD61" s="36">
        <f>IFERROR(VALUE(FIXED(VLOOKUP(VLOOKUP($AD$4,Refcodes,2,FALSE) &amp;"Deaths"&amp;Deaths_Total!$A61&amp;"AllEth"&amp;"AllSex",Datatable,6,FALSE))),"–")</f>
        <v>335</v>
      </c>
      <c r="AE61" s="38">
        <f>IFERROR(VALUE(FIXED(VLOOKUP(VLOOKUP($AD$4,Refcodes,2,FALSE) &amp;"Deaths"&amp;Deaths_Total!$A61&amp;"AllEth"&amp;"AllSex",Datatable,7,FALSE))),"–")</f>
        <v>6</v>
      </c>
      <c r="AF61" s="36">
        <f>IFERROR(VALUE(FIXED(VLOOKUP(VLOOKUP($AF$4,Refcodes,2,FALSE) &amp;"Deaths"&amp;Deaths_Total!$A61&amp;"AllEth"&amp;"AllSex",Datatable,6,FALSE))),"–")</f>
        <v>154</v>
      </c>
      <c r="AG61" s="38">
        <f>IFERROR(VALUE(FIXED(VLOOKUP(VLOOKUP($AF$4,Refcodes,2,FALSE) &amp;"Deaths"&amp;Deaths_Total!$A61&amp;"AllEth"&amp;"AllSex",Datatable,7,FALSE))),"–")</f>
        <v>2.7</v>
      </c>
      <c r="AH61" s="36">
        <f>IFERROR(VALUE(FIXED(VLOOKUP(VLOOKUP($AH$4,Refcodes,2,FALSE) &amp;"Deaths"&amp;Deaths_Total!$A61&amp;"AllEth"&amp;"AllSex",Datatable,6,FALSE))),"–")</f>
        <v>269</v>
      </c>
      <c r="AI61" s="38">
        <f>IFERROR(VALUE(FIXED(VLOOKUP(VLOOKUP($AH$4,Refcodes,2,FALSE) &amp;"Deaths"&amp;Deaths_Total!$A61&amp;"AllEth"&amp;"AllSex",Datatable,7,FALSE))),"–")</f>
        <v>4.8</v>
      </c>
    </row>
    <row r="62" spans="1:35" ht="15" customHeight="1" x14ac:dyDescent="0.25">
      <c r="A62" s="22">
        <v>2004</v>
      </c>
      <c r="B62" s="36">
        <f>IFERROR(VALUE(FIXED(VLOOKUP(VLOOKUP($B$4,Refcodes,2,FALSE) &amp;"deaths"&amp;Deaths_Total!$A62&amp;"AllEth"&amp;"AllSex",Datatable,6,FALSE))),"–")</f>
        <v>8148</v>
      </c>
      <c r="C62" s="38">
        <f>IFERROR(VALUE(FIXED(VLOOKUP(VLOOKUP($B$4,Refcodes,2,FALSE) &amp;"Deaths"&amp;Deaths_Total!$A62&amp;"AllEth"&amp;"AllSex",Datatable,7,FALSE))),"–")</f>
        <v>140.6</v>
      </c>
      <c r="D62" s="36">
        <f>IFERROR(VALUE(FIXED(VLOOKUP(VLOOKUP($D$4,Refcodes,2,FALSE) &amp;"Deaths"&amp;Deaths_Total!$A62&amp;"AllEth"&amp;"AllSex",Datatable,6,FALSE))),"–")</f>
        <v>101</v>
      </c>
      <c r="E62" s="38">
        <f>IFERROR(VALUE(FIXED(VLOOKUP(VLOOKUP($D$4,Refcodes,2,FALSE) &amp;"Deaths"&amp;Deaths_Total!$A62&amp;"AllEth"&amp;"AllSex",Datatable,7,FALSE))),"–")</f>
        <v>1.9</v>
      </c>
      <c r="F62" s="36">
        <f>IFERROR(VALUE(FIXED(VLOOKUP(VLOOKUP($F$4,Refcodes,2,FALSE) &amp;"Deaths"&amp;Deaths_Total!$A62&amp;"AllEth"&amp;"AllSex",Datatable,6,FALSE))),"–")</f>
        <v>206</v>
      </c>
      <c r="G62" s="38">
        <f>IFERROR(VALUE(FIXED(VLOOKUP(VLOOKUP($F$4,Refcodes,2,FALSE) &amp;"Deaths"&amp;Deaths_Total!$A62&amp;"AllEth"&amp;"AllSex",Datatable,7,FALSE))),"–")</f>
        <v>3.5</v>
      </c>
      <c r="H62" s="36">
        <f>IFERROR(VALUE(FIXED(VLOOKUP(VLOOKUP($H$4,Refcodes,2,FALSE) &amp;"Deaths"&amp;Deaths_Total!$A62&amp;"AllEth"&amp;"AllSex",Datatable,6,FALSE))),"–")</f>
        <v>301</v>
      </c>
      <c r="I62" s="38">
        <f>IFERROR(VALUE(FIXED(VLOOKUP(VLOOKUP($H$4,Refcodes,2,FALSE) &amp;"Deaths"&amp;Deaths_Total!$A62&amp;"AllEth"&amp;"AllSex",Datatable,7,FALSE))),"–")</f>
        <v>5.4</v>
      </c>
      <c r="J62" s="36">
        <f>IFERROR(VALUE(FIXED(VLOOKUP(VLOOKUP($J$4,Refcodes,2,FALSE) &amp;"Deaths"&amp;Deaths_Total!$A62&amp;"AllEth"&amp;"AllSex",Datatable,6,FALSE))),"–")</f>
        <v>1174</v>
      </c>
      <c r="K62" s="38">
        <f>IFERROR(VALUE(FIXED(VLOOKUP(VLOOKUP($J$4,Refcodes,2,FALSE) &amp;"Deaths"&amp;Deaths_Total!$A62&amp;"AllEth"&amp;"AllSex",Datatable,7,FALSE))),"–")</f>
        <v>19.7</v>
      </c>
      <c r="L62" s="39">
        <f>IFERROR(VALUE(FIXED(VLOOKUP(VLOOKUP($L$4,Refcodes,2,FALSE) &amp;"Deaths"&amp;Deaths_Total!$A62&amp;"AllEth"&amp;"AllSex",Datatable,6,FALSE))),"–")</f>
        <v>173</v>
      </c>
      <c r="M62" s="38">
        <f>IFERROR(VALUE(FIXED(VLOOKUP(VLOOKUP($L$4,Refcodes,2,FALSE) &amp;"Deaths"&amp;Deaths_Total!$A62&amp;"AllEth"&amp;"AllSex",Datatable,7,FALSE))),"–")</f>
        <v>3.1</v>
      </c>
      <c r="N62" s="36">
        <f>IFERROR(VALUE(FIXED(VLOOKUP(VLOOKUP($N$4,Refcodes,2,FALSE) &amp;"Deaths"&amp;Deaths_Total!$A62&amp;"AllEth"&amp;"AllSex",Datatable,6,FALSE))),"–")</f>
        <v>355</v>
      </c>
      <c r="O62" s="38">
        <f>IFERROR(VALUE(FIXED(VLOOKUP(VLOOKUP($N$4,Refcodes,2,FALSE) &amp;"Deaths"&amp;Deaths_Total!$A62&amp;"AllEth"&amp;"AllSex",Datatable,7,FALSE))),"–")</f>
        <v>6</v>
      </c>
      <c r="P62" s="36">
        <f>IFERROR(VALUE(FIXED(VLOOKUP(VLOOKUP($P$4,Refcodes,2,FALSE) &amp;"Deaths"&amp;Deaths_Total!$A62&amp;"AllEth"&amp;"AllSex",Datatable,6,FALSE))),"–")</f>
        <v>1555</v>
      </c>
      <c r="Q62" s="38">
        <f>IFERROR(VALUE(FIXED(VLOOKUP(VLOOKUP($P$4,Refcodes,2,FALSE) &amp;"Deaths"&amp;Deaths_Total!$A62&amp;"AllEth"&amp;"AllSex",Datatable,7,FALSE))),"–")</f>
        <v>27.8</v>
      </c>
      <c r="R62" s="36">
        <f>IFERROR(VALUE(FIXED(VLOOKUP(VLOOKUP($R$4,Refcodes,2,FALSE) &amp;"Deaths"&amp;Deaths_Total!$A62&amp;"AllEth"&amp;"AllSex",Datatable,6,FALSE))),"–")</f>
        <v>250</v>
      </c>
      <c r="S62" s="38">
        <f>IFERROR(VALUE(FIXED(VLOOKUP(VLOOKUP($R$4,Refcodes,2,FALSE) &amp;"Deaths"&amp;Deaths_Total!$A62&amp;"AllEth"&amp;"AllSex",Datatable,7,FALSE))),"–")</f>
        <v>4.4000000000000004</v>
      </c>
      <c r="T62" s="36">
        <f>IFERROR(VALUE(FIXED(VLOOKUP(VLOOKUP($T$4,Refcodes,2,FALSE) &amp;"Deaths"&amp;Deaths_Total!$A62&amp;"AllEth"&amp;"AllSex",Datatable,6,FALSE))),"–")</f>
        <v>183</v>
      </c>
      <c r="U62" s="38">
        <f>IFERROR(VALUE(FIXED(VLOOKUP(VLOOKUP($T$4,Refcodes,2,FALSE) &amp;"Deaths"&amp;Deaths_Total!$A62&amp;"AllEth"&amp;"AllSex",Datatable,7,FALSE))),"–")</f>
        <v>3.3</v>
      </c>
      <c r="V62" s="36">
        <f>IFERROR(VALUE(FIXED(VLOOKUP(VLOOKUP($V$4,Refcodes,2,FALSE) &amp;"Deaths"&amp;Deaths_Total!$A62&amp;"AllEth"&amp;"AllSex",Datatable,6,FALSE))),"–")</f>
        <v>180</v>
      </c>
      <c r="W62" s="38">
        <f>IFERROR(VALUE(FIXED(VLOOKUP(VLOOKUP($V$4,Refcodes,2,FALSE) &amp;"Deaths"&amp;Deaths_Total!$A62&amp;"AllEth"&amp;"AllSex",Datatable,7,FALSE))),"–")</f>
        <v>2.8</v>
      </c>
      <c r="X62" s="36">
        <f>IFERROR(VALUE(FIXED(VLOOKUP(VLOOKUP($X$4,Refcodes,2,FALSE) &amp;"Deaths"&amp;Deaths_Total!$A62&amp;"AllEth"&amp;"AllSex",Datatable,6,FALSE))),"–")</f>
        <v>222</v>
      </c>
      <c r="Y62" s="38">
        <f>IFERROR(VALUE(FIXED(VLOOKUP(VLOOKUP($X$4,Refcodes,2,FALSE) &amp;"Deaths"&amp;Deaths_Total!$A62&amp;"AllEth"&amp;"AllSex",Datatable,7,FALSE))),"–")</f>
        <v>4.3</v>
      </c>
      <c r="Z62" s="36">
        <f>IFERROR(VALUE(FIXED(VLOOKUP(VLOOKUP($Z$4,Refcodes,2,FALSE) &amp;"Deaths"&amp;Deaths_Total!$A62&amp;"AllEth"&amp;"AllSex",Datatable,6,FALSE))),"–")</f>
        <v>29</v>
      </c>
      <c r="AA62" s="38">
        <f>IFERROR(VALUE(FIXED(VLOOKUP(VLOOKUP($Z$4,Refcodes,2,FALSE) &amp;"Deaths"&amp;Deaths_Total!$A62&amp;"AllEth"&amp;"AllSex",Datatable,7,FALSE))),"–")</f>
        <v>0.5</v>
      </c>
      <c r="AB62" s="36">
        <f>IFERROR(VALUE(FIXED(VLOOKUP(VLOOKUP($AB$4,Refcodes,2,FALSE) &amp;"Deaths"&amp;Deaths_Total!$A62&amp;"AllEth"&amp;"AllSex",Datatable,6,FALSE))),"–")</f>
        <v>15</v>
      </c>
      <c r="AC62" s="38">
        <f>IFERROR(VALUE(FIXED(VLOOKUP(VLOOKUP($AB$4,Refcodes,2,FALSE) &amp;"Deaths"&amp;Deaths_Total!$A62&amp;"AllEth"&amp;"AllSex",Datatable,7,FALSE))),"–")</f>
        <v>0.3</v>
      </c>
      <c r="AD62" s="36">
        <f>IFERROR(VALUE(FIXED(VLOOKUP(VLOOKUP($AD$4,Refcodes,2,FALSE) &amp;"Deaths"&amp;Deaths_Total!$A62&amp;"AllEth"&amp;"AllSex",Datatable,6,FALSE))),"–")</f>
        <v>288</v>
      </c>
      <c r="AE62" s="38">
        <f>IFERROR(VALUE(FIXED(VLOOKUP(VLOOKUP($AD$4,Refcodes,2,FALSE) &amp;"Deaths"&amp;Deaths_Total!$A62&amp;"AllEth"&amp;"AllSex",Datatable,7,FALSE))),"–")</f>
        <v>5</v>
      </c>
      <c r="AF62" s="36">
        <f>IFERROR(VALUE(FIXED(VLOOKUP(VLOOKUP($AF$4,Refcodes,2,FALSE) &amp;"Deaths"&amp;Deaths_Total!$A62&amp;"AllEth"&amp;"AllSex",Datatable,6,FALSE))),"–")</f>
        <v>148</v>
      </c>
      <c r="AG62" s="38">
        <f>IFERROR(VALUE(FIXED(VLOOKUP(VLOOKUP($AF$4,Refcodes,2,FALSE) &amp;"Deaths"&amp;Deaths_Total!$A62&amp;"AllEth"&amp;"AllSex",Datatable,7,FALSE))),"–")</f>
        <v>2.5</v>
      </c>
      <c r="AH62" s="36">
        <f>IFERROR(VALUE(FIXED(VLOOKUP(VLOOKUP($AH$4,Refcodes,2,FALSE) &amp;"Deaths"&amp;Deaths_Total!$A62&amp;"AllEth"&amp;"AllSex",Datatable,6,FALSE))),"–")</f>
        <v>291</v>
      </c>
      <c r="AI62" s="38">
        <f>IFERROR(VALUE(FIXED(VLOOKUP(VLOOKUP($AH$4,Refcodes,2,FALSE) &amp;"Deaths"&amp;Deaths_Total!$A62&amp;"AllEth"&amp;"AllSex",Datatable,7,FALSE))),"–")</f>
        <v>5.0999999999999996</v>
      </c>
    </row>
    <row r="63" spans="1:35" ht="15" customHeight="1" x14ac:dyDescent="0.25">
      <c r="A63" s="22">
        <v>2005</v>
      </c>
      <c r="B63" s="36">
        <f>IFERROR(VALUE(FIXED(VLOOKUP(VLOOKUP($B$4,Refcodes,2,FALSE) &amp;"deaths"&amp;Deaths_Total!$A63&amp;"AllEth"&amp;"AllSex",Datatable,6,FALSE))),"–")</f>
        <v>7970</v>
      </c>
      <c r="C63" s="38">
        <f>IFERROR(VALUE(FIXED(VLOOKUP(VLOOKUP($B$4,Refcodes,2,FALSE) &amp;"Deaths"&amp;Deaths_Total!$A63&amp;"AllEth"&amp;"AllSex",Datatable,7,FALSE))),"–")</f>
        <v>133.4</v>
      </c>
      <c r="D63" s="36">
        <f>IFERROR(VALUE(FIXED(VLOOKUP(VLOOKUP($D$4,Refcodes,2,FALSE) &amp;"Deaths"&amp;Deaths_Total!$A63&amp;"AllEth"&amp;"AllSex",Datatable,6,FALSE))),"–")</f>
        <v>126</v>
      </c>
      <c r="E63" s="38">
        <f>IFERROR(VALUE(FIXED(VLOOKUP(VLOOKUP($D$4,Refcodes,2,FALSE) &amp;"Deaths"&amp;Deaths_Total!$A63&amp;"AllEth"&amp;"AllSex",Datatable,7,FALSE))),"–")</f>
        <v>2.2000000000000002</v>
      </c>
      <c r="F63" s="36">
        <f>IFERROR(VALUE(FIXED(VLOOKUP(VLOOKUP($F$4,Refcodes,2,FALSE) &amp;"Deaths"&amp;Deaths_Total!$A63&amp;"AllEth"&amp;"AllSex",Datatable,6,FALSE))),"–")</f>
        <v>196</v>
      </c>
      <c r="G63" s="38">
        <f>IFERROR(VALUE(FIXED(VLOOKUP(VLOOKUP($F$4,Refcodes,2,FALSE) &amp;"Deaths"&amp;Deaths_Total!$A63&amp;"AllEth"&amp;"AllSex",Datatable,7,FALSE))),"–")</f>
        <v>3.2</v>
      </c>
      <c r="H63" s="36">
        <f>IFERROR(VALUE(FIXED(VLOOKUP(VLOOKUP($H$4,Refcodes,2,FALSE) &amp;"Deaths"&amp;Deaths_Total!$A63&amp;"AllEth"&amp;"AllSex",Datatable,6,FALSE))),"–")</f>
        <v>256</v>
      </c>
      <c r="I63" s="38">
        <f>IFERROR(VALUE(FIXED(VLOOKUP(VLOOKUP($H$4,Refcodes,2,FALSE) &amp;"Deaths"&amp;Deaths_Total!$A63&amp;"AllEth"&amp;"AllSex",Datatable,7,FALSE))),"–")</f>
        <v>4.3</v>
      </c>
      <c r="J63" s="36">
        <f>IFERROR(VALUE(FIXED(VLOOKUP(VLOOKUP($J$4,Refcodes,2,FALSE) &amp;"Deaths"&amp;Deaths_Total!$A63&amp;"AllEth"&amp;"AllSex",Datatable,6,FALSE))),"–")</f>
        <v>1221</v>
      </c>
      <c r="K63" s="38">
        <f>IFERROR(VALUE(FIXED(VLOOKUP(VLOOKUP($J$4,Refcodes,2,FALSE) &amp;"Deaths"&amp;Deaths_Total!$A63&amp;"AllEth"&amp;"AllSex",Datatable,7,FALSE))),"–")</f>
        <v>19.899999999999999</v>
      </c>
      <c r="L63" s="39">
        <f>IFERROR(VALUE(FIXED(VLOOKUP(VLOOKUP($L$4,Refcodes,2,FALSE) &amp;"Deaths"&amp;Deaths_Total!$A63&amp;"AllEth"&amp;"AllSex",Datatable,6,FALSE))),"–")</f>
        <v>140</v>
      </c>
      <c r="M63" s="38">
        <f>IFERROR(VALUE(FIXED(VLOOKUP(VLOOKUP($L$4,Refcodes,2,FALSE) &amp;"Deaths"&amp;Deaths_Total!$A63&amp;"AllEth"&amp;"AllSex",Datatable,7,FALSE))),"–")</f>
        <v>2.5</v>
      </c>
      <c r="N63" s="36">
        <f>IFERROR(VALUE(FIXED(VLOOKUP(VLOOKUP($N$4,Refcodes,2,FALSE) &amp;"Deaths"&amp;Deaths_Total!$A63&amp;"AllEth"&amp;"AllSex",Datatable,6,FALSE))),"–")</f>
        <v>353</v>
      </c>
      <c r="O63" s="38">
        <f>IFERROR(VALUE(FIXED(VLOOKUP(VLOOKUP($N$4,Refcodes,2,FALSE) &amp;"Deaths"&amp;Deaths_Total!$A63&amp;"AllEth"&amp;"AllSex",Datatable,7,FALSE))),"–")</f>
        <v>5.9</v>
      </c>
      <c r="P63" s="36">
        <f>IFERROR(VALUE(FIXED(VLOOKUP(VLOOKUP($P$4,Refcodes,2,FALSE) &amp;"Deaths"&amp;Deaths_Total!$A63&amp;"AllEth"&amp;"AllSex",Datatable,6,FALSE))),"–")</f>
        <v>1451</v>
      </c>
      <c r="Q63" s="38">
        <f>IFERROR(VALUE(FIXED(VLOOKUP(VLOOKUP($P$4,Refcodes,2,FALSE) &amp;"Deaths"&amp;Deaths_Total!$A63&amp;"AllEth"&amp;"AllSex",Datatable,7,FALSE))),"–")</f>
        <v>25</v>
      </c>
      <c r="R63" s="36">
        <f>IFERROR(VALUE(FIXED(VLOOKUP(VLOOKUP($R$4,Refcodes,2,FALSE) &amp;"Deaths"&amp;Deaths_Total!$A63&amp;"AllEth"&amp;"AllSex",Datatable,6,FALSE))),"–")</f>
        <v>269</v>
      </c>
      <c r="S63" s="38">
        <f>IFERROR(VALUE(FIXED(VLOOKUP(VLOOKUP($R$4,Refcodes,2,FALSE) &amp;"Deaths"&amp;Deaths_Total!$A63&amp;"AllEth"&amp;"AllSex",Datatable,7,FALSE))),"–")</f>
        <v>4.8</v>
      </c>
      <c r="T63" s="36">
        <f>IFERROR(VALUE(FIXED(VLOOKUP(VLOOKUP($T$4,Refcodes,2,FALSE) &amp;"Deaths"&amp;Deaths_Total!$A63&amp;"AllEth"&amp;"AllSex",Datatable,6,FALSE))),"–")</f>
        <v>183</v>
      </c>
      <c r="U63" s="38">
        <f>IFERROR(VALUE(FIXED(VLOOKUP(VLOOKUP($T$4,Refcodes,2,FALSE) &amp;"Deaths"&amp;Deaths_Total!$A63&amp;"AllEth"&amp;"AllSex",Datatable,7,FALSE))),"–")</f>
        <v>3.1</v>
      </c>
      <c r="V63" s="36">
        <f>IFERROR(VALUE(FIXED(VLOOKUP(VLOOKUP($V$4,Refcodes,2,FALSE) &amp;"Deaths"&amp;Deaths_Total!$A63&amp;"AllEth"&amp;"AllSex",Datatable,6,FALSE))),"–")</f>
        <v>185</v>
      </c>
      <c r="W63" s="38">
        <f>IFERROR(VALUE(FIXED(VLOOKUP(VLOOKUP($V$4,Refcodes,2,FALSE) &amp;"Deaths"&amp;Deaths_Total!$A63&amp;"AllEth"&amp;"AllSex",Datatable,7,FALSE))),"–")</f>
        <v>2.8</v>
      </c>
      <c r="X63" s="36">
        <f>IFERROR(VALUE(FIXED(VLOOKUP(VLOOKUP($X$4,Refcodes,2,FALSE) &amp;"Deaths"&amp;Deaths_Total!$A63&amp;"AllEth"&amp;"AllSex",Datatable,6,FALSE))),"–")</f>
        <v>219</v>
      </c>
      <c r="Y63" s="38">
        <f>IFERROR(VALUE(FIXED(VLOOKUP(VLOOKUP($X$4,Refcodes,2,FALSE) &amp;"Deaths"&amp;Deaths_Total!$A63&amp;"AllEth"&amp;"AllSex",Datatable,7,FALSE))),"–")</f>
        <v>4.3</v>
      </c>
      <c r="Z63" s="36">
        <f>IFERROR(VALUE(FIXED(VLOOKUP(VLOOKUP($Z$4,Refcodes,2,FALSE) &amp;"Deaths"&amp;Deaths_Total!$A63&amp;"AllEth"&amp;"AllSex",Datatable,6,FALSE))),"–")</f>
        <v>21</v>
      </c>
      <c r="AA63" s="38">
        <f>IFERROR(VALUE(FIXED(VLOOKUP(VLOOKUP($Z$4,Refcodes,2,FALSE) &amp;"Deaths"&amp;Deaths_Total!$A63&amp;"AllEth"&amp;"AllSex",Datatable,7,FALSE))),"–")</f>
        <v>0.4</v>
      </c>
      <c r="AB63" s="36">
        <f>IFERROR(VALUE(FIXED(VLOOKUP(VLOOKUP($AB$4,Refcodes,2,FALSE) &amp;"Deaths"&amp;Deaths_Total!$A63&amp;"AllEth"&amp;"AllSex",Datatable,6,FALSE))),"–")</f>
        <v>17</v>
      </c>
      <c r="AC63" s="38">
        <f>IFERROR(VALUE(FIXED(VLOOKUP(VLOOKUP($AB$4,Refcodes,2,FALSE) &amp;"Deaths"&amp;Deaths_Total!$A63&amp;"AllEth"&amp;"AllSex",Datatable,7,FALSE))),"–")</f>
        <v>0.3</v>
      </c>
      <c r="AD63" s="36">
        <f>IFERROR(VALUE(FIXED(VLOOKUP(VLOOKUP($AD$4,Refcodes,2,FALSE) &amp;"Deaths"&amp;Deaths_Total!$A63&amp;"AllEth"&amp;"AllSex",Datatable,6,FALSE))),"–")</f>
        <v>263</v>
      </c>
      <c r="AE63" s="38">
        <f>IFERROR(VALUE(FIXED(VLOOKUP(VLOOKUP($AD$4,Refcodes,2,FALSE) &amp;"Deaths"&amp;Deaths_Total!$A63&amp;"AllEth"&amp;"AllSex",Datatable,7,FALSE))),"–")</f>
        <v>4.4000000000000004</v>
      </c>
      <c r="AF63" s="36">
        <f>IFERROR(VALUE(FIXED(VLOOKUP(VLOOKUP($AF$4,Refcodes,2,FALSE) &amp;"Deaths"&amp;Deaths_Total!$A63&amp;"AllEth"&amp;"AllSex",Datatable,6,FALSE))),"–")</f>
        <v>154</v>
      </c>
      <c r="AG63" s="38">
        <f>IFERROR(VALUE(FIXED(VLOOKUP(VLOOKUP($AF$4,Refcodes,2,FALSE) &amp;"Deaths"&amp;Deaths_Total!$A63&amp;"AllEth"&amp;"AllSex",Datatable,7,FALSE))),"–")</f>
        <v>2.5</v>
      </c>
      <c r="AH63" s="36">
        <f>IFERROR(VALUE(FIXED(VLOOKUP(VLOOKUP($AH$4,Refcodes,2,FALSE) &amp;"Deaths"&amp;Deaths_Total!$A63&amp;"AllEth"&amp;"AllSex",Datatable,6,FALSE))),"–")</f>
        <v>307</v>
      </c>
      <c r="AI63" s="38">
        <f>IFERROR(VALUE(FIXED(VLOOKUP(VLOOKUP($AH$4,Refcodes,2,FALSE) &amp;"Deaths"&amp;Deaths_Total!$A63&amp;"AllEth"&amp;"AllSex",Datatable,7,FALSE))),"–")</f>
        <v>5.2</v>
      </c>
    </row>
    <row r="64" spans="1:35" ht="15" customHeight="1" x14ac:dyDescent="0.25">
      <c r="A64" s="22">
        <v>2006</v>
      </c>
      <c r="B64" s="36">
        <f>IFERROR(VALUE(FIXED(VLOOKUP(VLOOKUP($B$4,Refcodes,2,FALSE) &amp;"deaths"&amp;Deaths_Total!$A64&amp;"AllEth"&amp;"AllSex",Datatable,6,FALSE))),"–")</f>
        <v>8096</v>
      </c>
      <c r="C64" s="38">
        <f>IFERROR(VALUE(FIXED(VLOOKUP(VLOOKUP($B$4,Refcodes,2,FALSE) &amp;"Deaths"&amp;Deaths_Total!$A64&amp;"AllEth"&amp;"AllSex",Datatable,7,FALSE))),"–")</f>
        <v>132.4</v>
      </c>
      <c r="D64" s="36">
        <f>IFERROR(VALUE(FIXED(VLOOKUP(VLOOKUP($D$4,Refcodes,2,FALSE) &amp;"Deaths"&amp;Deaths_Total!$A64&amp;"AllEth"&amp;"AllSex",Datatable,6,FALSE))),"–")</f>
        <v>118</v>
      </c>
      <c r="E64" s="38">
        <f>IFERROR(VALUE(FIXED(VLOOKUP(VLOOKUP($D$4,Refcodes,2,FALSE) &amp;"Deaths"&amp;Deaths_Total!$A64&amp;"AllEth"&amp;"AllSex",Datatable,7,FALSE))),"–")</f>
        <v>2</v>
      </c>
      <c r="F64" s="36">
        <f>IFERROR(VALUE(FIXED(VLOOKUP(VLOOKUP($F$4,Refcodes,2,FALSE) &amp;"Deaths"&amp;Deaths_Total!$A64&amp;"AllEth"&amp;"AllSex",Datatable,6,FALSE))),"–")</f>
        <v>208</v>
      </c>
      <c r="G64" s="38">
        <f>IFERROR(VALUE(FIXED(VLOOKUP(VLOOKUP($F$4,Refcodes,2,FALSE) &amp;"Deaths"&amp;Deaths_Total!$A64&amp;"AllEth"&amp;"AllSex",Datatable,7,FALSE))),"–")</f>
        <v>3.4</v>
      </c>
      <c r="H64" s="36">
        <f>IFERROR(VALUE(FIXED(VLOOKUP(VLOOKUP($H$4,Refcodes,2,FALSE) &amp;"Deaths"&amp;Deaths_Total!$A64&amp;"AllEth"&amp;"AllSex",Datatable,6,FALSE))),"–")</f>
        <v>273</v>
      </c>
      <c r="I64" s="38">
        <f>IFERROR(VALUE(FIXED(VLOOKUP(VLOOKUP($H$4,Refcodes,2,FALSE) &amp;"Deaths"&amp;Deaths_Total!$A64&amp;"AllEth"&amp;"AllSex",Datatable,7,FALSE))),"–")</f>
        <v>4.5999999999999996</v>
      </c>
      <c r="J64" s="36">
        <f>IFERROR(VALUE(FIXED(VLOOKUP(VLOOKUP($J$4,Refcodes,2,FALSE) &amp;"Deaths"&amp;Deaths_Total!$A64&amp;"AllEth"&amp;"AllSex",Datatable,6,FALSE))),"–")</f>
        <v>1193</v>
      </c>
      <c r="K64" s="38">
        <f>IFERROR(VALUE(FIXED(VLOOKUP(VLOOKUP($J$4,Refcodes,2,FALSE) &amp;"Deaths"&amp;Deaths_Total!$A64&amp;"AllEth"&amp;"AllSex",Datatable,7,FALSE))),"–")</f>
        <v>18.899999999999999</v>
      </c>
      <c r="L64" s="39">
        <f>IFERROR(VALUE(FIXED(VLOOKUP(VLOOKUP($L$4,Refcodes,2,FALSE) &amp;"Deaths"&amp;Deaths_Total!$A64&amp;"AllEth"&amp;"AllSex",Datatable,6,FALSE))),"–")</f>
        <v>209</v>
      </c>
      <c r="M64" s="38">
        <f>IFERROR(VALUE(FIXED(VLOOKUP(VLOOKUP($L$4,Refcodes,2,FALSE) &amp;"Deaths"&amp;Deaths_Total!$A64&amp;"AllEth"&amp;"AllSex",Datatable,7,FALSE))),"–")</f>
        <v>3.6</v>
      </c>
      <c r="N64" s="36">
        <f>IFERROR(VALUE(FIXED(VLOOKUP(VLOOKUP($N$4,Refcodes,2,FALSE) &amp;"Deaths"&amp;Deaths_Total!$A64&amp;"AllEth"&amp;"AllSex",Datatable,6,FALSE))),"–")</f>
        <v>355</v>
      </c>
      <c r="O64" s="38">
        <f>IFERROR(VALUE(FIXED(VLOOKUP(VLOOKUP($N$4,Refcodes,2,FALSE) &amp;"Deaths"&amp;Deaths_Total!$A64&amp;"AllEth"&amp;"AllSex",Datatable,7,FALSE))),"–")</f>
        <v>5.6</v>
      </c>
      <c r="P64" s="36">
        <f>IFERROR(VALUE(FIXED(VLOOKUP(VLOOKUP($P$4,Refcodes,2,FALSE) &amp;"Deaths"&amp;Deaths_Total!$A64&amp;"AllEth"&amp;"AllSex",Datatable,6,FALSE))),"–")</f>
        <v>1472</v>
      </c>
      <c r="Q64" s="38">
        <f>IFERROR(VALUE(FIXED(VLOOKUP(VLOOKUP($P$4,Refcodes,2,FALSE) &amp;"Deaths"&amp;Deaths_Total!$A64&amp;"AllEth"&amp;"AllSex",Datatable,7,FALSE))),"–")</f>
        <v>25</v>
      </c>
      <c r="R64" s="36">
        <f>IFERROR(VALUE(FIXED(VLOOKUP(VLOOKUP($R$4,Refcodes,2,FALSE) &amp;"Deaths"&amp;Deaths_Total!$A64&amp;"AllEth"&amp;"AllSex",Datatable,6,FALSE))),"–")</f>
        <v>287</v>
      </c>
      <c r="S64" s="38">
        <f>IFERROR(VALUE(FIXED(VLOOKUP(VLOOKUP($R$4,Refcodes,2,FALSE) &amp;"Deaths"&amp;Deaths_Total!$A64&amp;"AllEth"&amp;"AllSex",Datatable,7,FALSE))),"–")</f>
        <v>4.7</v>
      </c>
      <c r="T64" s="36">
        <f>IFERROR(VALUE(FIXED(VLOOKUP(VLOOKUP($T$4,Refcodes,2,FALSE) &amp;"Deaths"&amp;Deaths_Total!$A64&amp;"AllEth"&amp;"AllSex",Datatable,6,FALSE))),"–")</f>
        <v>167</v>
      </c>
      <c r="U64" s="38">
        <f>IFERROR(VALUE(FIXED(VLOOKUP(VLOOKUP($T$4,Refcodes,2,FALSE) &amp;"Deaths"&amp;Deaths_Total!$A64&amp;"AllEth"&amp;"AllSex",Datatable,7,FALSE))),"–")</f>
        <v>2.8</v>
      </c>
      <c r="V64" s="36">
        <f>IFERROR(VALUE(FIXED(VLOOKUP(VLOOKUP($V$4,Refcodes,2,FALSE) &amp;"Deaths"&amp;Deaths_Total!$A64&amp;"AllEth"&amp;"AllSex",Datatable,6,FALSE))),"–")</f>
        <v>197</v>
      </c>
      <c r="W64" s="38">
        <f>IFERROR(VALUE(FIXED(VLOOKUP(VLOOKUP($V$4,Refcodes,2,FALSE) &amp;"Deaths"&amp;Deaths_Total!$A64&amp;"AllEth"&amp;"AllSex",Datatable,7,FALSE))),"–")</f>
        <v>3</v>
      </c>
      <c r="X64" s="36">
        <f>IFERROR(VALUE(FIXED(VLOOKUP(VLOOKUP($X$4,Refcodes,2,FALSE) &amp;"Deaths"&amp;Deaths_Total!$A64&amp;"AllEth"&amp;"AllSex",Datatable,6,FALSE))),"–")</f>
        <v>235</v>
      </c>
      <c r="Y64" s="38">
        <f>IFERROR(VALUE(FIXED(VLOOKUP(VLOOKUP($X$4,Refcodes,2,FALSE) &amp;"Deaths"&amp;Deaths_Total!$A64&amp;"AllEth"&amp;"AllSex",Datatable,7,FALSE))),"–")</f>
        <v>4.4000000000000004</v>
      </c>
      <c r="Z64" s="36">
        <f>IFERROR(VALUE(FIXED(VLOOKUP(VLOOKUP($Z$4,Refcodes,2,FALSE) &amp;"Deaths"&amp;Deaths_Total!$A64&amp;"AllEth"&amp;"AllSex",Datatable,6,FALSE))),"–")</f>
        <v>34</v>
      </c>
      <c r="AA64" s="38">
        <f>IFERROR(VALUE(FIXED(VLOOKUP(VLOOKUP($Z$4,Refcodes,2,FALSE) &amp;"Deaths"&amp;Deaths_Total!$A64&amp;"AllEth"&amp;"AllSex",Datatable,7,FALSE))),"–")</f>
        <v>0.6</v>
      </c>
      <c r="AB64" s="36">
        <f>IFERROR(VALUE(FIXED(VLOOKUP(VLOOKUP($AB$4,Refcodes,2,FALSE) &amp;"Deaths"&amp;Deaths_Total!$A64&amp;"AllEth"&amp;"AllSex",Datatable,6,FALSE))),"–")</f>
        <v>18</v>
      </c>
      <c r="AC64" s="38">
        <f>IFERROR(VALUE(FIXED(VLOOKUP(VLOOKUP($AB$4,Refcodes,2,FALSE) &amp;"Deaths"&amp;Deaths_Total!$A64&amp;"AllEth"&amp;"AllSex",Datatable,7,FALSE))),"–")</f>
        <v>0.3</v>
      </c>
      <c r="AD64" s="36">
        <f>IFERROR(VALUE(FIXED(VLOOKUP(VLOOKUP($AD$4,Refcodes,2,FALSE) &amp;"Deaths"&amp;Deaths_Total!$A64&amp;"AllEth"&amp;"AllSex",Datatable,6,FALSE))),"–")</f>
        <v>314</v>
      </c>
      <c r="AE64" s="38">
        <f>IFERROR(VALUE(FIXED(VLOOKUP(VLOOKUP($AD$4,Refcodes,2,FALSE) &amp;"Deaths"&amp;Deaths_Total!$A64&amp;"AllEth"&amp;"AllSex",Datatable,7,FALSE))),"–")</f>
        <v>5.2</v>
      </c>
      <c r="AF64" s="36">
        <f>IFERROR(VALUE(FIXED(VLOOKUP(VLOOKUP($AF$4,Refcodes,2,FALSE) &amp;"Deaths"&amp;Deaths_Total!$A64&amp;"AllEth"&amp;"AllSex",Datatable,6,FALSE))),"–")</f>
        <v>147</v>
      </c>
      <c r="AG64" s="38">
        <f>IFERROR(VALUE(FIXED(VLOOKUP(VLOOKUP($AF$4,Refcodes,2,FALSE) &amp;"Deaths"&amp;Deaths_Total!$A64&amp;"AllEth"&amp;"AllSex",Datatable,7,FALSE))),"–")</f>
        <v>2.4</v>
      </c>
      <c r="AH64" s="36">
        <f>IFERROR(VALUE(FIXED(VLOOKUP(VLOOKUP($AH$4,Refcodes,2,FALSE) &amp;"Deaths"&amp;Deaths_Total!$A64&amp;"AllEth"&amp;"AllSex",Datatable,6,FALSE))),"–")</f>
        <v>299</v>
      </c>
      <c r="AI64" s="38">
        <f>IFERROR(VALUE(FIXED(VLOOKUP(VLOOKUP($AH$4,Refcodes,2,FALSE) &amp;"Deaths"&amp;Deaths_Total!$A64&amp;"AllEth"&amp;"AllSex",Datatable,7,FALSE))),"–")</f>
        <v>4.9000000000000004</v>
      </c>
    </row>
    <row r="65" spans="1:35" ht="15" customHeight="1" x14ac:dyDescent="0.25">
      <c r="A65" s="22">
        <v>2007</v>
      </c>
      <c r="B65" s="36">
        <f>IFERROR(VALUE(FIXED(VLOOKUP(VLOOKUP($B$4,Refcodes,2,FALSE) &amp;"deaths"&amp;Deaths_Total!$A65&amp;"AllEth"&amp;"AllSex",Datatable,6,FALSE))),"–")</f>
        <v>8523</v>
      </c>
      <c r="C65" s="38">
        <f>IFERROR(VALUE(FIXED(VLOOKUP(VLOOKUP($B$4,Refcodes,2,FALSE) &amp;"Deaths"&amp;Deaths_Total!$A65&amp;"AllEth"&amp;"AllSex",Datatable,7,FALSE))),"–")</f>
        <v>135.4</v>
      </c>
      <c r="D65" s="36">
        <f>IFERROR(VALUE(FIXED(VLOOKUP(VLOOKUP($D$4,Refcodes,2,FALSE) &amp;"Deaths"&amp;Deaths_Total!$A65&amp;"AllEth"&amp;"AllSex",Datatable,6,FALSE))),"–")</f>
        <v>123</v>
      </c>
      <c r="E65" s="38">
        <f>IFERROR(VALUE(FIXED(VLOOKUP(VLOOKUP($D$4,Refcodes,2,FALSE) &amp;"Deaths"&amp;Deaths_Total!$A65&amp;"AllEth"&amp;"AllSex",Datatable,7,FALSE))),"–")</f>
        <v>2</v>
      </c>
      <c r="F65" s="36">
        <f>IFERROR(VALUE(FIXED(VLOOKUP(VLOOKUP($F$4,Refcodes,2,FALSE) &amp;"Deaths"&amp;Deaths_Total!$A65&amp;"AllEth"&amp;"AllSex",Datatable,6,FALSE))),"–")</f>
        <v>244</v>
      </c>
      <c r="G65" s="38">
        <f>IFERROR(VALUE(FIXED(VLOOKUP(VLOOKUP($F$4,Refcodes,2,FALSE) &amp;"Deaths"&amp;Deaths_Total!$A65&amp;"AllEth"&amp;"AllSex",Datatable,7,FALSE))),"–")</f>
        <v>3.7</v>
      </c>
      <c r="H65" s="36">
        <f>IFERROR(VALUE(FIXED(VLOOKUP(VLOOKUP($H$4,Refcodes,2,FALSE) &amp;"Deaths"&amp;Deaths_Total!$A65&amp;"AllEth"&amp;"AllSex",Datatable,6,FALSE))),"–")</f>
        <v>297</v>
      </c>
      <c r="I65" s="38">
        <f>IFERROR(VALUE(FIXED(VLOOKUP(VLOOKUP($H$4,Refcodes,2,FALSE) &amp;"Deaths"&amp;Deaths_Total!$A65&amp;"AllEth"&amp;"AllSex",Datatable,7,FALSE))),"–")</f>
        <v>4.9000000000000004</v>
      </c>
      <c r="J65" s="36">
        <f>IFERROR(VALUE(FIXED(VLOOKUP(VLOOKUP($J$4,Refcodes,2,FALSE) &amp;"Deaths"&amp;Deaths_Total!$A65&amp;"AllEth"&amp;"AllSex",Datatable,6,FALSE))),"–")</f>
        <v>1253</v>
      </c>
      <c r="K65" s="38">
        <f>IFERROR(VALUE(FIXED(VLOOKUP(VLOOKUP($J$4,Refcodes,2,FALSE) &amp;"Deaths"&amp;Deaths_Total!$A65&amp;"AllEth"&amp;"AllSex",Datatable,7,FALSE))),"–")</f>
        <v>19.5</v>
      </c>
      <c r="L65" s="39">
        <f>IFERROR(VALUE(FIXED(VLOOKUP(VLOOKUP($L$4,Refcodes,2,FALSE) &amp;"Deaths"&amp;Deaths_Total!$A65&amp;"AllEth"&amp;"AllSex",Datatable,6,FALSE))),"–")</f>
        <v>203</v>
      </c>
      <c r="M65" s="38">
        <f>IFERROR(VALUE(FIXED(VLOOKUP(VLOOKUP($L$4,Refcodes,2,FALSE) &amp;"Deaths"&amp;Deaths_Total!$A65&amp;"AllEth"&amp;"AllSex",Datatable,7,FALSE))),"–")</f>
        <v>3.4</v>
      </c>
      <c r="N65" s="36">
        <f>IFERROR(VALUE(FIXED(VLOOKUP(VLOOKUP($N$4,Refcodes,2,FALSE) &amp;"Deaths"&amp;Deaths_Total!$A65&amp;"AllEth"&amp;"AllSex",Datatable,6,FALSE))),"–")</f>
        <v>428</v>
      </c>
      <c r="O65" s="38">
        <f>IFERROR(VALUE(FIXED(VLOOKUP(VLOOKUP($N$4,Refcodes,2,FALSE) &amp;"Deaths"&amp;Deaths_Total!$A65&amp;"AllEth"&amp;"AllSex",Datatable,7,FALSE))),"–")</f>
        <v>6.8</v>
      </c>
      <c r="P65" s="36">
        <f>IFERROR(VALUE(FIXED(VLOOKUP(VLOOKUP($P$4,Refcodes,2,FALSE) &amp;"Deaths"&amp;Deaths_Total!$A65&amp;"AllEth"&amp;"AllSex",Datatable,6,FALSE))),"–")</f>
        <v>1528</v>
      </c>
      <c r="Q65" s="38">
        <f>IFERROR(VALUE(FIXED(VLOOKUP(VLOOKUP($P$4,Refcodes,2,FALSE) &amp;"Deaths"&amp;Deaths_Total!$A65&amp;"AllEth"&amp;"AllSex",Datatable,7,FALSE))),"–")</f>
        <v>24.8</v>
      </c>
      <c r="R65" s="36">
        <f>IFERROR(VALUE(FIXED(VLOOKUP(VLOOKUP($R$4,Refcodes,2,FALSE) &amp;"Deaths"&amp;Deaths_Total!$A65&amp;"AllEth"&amp;"AllSex",Datatable,6,FALSE))),"–")</f>
        <v>292</v>
      </c>
      <c r="S65" s="38">
        <f>IFERROR(VALUE(FIXED(VLOOKUP(VLOOKUP($R$4,Refcodes,2,FALSE) &amp;"Deaths"&amp;Deaths_Total!$A65&amp;"AllEth"&amp;"AllSex",Datatable,7,FALSE))),"–")</f>
        <v>4.8</v>
      </c>
      <c r="T65" s="36">
        <f>IFERROR(VALUE(FIXED(VLOOKUP(VLOOKUP($T$4,Refcodes,2,FALSE) &amp;"Deaths"&amp;Deaths_Total!$A65&amp;"AllEth"&amp;"AllSex",Datatable,6,FALSE))),"–")</f>
        <v>194</v>
      </c>
      <c r="U65" s="38">
        <f>IFERROR(VALUE(FIXED(VLOOKUP(VLOOKUP($T$4,Refcodes,2,FALSE) &amp;"Deaths"&amp;Deaths_Total!$A65&amp;"AllEth"&amp;"AllSex",Datatable,7,FALSE))),"–")</f>
        <v>3.1</v>
      </c>
      <c r="V65" s="36">
        <f>IFERROR(VALUE(FIXED(VLOOKUP(VLOOKUP($V$4,Refcodes,2,FALSE) &amp;"Deaths"&amp;Deaths_Total!$A65&amp;"AllEth"&amp;"AllSex",Datatable,6,FALSE))),"–")</f>
        <v>169</v>
      </c>
      <c r="W65" s="38">
        <f>IFERROR(VALUE(FIXED(VLOOKUP(VLOOKUP($V$4,Refcodes,2,FALSE) &amp;"Deaths"&amp;Deaths_Total!$A65&amp;"AllEth"&amp;"AllSex",Datatable,7,FALSE))),"–")</f>
        <v>2.4</v>
      </c>
      <c r="X65" s="36">
        <f>IFERROR(VALUE(FIXED(VLOOKUP(VLOOKUP($X$4,Refcodes,2,FALSE) &amp;"Deaths"&amp;Deaths_Total!$A65&amp;"AllEth"&amp;"AllSex",Datatable,6,FALSE))),"–")</f>
        <v>220</v>
      </c>
      <c r="Y65" s="38">
        <f>IFERROR(VALUE(FIXED(VLOOKUP(VLOOKUP($X$4,Refcodes,2,FALSE) &amp;"Deaths"&amp;Deaths_Total!$A65&amp;"AllEth"&amp;"AllSex",Datatable,7,FALSE))),"–")</f>
        <v>4.2</v>
      </c>
      <c r="Z65" s="36">
        <f>IFERROR(VALUE(FIXED(VLOOKUP(VLOOKUP($Z$4,Refcodes,2,FALSE) &amp;"Deaths"&amp;Deaths_Total!$A65&amp;"AllEth"&amp;"AllSex",Datatable,6,FALSE))),"–")</f>
        <v>20</v>
      </c>
      <c r="AA65" s="38">
        <f>IFERROR(VALUE(FIXED(VLOOKUP(VLOOKUP($Z$4,Refcodes,2,FALSE) &amp;"Deaths"&amp;Deaths_Total!$A65&amp;"AllEth"&amp;"AllSex",Datatable,7,FALSE))),"–")</f>
        <v>0.3</v>
      </c>
      <c r="AB65" s="36">
        <f>IFERROR(VALUE(FIXED(VLOOKUP(VLOOKUP($AB$4,Refcodes,2,FALSE) &amp;"Deaths"&amp;Deaths_Total!$A65&amp;"AllEth"&amp;"AllSex",Datatable,6,FALSE))),"–")</f>
        <v>23</v>
      </c>
      <c r="AC65" s="38">
        <f>IFERROR(VALUE(FIXED(VLOOKUP(VLOOKUP($AB$4,Refcodes,2,FALSE) &amp;"Deaths"&amp;Deaths_Total!$A65&amp;"AllEth"&amp;"AllSex",Datatable,7,FALSE))),"–")</f>
        <v>0.4</v>
      </c>
      <c r="AD65" s="36">
        <f>IFERROR(VALUE(FIXED(VLOOKUP(VLOOKUP($AD$4,Refcodes,2,FALSE) &amp;"Deaths"&amp;Deaths_Total!$A65&amp;"AllEth"&amp;"AllSex",Datatable,6,FALSE))),"–")</f>
        <v>306</v>
      </c>
      <c r="AE65" s="38">
        <f>IFERROR(VALUE(FIXED(VLOOKUP(VLOOKUP($AD$4,Refcodes,2,FALSE) &amp;"Deaths"&amp;Deaths_Total!$A65&amp;"AllEth"&amp;"AllSex",Datatable,7,FALSE))),"–")</f>
        <v>4.9000000000000004</v>
      </c>
      <c r="AF65" s="36">
        <f>IFERROR(VALUE(FIXED(VLOOKUP(VLOOKUP($AF$4,Refcodes,2,FALSE) &amp;"Deaths"&amp;Deaths_Total!$A65&amp;"AllEth"&amp;"AllSex",Datatable,6,FALSE))),"–")</f>
        <v>177</v>
      </c>
      <c r="AG65" s="38">
        <f>IFERROR(VALUE(FIXED(VLOOKUP(VLOOKUP($AF$4,Refcodes,2,FALSE) &amp;"Deaths"&amp;Deaths_Total!$A65&amp;"AllEth"&amp;"AllSex",Datatable,7,FALSE))),"–")</f>
        <v>2.7</v>
      </c>
      <c r="AH65" s="36">
        <f>IFERROR(VALUE(FIXED(VLOOKUP(VLOOKUP($AH$4,Refcodes,2,FALSE) &amp;"Deaths"&amp;Deaths_Total!$A65&amp;"AllEth"&amp;"AllSex",Datatable,6,FALSE))),"–")</f>
        <v>306</v>
      </c>
      <c r="AI65" s="38">
        <f>IFERROR(VALUE(FIXED(VLOOKUP(VLOOKUP($AH$4,Refcodes,2,FALSE) &amp;"Deaths"&amp;Deaths_Total!$A65&amp;"AllEth"&amp;"AllSex",Datatable,7,FALSE))),"–")</f>
        <v>4.9000000000000004</v>
      </c>
    </row>
    <row r="66" spans="1:35" ht="15" customHeight="1" x14ac:dyDescent="0.25">
      <c r="A66" s="22">
        <v>2008</v>
      </c>
      <c r="B66" s="36">
        <f>IFERROR(VALUE(FIXED(VLOOKUP(VLOOKUP($B$4,Refcodes,2,FALSE) &amp;"deaths"&amp;Deaths_Total!$A66&amp;"AllEth"&amp;"AllSex",Datatable,6,FALSE))),"–")</f>
        <v>8566</v>
      </c>
      <c r="C66" s="38">
        <f>IFERROR(VALUE(FIXED(VLOOKUP(VLOOKUP($B$4,Refcodes,2,FALSE) &amp;"Deaths"&amp;Deaths_Total!$A66&amp;"AllEth"&amp;"AllSex",Datatable,7,FALSE))),"–")</f>
        <v>132.69999999999999</v>
      </c>
      <c r="D66" s="36">
        <f>IFERROR(VALUE(FIXED(VLOOKUP(VLOOKUP($D$4,Refcodes,2,FALSE) &amp;"Deaths"&amp;Deaths_Total!$A66&amp;"AllEth"&amp;"AllSex",Datatable,6,FALSE))),"–")</f>
        <v>127</v>
      </c>
      <c r="E66" s="38">
        <f>IFERROR(VALUE(FIXED(VLOOKUP(VLOOKUP($D$4,Refcodes,2,FALSE) &amp;"Deaths"&amp;Deaths_Total!$A66&amp;"AllEth"&amp;"AllSex",Datatable,7,FALSE))),"–")</f>
        <v>2</v>
      </c>
      <c r="F66" s="36">
        <f>IFERROR(VALUE(FIXED(VLOOKUP(VLOOKUP($F$4,Refcodes,2,FALSE) &amp;"Deaths"&amp;Deaths_Total!$A66&amp;"AllEth"&amp;"AllSex",Datatable,6,FALSE))),"–")</f>
        <v>229</v>
      </c>
      <c r="G66" s="38">
        <f>IFERROR(VALUE(FIXED(VLOOKUP(VLOOKUP($F$4,Refcodes,2,FALSE) &amp;"Deaths"&amp;Deaths_Total!$A66&amp;"AllEth"&amp;"AllSex",Datatable,7,FALSE))),"–")</f>
        <v>3.5</v>
      </c>
      <c r="H66" s="36">
        <f>IFERROR(VALUE(FIXED(VLOOKUP(VLOOKUP($H$4,Refcodes,2,FALSE) &amp;"Deaths"&amp;Deaths_Total!$A66&amp;"AllEth"&amp;"AllSex",Datatable,6,FALSE))),"–")</f>
        <v>283</v>
      </c>
      <c r="I66" s="38">
        <f>IFERROR(VALUE(FIXED(VLOOKUP(VLOOKUP($H$4,Refcodes,2,FALSE) &amp;"Deaths"&amp;Deaths_Total!$A66&amp;"AllEth"&amp;"AllSex",Datatable,7,FALSE))),"–")</f>
        <v>4.5</v>
      </c>
      <c r="J66" s="36">
        <f>IFERROR(VALUE(FIXED(VLOOKUP(VLOOKUP($J$4,Refcodes,2,FALSE) &amp;"Deaths"&amp;Deaths_Total!$A66&amp;"AllEth"&amp;"AllSex",Datatable,6,FALSE))),"–")</f>
        <v>1280</v>
      </c>
      <c r="K66" s="38">
        <f>IFERROR(VALUE(FIXED(VLOOKUP(VLOOKUP($J$4,Refcodes,2,FALSE) &amp;"Deaths"&amp;Deaths_Total!$A66&amp;"AllEth"&amp;"AllSex",Datatable,7,FALSE))),"–")</f>
        <v>19.399999999999999</v>
      </c>
      <c r="L66" s="39">
        <f>IFERROR(VALUE(FIXED(VLOOKUP(VLOOKUP($L$4,Refcodes,2,FALSE) &amp;"Deaths"&amp;Deaths_Total!$A66&amp;"AllEth"&amp;"AllSex",Datatable,6,FALSE))),"–")</f>
        <v>190</v>
      </c>
      <c r="M66" s="38">
        <f>IFERROR(VALUE(FIXED(VLOOKUP(VLOOKUP($L$4,Refcodes,2,FALSE) &amp;"Deaths"&amp;Deaths_Total!$A66&amp;"AllEth"&amp;"AllSex",Datatable,7,FALSE))),"–")</f>
        <v>3.1</v>
      </c>
      <c r="N66" s="36">
        <f>IFERROR(VALUE(FIXED(VLOOKUP(VLOOKUP($N$4,Refcodes,2,FALSE) &amp;"Deaths"&amp;Deaths_Total!$A66&amp;"AllEth"&amp;"AllSex",Datatable,6,FALSE))),"–")</f>
        <v>373</v>
      </c>
      <c r="O66" s="38">
        <f>IFERROR(VALUE(FIXED(VLOOKUP(VLOOKUP($N$4,Refcodes,2,FALSE) &amp;"Deaths"&amp;Deaths_Total!$A66&amp;"AllEth"&amp;"AllSex",Datatable,7,FALSE))),"–")</f>
        <v>5.7</v>
      </c>
      <c r="P66" s="36">
        <f>IFERROR(VALUE(FIXED(VLOOKUP(VLOOKUP($P$4,Refcodes,2,FALSE) &amp;"Deaths"&amp;Deaths_Total!$A66&amp;"AllEth"&amp;"AllSex",Datatable,6,FALSE))),"–")</f>
        <v>1633</v>
      </c>
      <c r="Q66" s="38">
        <f>IFERROR(VALUE(FIXED(VLOOKUP(VLOOKUP($P$4,Refcodes,2,FALSE) &amp;"Deaths"&amp;Deaths_Total!$A66&amp;"AllEth"&amp;"AllSex",Datatable,7,FALSE))),"–")</f>
        <v>25.8</v>
      </c>
      <c r="R66" s="36">
        <f>IFERROR(VALUE(FIXED(VLOOKUP(VLOOKUP($R$4,Refcodes,2,FALSE) &amp;"Deaths"&amp;Deaths_Total!$A66&amp;"AllEth"&amp;"AllSex",Datatable,6,FALSE))),"–")</f>
        <v>317</v>
      </c>
      <c r="S66" s="38">
        <f>IFERROR(VALUE(FIXED(VLOOKUP(VLOOKUP($R$4,Refcodes,2,FALSE) &amp;"Deaths"&amp;Deaths_Total!$A66&amp;"AllEth"&amp;"AllSex",Datatable,7,FALSE))),"–")</f>
        <v>5.0999999999999996</v>
      </c>
      <c r="T66" s="36">
        <f>IFERROR(VALUE(FIXED(VLOOKUP(VLOOKUP($T$4,Refcodes,2,FALSE) &amp;"Deaths"&amp;Deaths_Total!$A66&amp;"AllEth"&amp;"AllSex",Datatable,6,FALSE))),"–")</f>
        <v>192</v>
      </c>
      <c r="U66" s="38">
        <f>IFERROR(VALUE(FIXED(VLOOKUP(VLOOKUP($T$4,Refcodes,2,FALSE) &amp;"Deaths"&amp;Deaths_Total!$A66&amp;"AllEth"&amp;"AllSex",Datatable,7,FALSE))),"–")</f>
        <v>3</v>
      </c>
      <c r="V66" s="36">
        <f>IFERROR(VALUE(FIXED(VLOOKUP(VLOOKUP($V$4,Refcodes,2,FALSE) &amp;"Deaths"&amp;Deaths_Total!$A66&amp;"AllEth"&amp;"AllSex",Datatable,6,FALSE))),"–")</f>
        <v>200</v>
      </c>
      <c r="W66" s="38">
        <f>IFERROR(VALUE(FIXED(VLOOKUP(VLOOKUP($V$4,Refcodes,2,FALSE) &amp;"Deaths"&amp;Deaths_Total!$A66&amp;"AllEth"&amp;"AllSex",Datatable,7,FALSE))),"–")</f>
        <v>2.8</v>
      </c>
      <c r="X66" s="36">
        <f>IFERROR(VALUE(FIXED(VLOOKUP(VLOOKUP($X$4,Refcodes,2,FALSE) &amp;"Deaths"&amp;Deaths_Total!$A66&amp;"AllEth"&amp;"AllSex",Datatable,6,FALSE))),"–")</f>
        <v>207</v>
      </c>
      <c r="Y66" s="38">
        <f>IFERROR(VALUE(FIXED(VLOOKUP(VLOOKUP($X$4,Refcodes,2,FALSE) &amp;"Deaths"&amp;Deaths_Total!$A66&amp;"AllEth"&amp;"AllSex",Datatable,7,FALSE))),"–")</f>
        <v>3.7</v>
      </c>
      <c r="Z66" s="36">
        <f>IFERROR(VALUE(FIXED(VLOOKUP(VLOOKUP($Z$4,Refcodes,2,FALSE) &amp;"Deaths"&amp;Deaths_Total!$A66&amp;"AllEth"&amp;"AllSex",Datatable,6,FALSE))),"–")</f>
        <v>23</v>
      </c>
      <c r="AA66" s="38">
        <f>IFERROR(VALUE(FIXED(VLOOKUP(VLOOKUP($Z$4,Refcodes,2,FALSE) &amp;"Deaths"&amp;Deaths_Total!$A66&amp;"AllEth"&amp;"AllSex",Datatable,7,FALSE))),"–")</f>
        <v>0.4</v>
      </c>
      <c r="AB66" s="36">
        <f>IFERROR(VALUE(FIXED(VLOOKUP(VLOOKUP($AB$4,Refcodes,2,FALSE) &amp;"Deaths"&amp;Deaths_Total!$A66&amp;"AllEth"&amp;"AllSex",Datatable,6,FALSE))),"–")</f>
        <v>23</v>
      </c>
      <c r="AC66" s="38">
        <f>IFERROR(VALUE(FIXED(VLOOKUP(VLOOKUP($AB$4,Refcodes,2,FALSE) &amp;"Deaths"&amp;Deaths_Total!$A66&amp;"AllEth"&amp;"AllSex",Datatable,7,FALSE))),"–")</f>
        <v>0.4</v>
      </c>
      <c r="AD66" s="36">
        <f>IFERROR(VALUE(FIXED(VLOOKUP(VLOOKUP($AD$4,Refcodes,2,FALSE) &amp;"Deaths"&amp;Deaths_Total!$A66&amp;"AllEth"&amp;"AllSex",Datatable,6,FALSE))),"–")</f>
        <v>274</v>
      </c>
      <c r="AE66" s="38">
        <f>IFERROR(VALUE(FIXED(VLOOKUP(VLOOKUP($AD$4,Refcodes,2,FALSE) &amp;"Deaths"&amp;Deaths_Total!$A66&amp;"AllEth"&amp;"AllSex",Datatable,7,FALSE))),"–")</f>
        <v>4.2</v>
      </c>
      <c r="AF66" s="36">
        <f>IFERROR(VALUE(FIXED(VLOOKUP(VLOOKUP($AF$4,Refcodes,2,FALSE) &amp;"Deaths"&amp;Deaths_Total!$A66&amp;"AllEth"&amp;"AllSex",Datatable,6,FALSE))),"–")</f>
        <v>164</v>
      </c>
      <c r="AG66" s="38">
        <f>IFERROR(VALUE(FIXED(VLOOKUP(VLOOKUP($AF$4,Refcodes,2,FALSE) &amp;"Deaths"&amp;Deaths_Total!$A66&amp;"AllEth"&amp;"AllSex",Datatable,7,FALSE))),"–")</f>
        <v>2.5</v>
      </c>
      <c r="AH66" s="36">
        <f>IFERROR(VALUE(FIXED(VLOOKUP(VLOOKUP($AH$4,Refcodes,2,FALSE) &amp;"Deaths"&amp;Deaths_Total!$A66&amp;"AllEth"&amp;"AllSex",Datatable,6,FALSE))),"–")</f>
        <v>287</v>
      </c>
      <c r="AI66" s="38">
        <f>IFERROR(VALUE(FIXED(VLOOKUP(VLOOKUP($AH$4,Refcodes,2,FALSE) &amp;"Deaths"&amp;Deaths_Total!$A66&amp;"AllEth"&amp;"AllSex",Datatable,7,FALSE))),"–")</f>
        <v>4.5999999999999996</v>
      </c>
    </row>
    <row r="67" spans="1:35" ht="15" customHeight="1" x14ac:dyDescent="0.25">
      <c r="A67" s="22">
        <v>2009</v>
      </c>
      <c r="B67" s="36">
        <f>IFERROR(VALUE(FIXED(VLOOKUP(VLOOKUP($B$4,Refcodes,2,FALSE) &amp;"deaths"&amp;Deaths_Total!$A67&amp;"AllEth"&amp;"AllSex",Datatable,6,FALSE))),"–")</f>
        <v>8436</v>
      </c>
      <c r="C67" s="38">
        <f>IFERROR(VALUE(FIXED(VLOOKUP(VLOOKUP($B$4,Refcodes,2,FALSE) &amp;"Deaths"&amp;Deaths_Total!$A67&amp;"AllEth"&amp;"AllSex",Datatable,7,FALSE))),"–")</f>
        <v>127.4</v>
      </c>
      <c r="D67" s="36">
        <f>IFERROR(VALUE(FIXED(VLOOKUP(VLOOKUP($D$4,Refcodes,2,FALSE) &amp;"Deaths"&amp;Deaths_Total!$A67&amp;"AllEth"&amp;"AllSex",Datatable,6,FALSE))),"–")</f>
        <v>124</v>
      </c>
      <c r="E67" s="38">
        <f>IFERROR(VALUE(FIXED(VLOOKUP(VLOOKUP($D$4,Refcodes,2,FALSE) &amp;"Deaths"&amp;Deaths_Total!$A67&amp;"AllEth"&amp;"AllSex",Datatable,7,FALSE))),"–")</f>
        <v>2</v>
      </c>
      <c r="F67" s="36">
        <f>IFERROR(VALUE(FIXED(VLOOKUP(VLOOKUP($F$4,Refcodes,2,FALSE) &amp;"Deaths"&amp;Deaths_Total!$A67&amp;"AllEth"&amp;"AllSex",Datatable,6,FALSE))),"–")</f>
        <v>241</v>
      </c>
      <c r="G67" s="38">
        <f>IFERROR(VALUE(FIXED(VLOOKUP(VLOOKUP($F$4,Refcodes,2,FALSE) &amp;"Deaths"&amp;Deaths_Total!$A67&amp;"AllEth"&amp;"AllSex",Datatable,7,FALSE))),"–")</f>
        <v>3.6</v>
      </c>
      <c r="H67" s="36">
        <f>IFERROR(VALUE(FIXED(VLOOKUP(VLOOKUP($H$4,Refcodes,2,FALSE) &amp;"Deaths"&amp;Deaths_Total!$A67&amp;"AllEth"&amp;"AllSex",Datatable,6,FALSE))),"–")</f>
        <v>248</v>
      </c>
      <c r="I67" s="38">
        <f>IFERROR(VALUE(FIXED(VLOOKUP(VLOOKUP($H$4,Refcodes,2,FALSE) &amp;"Deaths"&amp;Deaths_Total!$A67&amp;"AllEth"&amp;"AllSex",Datatable,7,FALSE))),"–")</f>
        <v>3.8</v>
      </c>
      <c r="J67" s="36">
        <f>IFERROR(VALUE(FIXED(VLOOKUP(VLOOKUP($J$4,Refcodes,2,FALSE) &amp;"Deaths"&amp;Deaths_Total!$A67&amp;"AllEth"&amp;"AllSex",Datatable,6,FALSE))),"–")</f>
        <v>1244</v>
      </c>
      <c r="K67" s="38">
        <f>IFERROR(VALUE(FIXED(VLOOKUP(VLOOKUP($J$4,Refcodes,2,FALSE) &amp;"Deaths"&amp;Deaths_Total!$A67&amp;"AllEth"&amp;"AllSex",Datatable,7,FALSE))),"–")</f>
        <v>18.399999999999999</v>
      </c>
      <c r="L67" s="39">
        <f>IFERROR(VALUE(FIXED(VLOOKUP(VLOOKUP($L$4,Refcodes,2,FALSE) &amp;"Deaths"&amp;Deaths_Total!$A67&amp;"AllEth"&amp;"AllSex",Datatable,6,FALSE))),"–")</f>
        <v>207</v>
      </c>
      <c r="M67" s="38">
        <f>IFERROR(VALUE(FIXED(VLOOKUP(VLOOKUP($L$4,Refcodes,2,FALSE) &amp;"Deaths"&amp;Deaths_Total!$A67&amp;"AllEth"&amp;"AllSex",Datatable,7,FALSE))),"–")</f>
        <v>3.2</v>
      </c>
      <c r="N67" s="36">
        <f>IFERROR(VALUE(FIXED(VLOOKUP(VLOOKUP($N$4,Refcodes,2,FALSE) &amp;"Deaths"&amp;Deaths_Total!$A67&amp;"AllEth"&amp;"AllSex",Datatable,6,FALSE))),"–")</f>
        <v>413</v>
      </c>
      <c r="O67" s="38">
        <f>IFERROR(VALUE(FIXED(VLOOKUP(VLOOKUP($N$4,Refcodes,2,FALSE) &amp;"Deaths"&amp;Deaths_Total!$A67&amp;"AllEth"&amp;"AllSex",Datatable,7,FALSE))),"–")</f>
        <v>6.2</v>
      </c>
      <c r="P67" s="36">
        <f>IFERROR(VALUE(FIXED(VLOOKUP(VLOOKUP($P$4,Refcodes,2,FALSE) &amp;"Deaths"&amp;Deaths_Total!$A67&amp;"AllEth"&amp;"AllSex",Datatable,6,FALSE))),"–")</f>
        <v>1594</v>
      </c>
      <c r="Q67" s="38">
        <f>IFERROR(VALUE(FIXED(VLOOKUP(VLOOKUP($P$4,Refcodes,2,FALSE) &amp;"Deaths"&amp;Deaths_Total!$A67&amp;"AllEth"&amp;"AllSex",Datatable,7,FALSE))),"–")</f>
        <v>24.6</v>
      </c>
      <c r="R67" s="36">
        <f>IFERROR(VALUE(FIXED(VLOOKUP(VLOOKUP($R$4,Refcodes,2,FALSE) &amp;"Deaths"&amp;Deaths_Total!$A67&amp;"AllEth"&amp;"AllSex",Datatable,6,FALSE))),"–")</f>
        <v>326</v>
      </c>
      <c r="S67" s="38">
        <f>IFERROR(VALUE(FIXED(VLOOKUP(VLOOKUP($R$4,Refcodes,2,FALSE) &amp;"Deaths"&amp;Deaths_Total!$A67&amp;"AllEth"&amp;"AllSex",Datatable,7,FALSE))),"–")</f>
        <v>5.0999999999999996</v>
      </c>
      <c r="T67" s="36">
        <f>IFERROR(VALUE(FIXED(VLOOKUP(VLOOKUP($T$4,Refcodes,2,FALSE) &amp;"Deaths"&amp;Deaths_Total!$A67&amp;"AllEth"&amp;"AllSex",Datatable,6,FALSE))),"–")</f>
        <v>196</v>
      </c>
      <c r="U67" s="38">
        <f>IFERROR(VALUE(FIXED(VLOOKUP(VLOOKUP($T$4,Refcodes,2,FALSE) &amp;"Deaths"&amp;Deaths_Total!$A67&amp;"AllEth"&amp;"AllSex",Datatable,7,FALSE))),"–")</f>
        <v>3.1</v>
      </c>
      <c r="V67" s="36">
        <f>IFERROR(VALUE(FIXED(VLOOKUP(VLOOKUP($V$4,Refcodes,2,FALSE) &amp;"Deaths"&amp;Deaths_Total!$A67&amp;"AllEth"&amp;"AllSex",Datatable,6,FALSE))),"–")</f>
        <v>209</v>
      </c>
      <c r="W67" s="38">
        <f>IFERROR(VALUE(FIXED(VLOOKUP(VLOOKUP($V$4,Refcodes,2,FALSE) &amp;"Deaths"&amp;Deaths_Total!$A67&amp;"AllEth"&amp;"AllSex",Datatable,7,FALSE))),"–")</f>
        <v>2.9</v>
      </c>
      <c r="X67" s="36">
        <f>IFERROR(VALUE(FIXED(VLOOKUP(VLOOKUP($X$4,Refcodes,2,FALSE) &amp;"Deaths"&amp;Deaths_Total!$A67&amp;"AllEth"&amp;"AllSex",Datatable,6,FALSE))),"–")</f>
        <v>215</v>
      </c>
      <c r="Y67" s="38">
        <f>IFERROR(VALUE(FIXED(VLOOKUP(VLOOKUP($X$4,Refcodes,2,FALSE) &amp;"Deaths"&amp;Deaths_Total!$A67&amp;"AllEth"&amp;"AllSex",Datatable,7,FALSE))),"–")</f>
        <v>3.9</v>
      </c>
      <c r="Z67" s="36">
        <f>IFERROR(VALUE(FIXED(VLOOKUP(VLOOKUP($Z$4,Refcodes,2,FALSE) &amp;"Deaths"&amp;Deaths_Total!$A67&amp;"AllEth"&amp;"AllSex",Datatable,6,FALSE))),"–")</f>
        <v>21</v>
      </c>
      <c r="AA67" s="38">
        <f>IFERROR(VALUE(FIXED(VLOOKUP(VLOOKUP($Z$4,Refcodes,2,FALSE) &amp;"Deaths"&amp;Deaths_Total!$A67&amp;"AllEth"&amp;"AllSex",Datatable,7,FALSE))),"–")</f>
        <v>0.3</v>
      </c>
      <c r="AB67" s="36">
        <f>IFERROR(VALUE(FIXED(VLOOKUP(VLOOKUP($AB$4,Refcodes,2,FALSE) &amp;"Deaths"&amp;Deaths_Total!$A67&amp;"AllEth"&amp;"AllSex",Datatable,6,FALSE))),"–")</f>
        <v>18</v>
      </c>
      <c r="AC67" s="38">
        <f>IFERROR(VALUE(FIXED(VLOOKUP(VLOOKUP($AB$4,Refcodes,2,FALSE) &amp;"Deaths"&amp;Deaths_Total!$A67&amp;"AllEth"&amp;"AllSex",Datatable,7,FALSE))),"–")</f>
        <v>0.3</v>
      </c>
      <c r="AD67" s="36">
        <f>IFERROR(VALUE(FIXED(VLOOKUP(VLOOKUP($AD$4,Refcodes,2,FALSE) &amp;"Deaths"&amp;Deaths_Total!$A67&amp;"AllEth"&amp;"AllSex",Datatable,6,FALSE))),"–")</f>
        <v>291</v>
      </c>
      <c r="AE67" s="38">
        <f>IFERROR(VALUE(FIXED(VLOOKUP(VLOOKUP($AD$4,Refcodes,2,FALSE) &amp;"Deaths"&amp;Deaths_Total!$A67&amp;"AllEth"&amp;"AllSex",Datatable,7,FALSE))),"–")</f>
        <v>4.4000000000000004</v>
      </c>
      <c r="AF67" s="36">
        <f>IFERROR(VALUE(FIXED(VLOOKUP(VLOOKUP($AF$4,Refcodes,2,FALSE) &amp;"Deaths"&amp;Deaths_Total!$A67&amp;"AllEth"&amp;"AllSex",Datatable,6,FALSE))),"–")</f>
        <v>124</v>
      </c>
      <c r="AG67" s="38">
        <f>IFERROR(VALUE(FIXED(VLOOKUP(VLOOKUP($AF$4,Refcodes,2,FALSE) &amp;"Deaths"&amp;Deaths_Total!$A67&amp;"AllEth"&amp;"AllSex",Datatable,7,FALSE))),"–")</f>
        <v>1.8</v>
      </c>
      <c r="AH67" s="36">
        <f>IFERROR(VALUE(FIXED(VLOOKUP(VLOOKUP($AH$4,Refcodes,2,FALSE) &amp;"Deaths"&amp;Deaths_Total!$A67&amp;"AllEth"&amp;"AllSex",Datatable,6,FALSE))),"–")</f>
        <v>266</v>
      </c>
      <c r="AI67" s="38">
        <f>IFERROR(VALUE(FIXED(VLOOKUP(VLOOKUP($AH$4,Refcodes,2,FALSE) &amp;"Deaths"&amp;Deaths_Total!$A67&amp;"AllEth"&amp;"AllSex",Datatable,7,FALSE))),"–")</f>
        <v>4</v>
      </c>
    </row>
    <row r="68" spans="1:35" ht="15" customHeight="1" x14ac:dyDescent="0.25">
      <c r="A68" s="22">
        <v>2010</v>
      </c>
      <c r="B68" s="36">
        <f>IFERROR(VALUE(FIXED(VLOOKUP(VLOOKUP($B$4,Refcodes,2,FALSE) &amp;"deaths"&amp;Deaths_Total!$A68&amp;"AllEth"&amp;"AllSex",Datatable,6,FALSE))),"–")</f>
        <v>8593</v>
      </c>
      <c r="C68" s="38">
        <f>IFERROR(VALUE(FIXED(VLOOKUP(VLOOKUP($B$4,Refcodes,2,FALSE) &amp;"Deaths"&amp;Deaths_Total!$A68&amp;"AllEth"&amp;"AllSex",Datatable,7,FALSE))),"–")</f>
        <v>126</v>
      </c>
      <c r="D68" s="36">
        <f>IFERROR(VALUE(FIXED(VLOOKUP(VLOOKUP($D$4,Refcodes,2,FALSE) &amp;"Deaths"&amp;Deaths_Total!$A68&amp;"AllEth"&amp;"AllSex",Datatable,6,FALSE))),"–")</f>
        <v>116</v>
      </c>
      <c r="E68" s="38">
        <f>IFERROR(VALUE(FIXED(VLOOKUP(VLOOKUP($D$4,Refcodes,2,FALSE) &amp;"Deaths"&amp;Deaths_Total!$A68&amp;"AllEth"&amp;"AllSex",Datatable,7,FALSE))),"–")</f>
        <v>1.8</v>
      </c>
      <c r="F68" s="36">
        <f>IFERROR(VALUE(FIXED(VLOOKUP(VLOOKUP($F$4,Refcodes,2,FALSE) &amp;"Deaths"&amp;Deaths_Total!$A68&amp;"AllEth"&amp;"AllSex",Datatable,6,FALSE))),"–")</f>
        <v>221</v>
      </c>
      <c r="G68" s="38">
        <f>IFERROR(VALUE(FIXED(VLOOKUP(VLOOKUP($F$4,Refcodes,2,FALSE) &amp;"Deaths"&amp;Deaths_Total!$A68&amp;"AllEth"&amp;"AllSex",Datatable,7,FALSE))),"–")</f>
        <v>3.2</v>
      </c>
      <c r="H68" s="36">
        <f>IFERROR(VALUE(FIXED(VLOOKUP(VLOOKUP($H$4,Refcodes,2,FALSE) &amp;"Deaths"&amp;Deaths_Total!$A68&amp;"AllEth"&amp;"AllSex",Datatable,6,FALSE))),"–")</f>
        <v>253</v>
      </c>
      <c r="I68" s="38">
        <f>IFERROR(VALUE(FIXED(VLOOKUP(VLOOKUP($H$4,Refcodes,2,FALSE) &amp;"Deaths"&amp;Deaths_Total!$A68&amp;"AllEth"&amp;"AllSex",Datatable,7,FALSE))),"–")</f>
        <v>3.8</v>
      </c>
      <c r="J68" s="36">
        <f>IFERROR(VALUE(FIXED(VLOOKUP(VLOOKUP($J$4,Refcodes,2,FALSE) &amp;"Deaths"&amp;Deaths_Total!$A68&amp;"AllEth"&amp;"AllSex",Datatable,6,FALSE))),"–")</f>
        <v>1208</v>
      </c>
      <c r="K68" s="38">
        <f>IFERROR(VALUE(FIXED(VLOOKUP(VLOOKUP($J$4,Refcodes,2,FALSE) &amp;"Deaths"&amp;Deaths_Total!$A68&amp;"AllEth"&amp;"AllSex",Datatable,7,FALSE))),"–")</f>
        <v>17.2</v>
      </c>
      <c r="L68" s="39">
        <f>IFERROR(VALUE(FIXED(VLOOKUP(VLOOKUP($L$4,Refcodes,2,FALSE) &amp;"Deaths"&amp;Deaths_Total!$A68&amp;"AllEth"&amp;"AllSex",Datatable,6,FALSE))),"–")</f>
        <v>205</v>
      </c>
      <c r="M68" s="38">
        <f>IFERROR(VALUE(FIXED(VLOOKUP(VLOOKUP($L$4,Refcodes,2,FALSE) &amp;"Deaths"&amp;Deaths_Total!$A68&amp;"AllEth"&amp;"AllSex",Datatable,7,FALSE))),"–")</f>
        <v>3.2</v>
      </c>
      <c r="N68" s="36">
        <f>IFERROR(VALUE(FIXED(VLOOKUP(VLOOKUP($N$4,Refcodes,2,FALSE) &amp;"Deaths"&amp;Deaths_Total!$A68&amp;"AllEth"&amp;"AllSex",Datatable,6,FALSE))),"–")</f>
        <v>435</v>
      </c>
      <c r="O68" s="38">
        <f>IFERROR(VALUE(FIXED(VLOOKUP(VLOOKUP($N$4,Refcodes,2,FALSE) &amp;"Deaths"&amp;Deaths_Total!$A68&amp;"AllEth"&amp;"AllSex",Datatable,7,FALSE))),"–")</f>
        <v>6.4</v>
      </c>
      <c r="P68" s="36">
        <f>IFERROR(VALUE(FIXED(VLOOKUP(VLOOKUP($P$4,Refcodes,2,FALSE) &amp;"Deaths"&amp;Deaths_Total!$A68&amp;"AllEth"&amp;"AllSex",Datatable,6,FALSE))),"–")</f>
        <v>1650</v>
      </c>
      <c r="Q68" s="38">
        <f>IFERROR(VALUE(FIXED(VLOOKUP(VLOOKUP($P$4,Refcodes,2,FALSE) &amp;"Deaths"&amp;Deaths_Total!$A68&amp;"AllEth"&amp;"AllSex",Datatable,7,FALSE))),"–")</f>
        <v>24.7</v>
      </c>
      <c r="R68" s="36">
        <f>IFERROR(VALUE(FIXED(VLOOKUP(VLOOKUP($R$4,Refcodes,2,FALSE) &amp;"Deaths"&amp;Deaths_Total!$A68&amp;"AllEth"&amp;"AllSex",Datatable,6,FALSE))),"–")</f>
        <v>324</v>
      </c>
      <c r="S68" s="38">
        <f>IFERROR(VALUE(FIXED(VLOOKUP(VLOOKUP($R$4,Refcodes,2,FALSE) &amp;"Deaths"&amp;Deaths_Total!$A68&amp;"AllEth"&amp;"AllSex",Datatable,7,FALSE))),"–")</f>
        <v>4.9000000000000004</v>
      </c>
      <c r="T68" s="36">
        <f>IFERROR(VALUE(FIXED(VLOOKUP(VLOOKUP($T$4,Refcodes,2,FALSE) &amp;"Deaths"&amp;Deaths_Total!$A68&amp;"AllEth"&amp;"AllSex",Datatable,6,FALSE))),"–")</f>
        <v>205</v>
      </c>
      <c r="U68" s="38">
        <f>IFERROR(VALUE(FIXED(VLOOKUP(VLOOKUP($T$4,Refcodes,2,FALSE) &amp;"Deaths"&amp;Deaths_Total!$A68&amp;"AllEth"&amp;"AllSex",Datatable,7,FALSE))),"–")</f>
        <v>3</v>
      </c>
      <c r="V68" s="36">
        <f>IFERROR(VALUE(FIXED(VLOOKUP(VLOOKUP($V$4,Refcodes,2,FALSE) &amp;"Deaths"&amp;Deaths_Total!$A68&amp;"AllEth"&amp;"AllSex",Datatable,6,FALSE))),"–")</f>
        <v>175</v>
      </c>
      <c r="W68" s="38">
        <f>IFERROR(VALUE(FIXED(VLOOKUP(VLOOKUP($V$4,Refcodes,2,FALSE) &amp;"Deaths"&amp;Deaths_Total!$A68&amp;"AllEth"&amp;"AllSex",Datatable,7,FALSE))),"–")</f>
        <v>2.2999999999999998</v>
      </c>
      <c r="X68" s="36">
        <f>IFERROR(VALUE(FIXED(VLOOKUP(VLOOKUP($X$4,Refcodes,2,FALSE) &amp;"Deaths"&amp;Deaths_Total!$A68&amp;"AllEth"&amp;"AllSex",Datatable,6,FALSE))),"–")</f>
        <v>238</v>
      </c>
      <c r="Y68" s="38">
        <f>IFERROR(VALUE(FIXED(VLOOKUP(VLOOKUP($X$4,Refcodes,2,FALSE) &amp;"Deaths"&amp;Deaths_Total!$A68&amp;"AllEth"&amp;"AllSex",Datatable,7,FALSE))),"–")</f>
        <v>4</v>
      </c>
      <c r="Z68" s="36">
        <f>IFERROR(VALUE(FIXED(VLOOKUP(VLOOKUP($Z$4,Refcodes,2,FALSE) &amp;"Deaths"&amp;Deaths_Total!$A68&amp;"AllEth"&amp;"AllSex",Datatable,6,FALSE))),"–")</f>
        <v>25</v>
      </c>
      <c r="AA68" s="38">
        <f>IFERROR(VALUE(FIXED(VLOOKUP(VLOOKUP($Z$4,Refcodes,2,FALSE) &amp;"Deaths"&amp;Deaths_Total!$A68&amp;"AllEth"&amp;"AllSex",Datatable,7,FALSE))),"–")</f>
        <v>0.4</v>
      </c>
      <c r="AB68" s="36">
        <f>IFERROR(VALUE(FIXED(VLOOKUP(VLOOKUP($AB$4,Refcodes,2,FALSE) &amp;"Deaths"&amp;Deaths_Total!$A68&amp;"AllEth"&amp;"AllSex",Datatable,6,FALSE))),"–")</f>
        <v>16</v>
      </c>
      <c r="AC68" s="38">
        <f>IFERROR(VALUE(FIXED(VLOOKUP(VLOOKUP($AB$4,Refcodes,2,FALSE) &amp;"Deaths"&amp;Deaths_Total!$A68&amp;"AllEth"&amp;"AllSex",Datatable,7,FALSE))),"–")</f>
        <v>0.3</v>
      </c>
      <c r="AD68" s="36">
        <f>IFERROR(VALUE(FIXED(VLOOKUP(VLOOKUP($AD$4,Refcodes,2,FALSE) &amp;"Deaths"&amp;Deaths_Total!$A68&amp;"AllEth"&amp;"AllSex",Datatable,6,FALSE))),"–")</f>
        <v>263</v>
      </c>
      <c r="AE68" s="38">
        <f>IFERROR(VALUE(FIXED(VLOOKUP(VLOOKUP($AD$4,Refcodes,2,FALSE) &amp;"Deaths"&amp;Deaths_Total!$A68&amp;"AllEth"&amp;"AllSex",Datatable,7,FALSE))),"–")</f>
        <v>3.7</v>
      </c>
      <c r="AF68" s="36">
        <f>IFERROR(VALUE(FIXED(VLOOKUP(VLOOKUP($AF$4,Refcodes,2,FALSE) &amp;"Deaths"&amp;Deaths_Total!$A68&amp;"AllEth"&amp;"AllSex",Datatable,6,FALSE))),"–")</f>
        <v>166</v>
      </c>
      <c r="AG68" s="38">
        <f>IFERROR(VALUE(FIXED(VLOOKUP(VLOOKUP($AF$4,Refcodes,2,FALSE) &amp;"Deaths"&amp;Deaths_Total!$A68&amp;"AllEth"&amp;"AllSex",Datatable,7,FALSE))),"–")</f>
        <v>2.4</v>
      </c>
      <c r="AH68" s="36">
        <f>IFERROR(VALUE(FIXED(VLOOKUP(VLOOKUP($AH$4,Refcodes,2,FALSE) &amp;"Deaths"&amp;Deaths_Total!$A68&amp;"AllEth"&amp;"AllSex",Datatable,6,FALSE))),"–")</f>
        <v>289</v>
      </c>
      <c r="AI68" s="38">
        <f>IFERROR(VALUE(FIXED(VLOOKUP(VLOOKUP($AH$4,Refcodes,2,FALSE) &amp;"Deaths"&amp;Deaths_Total!$A68&amp;"AllEth"&amp;"AllSex",Datatable,7,FALSE))),"–")</f>
        <v>4.3</v>
      </c>
    </row>
    <row r="69" spans="1:35" ht="15" customHeight="1" x14ac:dyDescent="0.25">
      <c r="A69" s="22">
        <v>2011</v>
      </c>
      <c r="B69" s="36">
        <f>IFERROR(VALUE(FIXED(VLOOKUP(VLOOKUP($B$4,Refcodes,2,FALSE) &amp;"deaths"&amp;Deaths_Total!$A69&amp;"AllEth"&amp;"AllSex",Datatable,6,FALSE))),"–")</f>
        <v>8891</v>
      </c>
      <c r="C69" s="38">
        <f>IFERROR(VALUE(FIXED(VLOOKUP(VLOOKUP($B$4,Refcodes,2,FALSE) &amp;"Deaths"&amp;Deaths_Total!$A69&amp;"AllEth"&amp;"AllSex",Datatable,7,FALSE))),"–")</f>
        <v>126.9</v>
      </c>
      <c r="D69" s="36">
        <f>IFERROR(VALUE(FIXED(VLOOKUP(VLOOKUP($D$4,Refcodes,2,FALSE) &amp;"Deaths"&amp;Deaths_Total!$A69&amp;"AllEth"&amp;"AllSex",Datatable,6,FALSE))),"–")</f>
        <v>127</v>
      </c>
      <c r="E69" s="38">
        <f>IFERROR(VALUE(FIXED(VLOOKUP(VLOOKUP($D$4,Refcodes,2,FALSE) &amp;"Deaths"&amp;Deaths_Total!$A69&amp;"AllEth"&amp;"AllSex",Datatable,7,FALSE))),"–")</f>
        <v>1.9</v>
      </c>
      <c r="F69" s="36">
        <f>IFERROR(VALUE(FIXED(VLOOKUP(VLOOKUP($F$4,Refcodes,2,FALSE) &amp;"Deaths"&amp;Deaths_Total!$A69&amp;"AllEth"&amp;"AllSex",Datatable,6,FALSE))),"–")</f>
        <v>262</v>
      </c>
      <c r="G69" s="38">
        <f>IFERROR(VALUE(FIXED(VLOOKUP(VLOOKUP($F$4,Refcodes,2,FALSE) &amp;"Deaths"&amp;Deaths_Total!$A69&amp;"AllEth"&amp;"AllSex",Datatable,7,FALSE))),"–")</f>
        <v>3.8</v>
      </c>
      <c r="H69" s="36">
        <f>IFERROR(VALUE(FIXED(VLOOKUP(VLOOKUP($H$4,Refcodes,2,FALSE) &amp;"Deaths"&amp;Deaths_Total!$A69&amp;"AllEth"&amp;"AllSex",Datatable,6,FALSE))),"–")</f>
        <v>296</v>
      </c>
      <c r="I69" s="38">
        <f>IFERROR(VALUE(FIXED(VLOOKUP(VLOOKUP($H$4,Refcodes,2,FALSE) &amp;"Deaths"&amp;Deaths_Total!$A69&amp;"AllEth"&amp;"AllSex",Datatable,7,FALSE))),"–")</f>
        <v>4.4000000000000004</v>
      </c>
      <c r="J69" s="36">
        <f>IFERROR(VALUE(FIXED(VLOOKUP(VLOOKUP($J$4,Refcodes,2,FALSE) &amp;"Deaths"&amp;Deaths_Total!$A69&amp;"AllEth"&amp;"AllSex",Datatable,6,FALSE))),"–")</f>
        <v>1191</v>
      </c>
      <c r="K69" s="38">
        <f>IFERROR(VALUE(FIXED(VLOOKUP(VLOOKUP($J$4,Refcodes,2,FALSE) &amp;"Deaths"&amp;Deaths_Total!$A69&amp;"AllEth"&amp;"AllSex",Datatable,7,FALSE))),"–")</f>
        <v>16.3</v>
      </c>
      <c r="L69" s="39">
        <f>IFERROR(VALUE(FIXED(VLOOKUP(VLOOKUP($L$4,Refcodes,2,FALSE) &amp;"Deaths"&amp;Deaths_Total!$A69&amp;"AllEth"&amp;"AllSex",Datatable,6,FALSE))),"–")</f>
        <v>240</v>
      </c>
      <c r="M69" s="38">
        <f>IFERROR(VALUE(FIXED(VLOOKUP(VLOOKUP($L$4,Refcodes,2,FALSE) &amp;"Deaths"&amp;Deaths_Total!$A69&amp;"AllEth"&amp;"AllSex",Datatable,7,FALSE))),"–")</f>
        <v>3.6</v>
      </c>
      <c r="N69" s="36">
        <f>IFERROR(VALUE(FIXED(VLOOKUP(VLOOKUP($N$4,Refcodes,2,FALSE) &amp;"Deaths"&amp;Deaths_Total!$A69&amp;"AllEth"&amp;"AllSex",Datatable,6,FALSE))),"–")</f>
        <v>429</v>
      </c>
      <c r="O69" s="38">
        <f>IFERROR(VALUE(FIXED(VLOOKUP(VLOOKUP($N$4,Refcodes,2,FALSE) &amp;"Deaths"&amp;Deaths_Total!$A69&amp;"AllEth"&amp;"AllSex",Datatable,7,FALSE))),"–")</f>
        <v>6.2</v>
      </c>
      <c r="P69" s="36">
        <f>IFERROR(VALUE(FIXED(VLOOKUP(VLOOKUP($P$4,Refcodes,2,FALSE) &amp;"Deaths"&amp;Deaths_Total!$A69&amp;"AllEth"&amp;"AllSex",Datatable,6,FALSE))),"–")</f>
        <v>1682</v>
      </c>
      <c r="Q69" s="38">
        <f>IFERROR(VALUE(FIXED(VLOOKUP(VLOOKUP($P$4,Refcodes,2,FALSE) &amp;"Deaths"&amp;Deaths_Total!$A69&amp;"AllEth"&amp;"AllSex",Datatable,7,FALSE))),"–")</f>
        <v>24.4</v>
      </c>
      <c r="R69" s="36">
        <f>IFERROR(VALUE(FIXED(VLOOKUP(VLOOKUP($R$4,Refcodes,2,FALSE) &amp;"Deaths"&amp;Deaths_Total!$A69&amp;"AllEth"&amp;"AllSex",Datatable,6,FALSE))),"–")</f>
        <v>359</v>
      </c>
      <c r="S69" s="38">
        <f>IFERROR(VALUE(FIXED(VLOOKUP(VLOOKUP($R$4,Refcodes,2,FALSE) &amp;"Deaths"&amp;Deaths_Total!$A69&amp;"AllEth"&amp;"AllSex",Datatable,7,FALSE))),"–")</f>
        <v>5.4</v>
      </c>
      <c r="T69" s="36">
        <f>IFERROR(VALUE(FIXED(VLOOKUP(VLOOKUP($T$4,Refcodes,2,FALSE) &amp;"Deaths"&amp;Deaths_Total!$A69&amp;"AllEth"&amp;"AllSex",Datatable,6,FALSE))),"–")</f>
        <v>221</v>
      </c>
      <c r="U69" s="38">
        <f>IFERROR(VALUE(FIXED(VLOOKUP(VLOOKUP($T$4,Refcodes,2,FALSE) &amp;"Deaths"&amp;Deaths_Total!$A69&amp;"AllEth"&amp;"AllSex",Datatable,7,FALSE))),"–")</f>
        <v>3.2</v>
      </c>
      <c r="V69" s="36">
        <f>IFERROR(VALUE(FIXED(VLOOKUP(VLOOKUP($V$4,Refcodes,2,FALSE) &amp;"Deaths"&amp;Deaths_Total!$A69&amp;"AllEth"&amp;"AllSex",Datatable,6,FALSE))),"–")</f>
        <v>200</v>
      </c>
      <c r="W69" s="38">
        <f>IFERROR(VALUE(FIXED(VLOOKUP(VLOOKUP($V$4,Refcodes,2,FALSE) &amp;"Deaths"&amp;Deaths_Total!$A69&amp;"AllEth"&amp;"AllSex",Datatable,7,FALSE))),"–")</f>
        <v>2.6</v>
      </c>
      <c r="X69" s="36">
        <f>IFERROR(VALUE(FIXED(VLOOKUP(VLOOKUP($X$4,Refcodes,2,FALSE) &amp;"Deaths"&amp;Deaths_Total!$A69&amp;"AllEth"&amp;"AllSex",Datatable,6,FALSE))),"–")</f>
        <v>249</v>
      </c>
      <c r="Y69" s="38">
        <f>IFERROR(VALUE(FIXED(VLOOKUP(VLOOKUP($X$4,Refcodes,2,FALSE) &amp;"Deaths"&amp;Deaths_Total!$A69&amp;"AllEth"&amp;"AllSex",Datatable,7,FALSE))),"–")</f>
        <v>4.3</v>
      </c>
      <c r="Z69" s="36">
        <f>IFERROR(VALUE(FIXED(VLOOKUP(VLOOKUP($Z$4,Refcodes,2,FALSE) &amp;"Deaths"&amp;Deaths_Total!$A69&amp;"AllEth"&amp;"AllSex",Datatable,6,FALSE))),"–")</f>
        <v>32</v>
      </c>
      <c r="AA69" s="38">
        <f>IFERROR(VALUE(FIXED(VLOOKUP(VLOOKUP($Z$4,Refcodes,2,FALSE) &amp;"Deaths"&amp;Deaths_Total!$A69&amp;"AllEth"&amp;"AllSex",Datatable,7,FALSE))),"–")</f>
        <v>0.5</v>
      </c>
      <c r="AB69" s="36">
        <f>IFERROR(VALUE(FIXED(VLOOKUP(VLOOKUP($AB$4,Refcodes,2,FALSE) &amp;"Deaths"&amp;Deaths_Total!$A69&amp;"AllEth"&amp;"AllSex",Datatable,6,FALSE))),"–")</f>
        <v>16</v>
      </c>
      <c r="AC69" s="38">
        <f>IFERROR(VALUE(FIXED(VLOOKUP(VLOOKUP($AB$4,Refcodes,2,FALSE) &amp;"Deaths"&amp;Deaths_Total!$A69&amp;"AllEth"&amp;"AllSex",Datatable,7,FALSE))),"–")</f>
        <v>0.3</v>
      </c>
      <c r="AD69" s="36">
        <f>IFERROR(VALUE(FIXED(VLOOKUP(VLOOKUP($AD$4,Refcodes,2,FALSE) &amp;"Deaths"&amp;Deaths_Total!$A69&amp;"AllEth"&amp;"AllSex",Datatable,6,FALSE))),"–")</f>
        <v>288</v>
      </c>
      <c r="AE69" s="38">
        <f>IFERROR(VALUE(FIXED(VLOOKUP(VLOOKUP($AD$4,Refcodes,2,FALSE) &amp;"Deaths"&amp;Deaths_Total!$A69&amp;"AllEth"&amp;"AllSex",Datatable,7,FALSE))),"–")</f>
        <v>4</v>
      </c>
      <c r="AF69" s="36">
        <f>IFERROR(VALUE(FIXED(VLOOKUP(VLOOKUP($AF$4,Refcodes,2,FALSE) &amp;"Deaths"&amp;Deaths_Total!$A69&amp;"AllEth"&amp;"AllSex",Datatable,6,FALSE))),"–")</f>
        <v>192</v>
      </c>
      <c r="AG69" s="38">
        <f>IFERROR(VALUE(FIXED(VLOOKUP(VLOOKUP($AF$4,Refcodes,2,FALSE) &amp;"Deaths"&amp;Deaths_Total!$A69&amp;"AllEth"&amp;"AllSex",Datatable,7,FALSE))),"–")</f>
        <v>2.7</v>
      </c>
      <c r="AH69" s="36">
        <f>IFERROR(VALUE(FIXED(VLOOKUP(VLOOKUP($AH$4,Refcodes,2,FALSE) &amp;"Deaths"&amp;Deaths_Total!$A69&amp;"AllEth"&amp;"AllSex",Datatable,6,FALSE))),"–")</f>
        <v>318</v>
      </c>
      <c r="AI69" s="38">
        <f>IFERROR(VALUE(FIXED(VLOOKUP(VLOOKUP($AH$4,Refcodes,2,FALSE) &amp;"Deaths"&amp;Deaths_Total!$A69&amp;"AllEth"&amp;"AllSex",Datatable,7,FALSE))),"–")</f>
        <v>4.5999999999999996</v>
      </c>
    </row>
    <row r="70" spans="1:35" s="36" customFormat="1" ht="15" customHeight="1" x14ac:dyDescent="0.25">
      <c r="A70" s="22">
        <v>2012</v>
      </c>
      <c r="B70" s="36">
        <f>IFERROR(VALUE(FIXED(VLOOKUP(VLOOKUP($B$4,Refcodes,2,FALSE) &amp;"deaths"&amp;Deaths_Total!$A70&amp;"AllEth"&amp;"AllSex",Datatable,6,FALSE))),"–")</f>
        <v>8903</v>
      </c>
      <c r="C70" s="38">
        <f>IFERROR(VALUE(FIXED(VLOOKUP(VLOOKUP($B$4,Refcodes,2,FALSE) &amp;"Deaths"&amp;Deaths_Total!$A70&amp;"AllEth"&amp;"AllSex",Datatable,7,FALSE))),"–")</f>
        <v>124</v>
      </c>
      <c r="D70" s="36">
        <f>IFERROR(VALUE(FIXED(VLOOKUP(VLOOKUP($D$4,Refcodes,2,FALSE) &amp;"Deaths"&amp;Deaths_Total!$A70&amp;"AllEth"&amp;"AllSex",Datatable,6,FALSE))),"–")</f>
        <v>115</v>
      </c>
      <c r="E70" s="38">
        <f>IFERROR(VALUE(FIXED(VLOOKUP(VLOOKUP($D$4,Refcodes,2,FALSE) &amp;"Deaths"&amp;Deaths_Total!$A70&amp;"AllEth"&amp;"AllSex",Datatable,7,FALSE))),"–")</f>
        <v>1.8</v>
      </c>
      <c r="F70" s="36">
        <f>IFERROR(VALUE(FIXED(VLOOKUP(VLOOKUP($F$4,Refcodes,2,FALSE) &amp;"Deaths"&amp;Deaths_Total!$A70&amp;"AllEth"&amp;"AllSex",Datatable,6,FALSE))),"–")</f>
        <v>227</v>
      </c>
      <c r="G70" s="38">
        <f>IFERROR(VALUE(FIXED(VLOOKUP(VLOOKUP($F$4,Refcodes,2,FALSE) &amp;"Deaths"&amp;Deaths_Total!$A70&amp;"AllEth"&amp;"AllSex",Datatable,7,FALSE))),"–")</f>
        <v>3.1</v>
      </c>
      <c r="H70" s="36">
        <f>IFERROR(VALUE(FIXED(VLOOKUP(VLOOKUP($H$4,Refcodes,2,FALSE) &amp;"Deaths"&amp;Deaths_Total!$A70&amp;"AllEth"&amp;"AllSex",Datatable,6,FALSE))),"–")</f>
        <v>301</v>
      </c>
      <c r="I70" s="38">
        <f>IFERROR(VALUE(FIXED(VLOOKUP(VLOOKUP($H$4,Refcodes,2,FALSE) &amp;"Deaths"&amp;Deaths_Total!$A70&amp;"AllEth"&amp;"AllSex",Datatable,7,FALSE))),"–")</f>
        <v>4.2</v>
      </c>
      <c r="J70" s="36">
        <f>IFERROR(VALUE(FIXED(VLOOKUP(VLOOKUP($J$4,Refcodes,2,FALSE) &amp;"Deaths"&amp;Deaths_Total!$A70&amp;"AllEth"&amp;"AllSex",Datatable,6,FALSE))),"–")</f>
        <v>1282</v>
      </c>
      <c r="K70" s="38">
        <f>IFERROR(VALUE(FIXED(VLOOKUP(VLOOKUP($J$4,Refcodes,2,FALSE) &amp;"Deaths"&amp;Deaths_Total!$A70&amp;"AllEth"&amp;"AllSex",Datatable,7,FALSE))),"–")</f>
        <v>17.399999999999999</v>
      </c>
      <c r="L70" s="39">
        <f>IFERROR(VALUE(FIXED(VLOOKUP(VLOOKUP($L$4,Refcodes,2,FALSE) &amp;"Deaths"&amp;Deaths_Total!$A70&amp;"AllEth"&amp;"AllSex",Datatable,6,FALSE))),"–")</f>
        <v>236</v>
      </c>
      <c r="M70" s="38">
        <f>IFERROR(VALUE(FIXED(VLOOKUP(VLOOKUP($L$4,Refcodes,2,FALSE) &amp;"Deaths"&amp;Deaths_Total!$A70&amp;"AllEth"&amp;"AllSex",Datatable,7,FALSE))),"–")</f>
        <v>3.5</v>
      </c>
      <c r="N70" s="36">
        <f>IFERROR(VALUE(FIXED(VLOOKUP(VLOOKUP($N$4,Refcodes,2,FALSE) &amp;"Deaths"&amp;Deaths_Total!$A70&amp;"AllEth"&amp;"AllSex",Datatable,6,FALSE))),"–")</f>
        <v>463</v>
      </c>
      <c r="O70" s="38">
        <f>IFERROR(VALUE(FIXED(VLOOKUP(VLOOKUP($N$4,Refcodes,2,FALSE) &amp;"Deaths"&amp;Deaths_Total!$A70&amp;"AllEth"&amp;"AllSex",Datatable,7,FALSE))),"–")</f>
        <v>6.2</v>
      </c>
      <c r="P70" s="36">
        <f>IFERROR(VALUE(FIXED(VLOOKUP(VLOOKUP($P$4,Refcodes,2,FALSE) &amp;"Deaths"&amp;Deaths_Total!$A70&amp;"AllEth"&amp;"AllSex",Datatable,6,FALSE))),"–")</f>
        <v>1628</v>
      </c>
      <c r="Q70" s="38">
        <f>IFERROR(VALUE(FIXED(VLOOKUP(VLOOKUP($P$4,Refcodes,2,FALSE) &amp;"Deaths"&amp;Deaths_Total!$A70&amp;"AllEth"&amp;"AllSex",Datatable,7,FALSE))),"–")</f>
        <v>23.1</v>
      </c>
      <c r="R70" s="36">
        <f>IFERROR(VALUE(FIXED(VLOOKUP(VLOOKUP($R$4,Refcodes,2,FALSE) &amp;"Deaths"&amp;Deaths_Total!$A70&amp;"AllEth"&amp;"AllSex",Datatable,6,FALSE))),"–")</f>
        <v>354</v>
      </c>
      <c r="S70" s="38">
        <f>IFERROR(VALUE(FIXED(VLOOKUP(VLOOKUP($R$4,Refcodes,2,FALSE) &amp;"Deaths"&amp;Deaths_Total!$A70&amp;"AllEth"&amp;"AllSex",Datatable,7,FALSE))),"–")</f>
        <v>5.0999999999999996</v>
      </c>
      <c r="T70" s="36">
        <f>IFERROR(VALUE(FIXED(VLOOKUP(VLOOKUP($T$4,Refcodes,2,FALSE) &amp;"Deaths"&amp;Deaths_Total!$A70&amp;"AllEth"&amp;"AllSex",Datatable,6,FALSE))),"–")</f>
        <v>210</v>
      </c>
      <c r="U70" s="38">
        <f>IFERROR(VALUE(FIXED(VLOOKUP(VLOOKUP($T$4,Refcodes,2,FALSE) &amp;"Deaths"&amp;Deaths_Total!$A70&amp;"AllEth"&amp;"AllSex",Datatable,7,FALSE))),"–")</f>
        <v>2.9</v>
      </c>
      <c r="V70" s="36">
        <f>IFERROR(VALUE(FIXED(VLOOKUP(VLOOKUP($V$4,Refcodes,2,FALSE) &amp;"Deaths"&amp;Deaths_Total!$A70&amp;"AllEth"&amp;"AllSex",Datatable,6,FALSE))),"–")</f>
        <v>207</v>
      </c>
      <c r="W70" s="38">
        <f>IFERROR(VALUE(FIXED(VLOOKUP(VLOOKUP($V$4,Refcodes,2,FALSE) &amp;"Deaths"&amp;Deaths_Total!$A70&amp;"AllEth"&amp;"AllSex",Datatable,7,FALSE))),"–")</f>
        <v>2.6</v>
      </c>
      <c r="X70" s="36">
        <f>IFERROR(VALUE(FIXED(VLOOKUP(VLOOKUP($X$4,Refcodes,2,FALSE) &amp;"Deaths"&amp;Deaths_Total!$A70&amp;"AllEth"&amp;"AllSex",Datatable,6,FALSE))),"–")</f>
        <v>278</v>
      </c>
      <c r="Y70" s="38">
        <f>IFERROR(VALUE(FIXED(VLOOKUP(VLOOKUP($X$4,Refcodes,2,FALSE) &amp;"Deaths"&amp;Deaths_Total!$A70&amp;"AllEth"&amp;"AllSex",Datatable,7,FALSE))),"–")</f>
        <v>4.5</v>
      </c>
      <c r="Z70" s="36">
        <f>IFERROR(VALUE(FIXED(VLOOKUP(VLOOKUP($Z$4,Refcodes,2,FALSE) &amp;"Deaths"&amp;Deaths_Total!$A70&amp;"AllEth"&amp;"AllSex",Datatable,6,FALSE))),"–")</f>
        <v>30</v>
      </c>
      <c r="AA70" s="38">
        <f>IFERROR(VALUE(FIXED(VLOOKUP(VLOOKUP($Z$4,Refcodes,2,FALSE) &amp;"Deaths"&amp;Deaths_Total!$A70&amp;"AllEth"&amp;"AllSex",Datatable,7,FALSE))),"–")</f>
        <v>0.4</v>
      </c>
      <c r="AB70" s="36">
        <f>IFERROR(VALUE(FIXED(VLOOKUP(VLOOKUP($AB$4,Refcodes,2,FALSE) &amp;"Deaths"&amp;Deaths_Total!$A70&amp;"AllEth"&amp;"AllSex",Datatable,6,FALSE))),"–")</f>
        <v>26</v>
      </c>
      <c r="AC70" s="38">
        <f>IFERROR(VALUE(FIXED(VLOOKUP(VLOOKUP($AB$4,Refcodes,2,FALSE) &amp;"Deaths"&amp;Deaths_Total!$A70&amp;"AllEth"&amp;"AllSex",Datatable,7,FALSE))),"–")</f>
        <v>0.4</v>
      </c>
      <c r="AD70" s="36">
        <f>IFERROR(VALUE(FIXED(VLOOKUP(VLOOKUP($AD$4,Refcodes,2,FALSE) &amp;"Deaths"&amp;Deaths_Total!$A70&amp;"AllEth"&amp;"AllSex",Datatable,6,FALSE))),"–")</f>
        <v>274</v>
      </c>
      <c r="AE70" s="38">
        <f>IFERROR(VALUE(FIXED(VLOOKUP(VLOOKUP($AD$4,Refcodes,2,FALSE) &amp;"Deaths"&amp;Deaths_Total!$A70&amp;"AllEth"&amp;"AllSex",Datatable,7,FALSE))),"–")</f>
        <v>4</v>
      </c>
      <c r="AF70" s="36">
        <f>IFERROR(VALUE(FIXED(VLOOKUP(VLOOKUP($AF$4,Refcodes,2,FALSE) &amp;"Deaths"&amp;Deaths_Total!$A70&amp;"AllEth"&amp;"AllSex",Datatable,6,FALSE))),"–")</f>
        <v>156</v>
      </c>
      <c r="AG70" s="38">
        <f>IFERROR(VALUE(FIXED(VLOOKUP(VLOOKUP($AF$4,Refcodes,2,FALSE) &amp;"Deaths"&amp;Deaths_Total!$A70&amp;"AllEth"&amp;"AllSex",Datatable,7,FALSE))),"–")</f>
        <v>2.1</v>
      </c>
      <c r="AH70" s="36">
        <f>IFERROR(VALUE(FIXED(VLOOKUP(VLOOKUP($AH$4,Refcodes,2,FALSE) &amp;"Deaths"&amp;Deaths_Total!$A70&amp;"AllEth"&amp;"AllSex",Datatable,6,FALSE))),"–")</f>
        <v>346</v>
      </c>
      <c r="AI70" s="38">
        <f>IFERROR(VALUE(FIXED(VLOOKUP(VLOOKUP($AH$4,Refcodes,2,FALSE) &amp;"Deaths"&amp;Deaths_Total!$A70&amp;"AllEth"&amp;"AllSex",Datatable,7,FALSE))),"–")</f>
        <v>5</v>
      </c>
    </row>
    <row r="71" spans="1:35" s="36" customFormat="1" ht="15" customHeight="1" x14ac:dyDescent="0.25">
      <c r="A71" s="22">
        <v>2013</v>
      </c>
      <c r="B71" s="36">
        <f>IFERROR(VALUE(FIXED(VLOOKUP(VLOOKUP($B$4,Refcodes,2,FALSE) &amp;"deaths"&amp;Deaths_Total!$A71&amp;"AllEth"&amp;"AllSex",Datatable,6,FALSE))),"–")</f>
        <v>9065</v>
      </c>
      <c r="C71" s="38">
        <f>IFERROR(VALUE(FIXED(VLOOKUP(VLOOKUP($B$4,Refcodes,2,FALSE) &amp;"Deaths"&amp;Deaths_Total!$A71&amp;"AllEth"&amp;"AllSex",Datatable,7,FALSE))),"–")</f>
        <v>122.8</v>
      </c>
      <c r="D71" s="36">
        <f>IFERROR(VALUE(FIXED(VLOOKUP(VLOOKUP($D$4,Refcodes,2,FALSE) &amp;"Deaths"&amp;Deaths_Total!$A71&amp;"AllEth"&amp;"AllSex",Datatable,6,FALSE))),"–")</f>
        <v>136</v>
      </c>
      <c r="E71" s="38">
        <f>IFERROR(VALUE(FIXED(VLOOKUP(VLOOKUP($D$4,Refcodes,2,FALSE) &amp;"Deaths"&amp;Deaths_Total!$A71&amp;"AllEth"&amp;"AllSex",Datatable,7,FALSE))),"–")</f>
        <v>1.9</v>
      </c>
      <c r="F71" s="36">
        <f>IFERROR(VALUE(FIXED(VLOOKUP(VLOOKUP($F$4,Refcodes,2,FALSE) &amp;"Deaths"&amp;Deaths_Total!$A71&amp;"AllEth"&amp;"AllSex",Datatable,6,FALSE))),"–")</f>
        <v>249</v>
      </c>
      <c r="G71" s="38">
        <f>IFERROR(VALUE(FIXED(VLOOKUP(VLOOKUP($F$4,Refcodes,2,FALSE) &amp;"Deaths"&amp;Deaths_Total!$A71&amp;"AllEth"&amp;"AllSex",Datatable,7,FALSE))),"–")</f>
        <v>3.3</v>
      </c>
      <c r="H71" s="36">
        <f>IFERROR(VALUE(FIXED(VLOOKUP(VLOOKUP($H$4,Refcodes,2,FALSE) &amp;"Deaths"&amp;Deaths_Total!$A71&amp;"AllEth"&amp;"AllSex",Datatable,6,FALSE))),"–")</f>
        <v>282</v>
      </c>
      <c r="I71" s="38">
        <f>IFERROR(VALUE(FIXED(VLOOKUP(VLOOKUP($H$4,Refcodes,2,FALSE) &amp;"Deaths"&amp;Deaths_Total!$A71&amp;"AllEth"&amp;"AllSex",Datatable,7,FALSE))),"–")</f>
        <v>3.9</v>
      </c>
      <c r="J71" s="36">
        <f>IFERROR(VALUE(FIXED(VLOOKUP(VLOOKUP($J$4,Refcodes,2,FALSE) &amp;"Deaths"&amp;Deaths_Total!$A71&amp;"AllEth"&amp;"AllSex",Datatable,6,FALSE))),"–")</f>
        <v>1252</v>
      </c>
      <c r="K71" s="38">
        <f>IFERROR(VALUE(FIXED(VLOOKUP(VLOOKUP($J$4,Refcodes,2,FALSE) &amp;"Deaths"&amp;Deaths_Total!$A71&amp;"AllEth"&amp;"AllSex",Datatable,7,FALSE))),"–")</f>
        <v>16.5</v>
      </c>
      <c r="L71" s="39">
        <f>IFERROR(VALUE(FIXED(VLOOKUP(VLOOKUP($L$4,Refcodes,2,FALSE) &amp;"Deaths"&amp;Deaths_Total!$A71&amp;"AllEth"&amp;"AllSex",Datatable,6,FALSE))),"–")</f>
        <v>252</v>
      </c>
      <c r="M71" s="38">
        <f>IFERROR(VALUE(FIXED(VLOOKUP(VLOOKUP($L$4,Refcodes,2,FALSE) &amp;"Deaths"&amp;Deaths_Total!$A71&amp;"AllEth"&amp;"AllSex",Datatable,7,FALSE))),"–")</f>
        <v>3.6</v>
      </c>
      <c r="N71" s="36">
        <f>IFERROR(VALUE(FIXED(VLOOKUP(VLOOKUP($N$4,Refcodes,2,FALSE) &amp;"Deaths"&amp;Deaths_Total!$A71&amp;"AllEth"&amp;"AllSex",Datatable,6,FALSE))),"–")</f>
        <v>463</v>
      </c>
      <c r="O71" s="38">
        <f>IFERROR(VALUE(FIXED(VLOOKUP(VLOOKUP($N$4,Refcodes,2,FALSE) &amp;"Deaths"&amp;Deaths_Total!$A71&amp;"AllEth"&amp;"AllSex",Datatable,7,FALSE))),"–")</f>
        <v>6.3</v>
      </c>
      <c r="P71" s="36">
        <f>IFERROR(VALUE(FIXED(VLOOKUP(VLOOKUP($P$4,Refcodes,2,FALSE) &amp;"Deaths"&amp;Deaths_Total!$A71&amp;"AllEth"&amp;"AllSex",Datatable,6,FALSE))),"–")</f>
        <v>1656</v>
      </c>
      <c r="Q71" s="38">
        <f>IFERROR(VALUE(FIXED(VLOOKUP(VLOOKUP($P$4,Refcodes,2,FALSE) &amp;"Deaths"&amp;Deaths_Total!$A71&amp;"AllEth"&amp;"AllSex",Datatable,7,FALSE))),"–")</f>
        <v>22.7</v>
      </c>
      <c r="R71" s="36">
        <f>IFERROR(VALUE(FIXED(VLOOKUP(VLOOKUP($R$4,Refcodes,2,FALSE) &amp;"Deaths"&amp;Deaths_Total!$A71&amp;"AllEth"&amp;"AllSex",Datatable,6,FALSE))),"–")</f>
        <v>356</v>
      </c>
      <c r="S71" s="38">
        <f>IFERROR(VALUE(FIXED(VLOOKUP(VLOOKUP($R$4,Refcodes,2,FALSE) &amp;"Deaths"&amp;Deaths_Total!$A71&amp;"AllEth"&amp;"AllSex",Datatable,7,FALSE))),"–")</f>
        <v>4.9000000000000004</v>
      </c>
      <c r="T71" s="36">
        <f>IFERROR(VALUE(FIXED(VLOOKUP(VLOOKUP($T$4,Refcodes,2,FALSE) &amp;"Deaths"&amp;Deaths_Total!$A71&amp;"AllEth"&amp;"AllSex",Datatable,6,FALSE))),"–")</f>
        <v>243</v>
      </c>
      <c r="U71" s="38">
        <f>IFERROR(VALUE(FIXED(VLOOKUP(VLOOKUP($T$4,Refcodes,2,FALSE) &amp;"Deaths"&amp;Deaths_Total!$A71&amp;"AllEth"&amp;"AllSex",Datatable,7,FALSE))),"–")</f>
        <v>3.3</v>
      </c>
      <c r="V71" s="36">
        <f>IFERROR(VALUE(FIXED(VLOOKUP(VLOOKUP($V$4,Refcodes,2,FALSE) &amp;"Deaths"&amp;Deaths_Total!$A71&amp;"AllEth"&amp;"AllSex",Datatable,6,FALSE))),"–")</f>
        <v>180</v>
      </c>
      <c r="W71" s="38">
        <f>IFERROR(VALUE(FIXED(VLOOKUP(VLOOKUP($V$4,Refcodes,2,FALSE) &amp;"Deaths"&amp;Deaths_Total!$A71&amp;"AllEth"&amp;"AllSex",Datatable,7,FALSE))),"–")</f>
        <v>2.2000000000000002</v>
      </c>
      <c r="X71" s="36">
        <f>IFERROR(VALUE(FIXED(VLOOKUP(VLOOKUP($X$4,Refcodes,2,FALSE) &amp;"Deaths"&amp;Deaths_Total!$A71&amp;"AllEth"&amp;"AllSex",Datatable,6,FALSE))),"–")</f>
        <v>262</v>
      </c>
      <c r="Y71" s="38">
        <f>IFERROR(VALUE(FIXED(VLOOKUP(VLOOKUP($X$4,Refcodes,2,FALSE) &amp;"Deaths"&amp;Deaths_Total!$A71&amp;"AllEth"&amp;"AllSex",Datatable,7,FALSE))),"–")</f>
        <v>4.3</v>
      </c>
      <c r="Z71" s="36">
        <f>IFERROR(VALUE(FIXED(VLOOKUP(VLOOKUP($Z$4,Refcodes,2,FALSE) &amp;"Deaths"&amp;Deaths_Total!$A71&amp;"AllEth"&amp;"AllSex",Datatable,6,FALSE))),"–")</f>
        <v>22</v>
      </c>
      <c r="AA71" s="38">
        <f>IFERROR(VALUE(FIXED(VLOOKUP(VLOOKUP($Z$4,Refcodes,2,FALSE) &amp;"Deaths"&amp;Deaths_Total!$A71&amp;"AllEth"&amp;"AllSex",Datatable,7,FALSE))),"–")</f>
        <v>0.3</v>
      </c>
      <c r="AB71" s="36">
        <f>IFERROR(VALUE(FIXED(VLOOKUP(VLOOKUP($AB$4,Refcodes,2,FALSE) &amp;"Deaths"&amp;Deaths_Total!$A71&amp;"AllEth"&amp;"AllSex",Datatable,6,FALSE))),"–")</f>
        <v>25</v>
      </c>
      <c r="AC71" s="38">
        <f>IFERROR(VALUE(FIXED(VLOOKUP(VLOOKUP($AB$4,Refcodes,2,FALSE) &amp;"Deaths"&amp;Deaths_Total!$A71&amp;"AllEth"&amp;"AllSex",Datatable,7,FALSE))),"–")</f>
        <v>0.4</v>
      </c>
      <c r="AD71" s="36">
        <f>IFERROR(VALUE(FIXED(VLOOKUP(VLOOKUP($AD$4,Refcodes,2,FALSE) &amp;"Deaths"&amp;Deaths_Total!$A71&amp;"AllEth"&amp;"AllSex",Datatable,6,FALSE))),"–")</f>
        <v>318</v>
      </c>
      <c r="AE71" s="38">
        <f>IFERROR(VALUE(FIXED(VLOOKUP(VLOOKUP($AD$4,Refcodes,2,FALSE) &amp;"Deaths"&amp;Deaths_Total!$A71&amp;"AllEth"&amp;"AllSex",Datatable,7,FALSE))),"–")</f>
        <v>4.2</v>
      </c>
      <c r="AF71" s="36">
        <f>IFERROR(VALUE(FIXED(VLOOKUP(VLOOKUP($AF$4,Refcodes,2,FALSE) &amp;"Deaths"&amp;Deaths_Total!$A71&amp;"AllEth"&amp;"AllSex",Datatable,6,FALSE))),"–")</f>
        <v>174</v>
      </c>
      <c r="AG71" s="38">
        <f>IFERROR(VALUE(FIXED(VLOOKUP(VLOOKUP($AF$4,Refcodes,2,FALSE) &amp;"Deaths"&amp;Deaths_Total!$A71&amp;"AllEth"&amp;"AllSex",Datatable,7,FALSE))),"–")</f>
        <v>2.2999999999999998</v>
      </c>
      <c r="AH71" s="36">
        <f>IFERROR(VALUE(FIXED(VLOOKUP(VLOOKUP($AH$4,Refcodes,2,FALSE) &amp;"Deaths"&amp;Deaths_Total!$A71&amp;"AllEth"&amp;"AllSex",Datatable,6,FALSE))),"–")</f>
        <v>317</v>
      </c>
      <c r="AI71" s="38">
        <f>IFERROR(VALUE(FIXED(VLOOKUP(VLOOKUP($AH$4,Refcodes,2,FALSE) &amp;"Deaths"&amp;Deaths_Total!$A71&amp;"AllEth"&amp;"AllSex",Datatable,7,FALSE))),"–")</f>
        <v>4.4000000000000004</v>
      </c>
    </row>
    <row r="72" spans="1:35" s="36" customFormat="1" ht="15" customHeight="1" x14ac:dyDescent="0.25">
      <c r="A72" s="22">
        <v>2014</v>
      </c>
      <c r="B72" s="36">
        <f>IFERROR(VALUE(FIXED(VLOOKUP(VLOOKUP($B$4,Refcodes,2,FALSE) &amp;"deaths"&amp;Deaths_Total!$A72&amp;"AllEth"&amp;"AllSex",Datatable,6,FALSE))),"–")</f>
        <v>9255</v>
      </c>
      <c r="C72" s="38">
        <f>IFERROR(VALUE(FIXED(VLOOKUP(VLOOKUP($B$4,Refcodes,2,FALSE) &amp;"Deaths"&amp;Deaths_Total!$A72&amp;"AllEth"&amp;"AllSex",Datatable,7,FALSE))),"–")</f>
        <v>121.1</v>
      </c>
      <c r="D72" s="36">
        <f>IFERROR(VALUE(FIXED(VLOOKUP(VLOOKUP($D$4,Refcodes,2,FALSE) &amp;"Deaths"&amp;Deaths_Total!$A72&amp;"AllEth"&amp;"AllSex",Datatable,6,FALSE))),"–")</f>
        <v>143</v>
      </c>
      <c r="E72" s="38">
        <f>IFERROR(VALUE(FIXED(VLOOKUP(VLOOKUP($D$4,Refcodes,2,FALSE) &amp;"Deaths"&amp;Deaths_Total!$A72&amp;"AllEth"&amp;"AllSex",Datatable,7,FALSE))),"–")</f>
        <v>1.9</v>
      </c>
      <c r="F72" s="36">
        <f>IFERROR(VALUE(FIXED(VLOOKUP(VLOOKUP($F$4,Refcodes,2,FALSE) &amp;"Deaths"&amp;Deaths_Total!$A72&amp;"AllEth"&amp;"AllSex",Datatable,6,FALSE))),"–")</f>
        <v>263</v>
      </c>
      <c r="G72" s="38">
        <f>IFERROR(VALUE(FIXED(VLOOKUP(VLOOKUP($F$4,Refcodes,2,FALSE) &amp;"Deaths"&amp;Deaths_Total!$A72&amp;"AllEth"&amp;"AllSex",Datatable,7,FALSE))),"–")</f>
        <v>3.4</v>
      </c>
      <c r="H72" s="36">
        <f>IFERROR(VALUE(FIXED(VLOOKUP(VLOOKUP($H$4,Refcodes,2,FALSE) &amp;"Deaths"&amp;Deaths_Total!$A72&amp;"AllEth"&amp;"AllSex",Datatable,6,FALSE))),"–")</f>
        <v>276</v>
      </c>
      <c r="I72" s="38">
        <f>IFERROR(VALUE(FIXED(VLOOKUP(VLOOKUP($H$4,Refcodes,2,FALSE) &amp;"Deaths"&amp;Deaths_Total!$A72&amp;"AllEth"&amp;"AllSex",Datatable,7,FALSE))),"–")</f>
        <v>3.8</v>
      </c>
      <c r="J72" s="36">
        <f>IFERROR(VALUE(FIXED(VLOOKUP(VLOOKUP($J$4,Refcodes,2,FALSE) &amp;"Deaths"&amp;Deaths_Total!$A72&amp;"AllEth"&amp;"AllSex",Datatable,6,FALSE))),"–")</f>
        <v>1273</v>
      </c>
      <c r="K72" s="38">
        <f>IFERROR(VALUE(FIXED(VLOOKUP(VLOOKUP($J$4,Refcodes,2,FALSE) &amp;"Deaths"&amp;Deaths_Total!$A72&amp;"AllEth"&amp;"AllSex",Datatable,7,FALSE))),"–")</f>
        <v>16.100000000000001</v>
      </c>
      <c r="L72" s="39">
        <f>IFERROR(VALUE(FIXED(VLOOKUP(VLOOKUP($L$4,Refcodes,2,FALSE) &amp;"Deaths"&amp;Deaths_Total!$A72&amp;"AllEth"&amp;"AllSex",Datatable,6,FALSE))),"–")</f>
        <v>256</v>
      </c>
      <c r="M72" s="38">
        <f>IFERROR(VALUE(FIXED(VLOOKUP(VLOOKUP($L$4,Refcodes,2,FALSE) &amp;"Deaths"&amp;Deaths_Total!$A72&amp;"AllEth"&amp;"AllSex",Datatable,7,FALSE))),"–")</f>
        <v>3.6</v>
      </c>
      <c r="N72" s="36">
        <f>IFERROR(VALUE(FIXED(VLOOKUP(VLOOKUP($N$4,Refcodes,2,FALSE) &amp;"Deaths"&amp;Deaths_Total!$A72&amp;"AllEth"&amp;"AllSex",Datatable,6,FALSE))),"–")</f>
        <v>483</v>
      </c>
      <c r="O72" s="38">
        <f>IFERROR(VALUE(FIXED(VLOOKUP(VLOOKUP($N$4,Refcodes,2,FALSE) &amp;"Deaths"&amp;Deaths_Total!$A72&amp;"AllEth"&amp;"AllSex",Datatable,7,FALSE))),"–")</f>
        <v>6.3</v>
      </c>
      <c r="P72" s="36">
        <f>IFERROR(VALUE(FIXED(VLOOKUP(VLOOKUP($P$4,Refcodes,2,FALSE) &amp;"Deaths"&amp;Deaths_Total!$A72&amp;"AllEth"&amp;"AllSex",Datatable,6,FALSE))),"–")</f>
        <v>1680</v>
      </c>
      <c r="Q72" s="38">
        <f>IFERROR(VALUE(FIXED(VLOOKUP(VLOOKUP($P$4,Refcodes,2,FALSE) &amp;"Deaths"&amp;Deaths_Total!$A72&amp;"AllEth"&amp;"AllSex",Datatable,7,FALSE))),"–")</f>
        <v>22.4</v>
      </c>
      <c r="R72" s="36">
        <f>IFERROR(VALUE(FIXED(VLOOKUP(VLOOKUP($R$4,Refcodes,2,FALSE) &amp;"Deaths"&amp;Deaths_Total!$A72&amp;"AllEth"&amp;"AllSex",Datatable,6,FALSE))),"–")</f>
        <v>378</v>
      </c>
      <c r="S72" s="38">
        <f>IFERROR(VALUE(FIXED(VLOOKUP(VLOOKUP($R$4,Refcodes,2,FALSE) &amp;"Deaths"&amp;Deaths_Total!$A72&amp;"AllEth"&amp;"AllSex",Datatable,7,FALSE))),"–")</f>
        <v>5</v>
      </c>
      <c r="T72" s="36">
        <f>IFERROR(VALUE(FIXED(VLOOKUP(VLOOKUP($T$4,Refcodes,2,FALSE) &amp;"Deaths"&amp;Deaths_Total!$A72&amp;"AllEth"&amp;"AllSex",Datatable,6,FALSE))),"–")</f>
        <v>237</v>
      </c>
      <c r="U72" s="38">
        <f>IFERROR(VALUE(FIXED(VLOOKUP(VLOOKUP($T$4,Refcodes,2,FALSE) &amp;"Deaths"&amp;Deaths_Total!$A72&amp;"AllEth"&amp;"AllSex",Datatable,7,FALSE))),"–")</f>
        <v>3.1</v>
      </c>
      <c r="V72" s="36">
        <f>IFERROR(VALUE(FIXED(VLOOKUP(VLOOKUP($V$4,Refcodes,2,FALSE) &amp;"Deaths"&amp;Deaths_Total!$A72&amp;"AllEth"&amp;"AllSex",Datatable,6,FALSE))),"–")</f>
        <v>223</v>
      </c>
      <c r="W72" s="38">
        <f>IFERROR(VALUE(FIXED(VLOOKUP(VLOOKUP($V$4,Refcodes,2,FALSE) &amp;"Deaths"&amp;Deaths_Total!$A72&amp;"AllEth"&amp;"AllSex",Datatable,7,FALSE))),"–")</f>
        <v>2.7</v>
      </c>
      <c r="X72" s="36">
        <f>IFERROR(VALUE(FIXED(VLOOKUP(VLOOKUP($X$4,Refcodes,2,FALSE) &amp;"Deaths"&amp;Deaths_Total!$A72&amp;"AllEth"&amp;"AllSex",Datatable,6,FALSE))),"–")</f>
        <v>243</v>
      </c>
      <c r="Y72" s="38">
        <f>IFERROR(VALUE(FIXED(VLOOKUP(VLOOKUP($X$4,Refcodes,2,FALSE) &amp;"Deaths"&amp;Deaths_Total!$A72&amp;"AllEth"&amp;"AllSex",Datatable,7,FALSE))),"–")</f>
        <v>3.9</v>
      </c>
      <c r="Z72" s="36">
        <f>IFERROR(VALUE(FIXED(VLOOKUP(VLOOKUP($Z$4,Refcodes,2,FALSE) &amp;"Deaths"&amp;Deaths_Total!$A72&amp;"AllEth"&amp;"AllSex",Datatable,6,FALSE))),"–")</f>
        <v>28</v>
      </c>
      <c r="AA72" s="38">
        <f>IFERROR(VALUE(FIXED(VLOOKUP(VLOOKUP($Z$4,Refcodes,2,FALSE) &amp;"Deaths"&amp;Deaths_Total!$A72&amp;"AllEth"&amp;"AllSex",Datatable,7,FALSE))),"–")</f>
        <v>0.4</v>
      </c>
      <c r="AB72" s="36">
        <f>IFERROR(VALUE(FIXED(VLOOKUP(VLOOKUP($AB$4,Refcodes,2,FALSE) &amp;"Deaths"&amp;Deaths_Total!$A72&amp;"AllEth"&amp;"AllSex",Datatable,6,FALSE))),"–")</f>
        <v>20</v>
      </c>
      <c r="AC72" s="38">
        <f>IFERROR(VALUE(FIXED(VLOOKUP(VLOOKUP($AB$4,Refcodes,2,FALSE) &amp;"Deaths"&amp;Deaths_Total!$A72&amp;"AllEth"&amp;"AllSex",Datatable,7,FALSE))),"–")</f>
        <v>0.3</v>
      </c>
      <c r="AD72" s="36">
        <f>IFERROR(VALUE(FIXED(VLOOKUP(VLOOKUP($AD$4,Refcodes,2,FALSE) &amp;"Deaths"&amp;Deaths_Total!$A72&amp;"AllEth"&amp;"AllSex",Datatable,6,FALSE))),"–")</f>
        <v>284</v>
      </c>
      <c r="AE72" s="38">
        <f>IFERROR(VALUE(FIXED(VLOOKUP(VLOOKUP($AD$4,Refcodes,2,FALSE) &amp;"Deaths"&amp;Deaths_Total!$A72&amp;"AllEth"&amp;"AllSex",Datatable,7,FALSE))),"–")</f>
        <v>3.5</v>
      </c>
      <c r="AF72" s="36">
        <f>IFERROR(VALUE(FIXED(VLOOKUP(VLOOKUP($AF$4,Refcodes,2,FALSE) &amp;"Deaths"&amp;Deaths_Total!$A72&amp;"AllEth"&amp;"AllSex",Datatable,6,FALSE))),"–")</f>
        <v>199</v>
      </c>
      <c r="AG72" s="38">
        <f>IFERROR(VALUE(FIXED(VLOOKUP(VLOOKUP($AF$4,Refcodes,2,FALSE) &amp;"Deaths"&amp;Deaths_Total!$A72&amp;"AllEth"&amp;"AllSex",Datatable,7,FALSE))),"–")</f>
        <v>2.5</v>
      </c>
      <c r="AH72" s="36">
        <f>IFERROR(VALUE(FIXED(VLOOKUP(VLOOKUP($AH$4,Refcodes,2,FALSE) &amp;"Deaths"&amp;Deaths_Total!$A72&amp;"AllEth"&amp;"AllSex",Datatable,6,FALSE))),"–")</f>
        <v>326</v>
      </c>
      <c r="AI72" s="38">
        <f>IFERROR(VALUE(FIXED(VLOOKUP(VLOOKUP($AH$4,Refcodes,2,FALSE) &amp;"Deaths"&amp;Deaths_Total!$A72&amp;"AllEth"&amp;"AllSex",Datatable,7,FALSE))),"–")</f>
        <v>4.5</v>
      </c>
    </row>
    <row r="73" spans="1:35" s="36" customFormat="1" ht="15" customHeight="1" x14ac:dyDescent="0.25">
      <c r="A73" s="22">
        <v>2015</v>
      </c>
      <c r="B73" s="36">
        <f>IFERROR(VALUE(FIXED(VLOOKUP(VLOOKUP($B$4,Refcodes,2,FALSE) &amp;"deaths"&amp;Deaths_Total!$A73&amp;"AllEth"&amp;"AllSex",Datatable,6,FALSE))),"–")</f>
        <v>9617</v>
      </c>
      <c r="C73" s="38">
        <f>IFERROR(VALUE(FIXED(VLOOKUP(VLOOKUP($B$4,Refcodes,2,FALSE) &amp;"Deaths"&amp;Deaths_Total!$A73&amp;"AllEth"&amp;"AllSex",Datatable,7,FALSE))),"–")</f>
        <v>122.9</v>
      </c>
      <c r="D73" s="36">
        <f>IFERROR(VALUE(FIXED(VLOOKUP(VLOOKUP($D$4,Refcodes,2,FALSE) &amp;"Deaths"&amp;Deaths_Total!$A73&amp;"AllEth"&amp;"AllSex",Datatable,6,FALSE))),"–")</f>
        <v>145</v>
      </c>
      <c r="E73" s="38">
        <f>IFERROR(VALUE(FIXED(VLOOKUP(VLOOKUP($D$4,Refcodes,2,FALSE) &amp;"Deaths"&amp;Deaths_Total!$A73&amp;"AllEth"&amp;"AllSex",Datatable,7,FALSE))),"–")</f>
        <v>2</v>
      </c>
      <c r="F73" s="36">
        <f>IFERROR(VALUE(FIXED(VLOOKUP(VLOOKUP($F$4,Refcodes,2,FALSE) &amp;"Deaths"&amp;Deaths_Total!$A73&amp;"AllEth"&amp;"AllSex",Datatable,6,FALSE))),"–")</f>
        <v>247</v>
      </c>
      <c r="G73" s="38">
        <f>IFERROR(VALUE(FIXED(VLOOKUP(VLOOKUP($F$4,Refcodes,2,FALSE) &amp;"Deaths"&amp;Deaths_Total!$A73&amp;"AllEth"&amp;"AllSex",Datatable,7,FALSE))),"–")</f>
        <v>3.2</v>
      </c>
      <c r="H73" s="36">
        <f>IFERROR(VALUE(FIXED(VLOOKUP(VLOOKUP($H$4,Refcodes,2,FALSE) &amp;"Deaths"&amp;Deaths_Total!$A73&amp;"AllEth"&amp;"AllSex",Datatable,6,FALSE))),"–")</f>
        <v>259</v>
      </c>
      <c r="I73" s="38">
        <f>IFERROR(VALUE(FIXED(VLOOKUP(VLOOKUP($H$4,Refcodes,2,FALSE) &amp;"Deaths"&amp;Deaths_Total!$A73&amp;"AllEth"&amp;"AllSex",Datatable,7,FALSE))),"–")</f>
        <v>3.4</v>
      </c>
      <c r="J73" s="36">
        <f>IFERROR(VALUE(FIXED(VLOOKUP(VLOOKUP($J$4,Refcodes,2,FALSE) &amp;"Deaths"&amp;Deaths_Total!$A73&amp;"AllEth"&amp;"AllSex",Datatable,6,FALSE))),"–")</f>
        <v>1267</v>
      </c>
      <c r="K73" s="38">
        <f>IFERROR(VALUE(FIXED(VLOOKUP(VLOOKUP($J$4,Refcodes,2,FALSE) &amp;"Deaths"&amp;Deaths_Total!$A73&amp;"AllEth"&amp;"AllSex",Datatable,7,FALSE))),"–")</f>
        <v>15.7</v>
      </c>
      <c r="L73" s="39">
        <f>IFERROR(VALUE(FIXED(VLOOKUP(VLOOKUP($L$4,Refcodes,2,FALSE) &amp;"Deaths"&amp;Deaths_Total!$A73&amp;"AllEth"&amp;"AllSex",Datatable,6,FALSE))),"–")</f>
        <v>285</v>
      </c>
      <c r="M73" s="38">
        <f>IFERROR(VALUE(FIXED(VLOOKUP(VLOOKUP($L$4,Refcodes,2,FALSE) &amp;"Deaths"&amp;Deaths_Total!$A73&amp;"AllEth"&amp;"AllSex",Datatable,7,FALSE))),"–")</f>
        <v>3.9</v>
      </c>
      <c r="N73" s="36">
        <f>IFERROR(VALUE(FIXED(VLOOKUP(VLOOKUP($N$4,Refcodes,2,FALSE) &amp;"Deaths"&amp;Deaths_Total!$A73&amp;"AllEth"&amp;"AllSex",Datatable,6,FALSE))),"–")</f>
        <v>505</v>
      </c>
      <c r="O73" s="38">
        <f>IFERROR(VALUE(FIXED(VLOOKUP(VLOOKUP($N$4,Refcodes,2,FALSE) &amp;"Deaths"&amp;Deaths_Total!$A73&amp;"AllEth"&amp;"AllSex",Datatable,7,FALSE))),"–")</f>
        <v>6.5</v>
      </c>
      <c r="P73" s="36">
        <f>IFERROR(VALUE(FIXED(VLOOKUP(VLOOKUP($P$4,Refcodes,2,FALSE) &amp;"Deaths"&amp;Deaths_Total!$A73&amp;"AllEth"&amp;"AllSex",Datatable,6,FALSE))),"–")</f>
        <v>1805</v>
      </c>
      <c r="Q73" s="38">
        <f>IFERROR(VALUE(FIXED(VLOOKUP(VLOOKUP($P$4,Refcodes,2,FALSE) &amp;"Deaths"&amp;Deaths_Total!$A73&amp;"AllEth"&amp;"AllSex",Datatable,7,FALSE))),"–")</f>
        <v>23.4</v>
      </c>
      <c r="R73" s="36">
        <f>IFERROR(VALUE(FIXED(VLOOKUP(VLOOKUP($R$4,Refcodes,2,FALSE) &amp;"Deaths"&amp;Deaths_Total!$A73&amp;"AllEth"&amp;"AllSex",Datatable,6,FALSE))),"–")</f>
        <v>378</v>
      </c>
      <c r="S73" s="38">
        <f>IFERROR(VALUE(FIXED(VLOOKUP(VLOOKUP($R$4,Refcodes,2,FALSE) &amp;"Deaths"&amp;Deaths_Total!$A73&amp;"AllEth"&amp;"AllSex",Datatable,7,FALSE))),"–")</f>
        <v>4.9000000000000004</v>
      </c>
      <c r="T73" s="36">
        <f>IFERROR(VALUE(FIXED(VLOOKUP(VLOOKUP($T$4,Refcodes,2,FALSE) &amp;"Deaths"&amp;Deaths_Total!$A73&amp;"AllEth"&amp;"AllSex",Datatable,6,FALSE))),"–")</f>
        <v>229</v>
      </c>
      <c r="U73" s="38">
        <f>IFERROR(VALUE(FIXED(VLOOKUP(VLOOKUP($T$4,Refcodes,2,FALSE) &amp;"Deaths"&amp;Deaths_Total!$A73&amp;"AllEth"&amp;"AllSex",Datatable,7,FALSE))),"–")</f>
        <v>2.9</v>
      </c>
      <c r="V73" s="36">
        <f>IFERROR(VALUE(FIXED(VLOOKUP(VLOOKUP($V$4,Refcodes,2,FALSE) &amp;"Deaths"&amp;Deaths_Total!$A73&amp;"AllEth"&amp;"AllSex",Datatable,6,FALSE))),"–")</f>
        <v>235</v>
      </c>
      <c r="W73" s="38">
        <f>IFERROR(VALUE(FIXED(VLOOKUP(VLOOKUP($V$4,Refcodes,2,FALSE) &amp;"Deaths"&amp;Deaths_Total!$A73&amp;"AllEth"&amp;"AllSex",Datatable,7,FALSE))),"–")</f>
        <v>2.7</v>
      </c>
      <c r="X73" s="36">
        <f>IFERROR(VALUE(FIXED(VLOOKUP(VLOOKUP($X$4,Refcodes,2,FALSE) &amp;"Deaths"&amp;Deaths_Total!$A73&amp;"AllEth"&amp;"AllSex",Datatable,6,FALSE))),"–")</f>
        <v>249</v>
      </c>
      <c r="Y73" s="38">
        <f>IFERROR(VALUE(FIXED(VLOOKUP(VLOOKUP($X$4,Refcodes,2,FALSE) &amp;"Deaths"&amp;Deaths_Total!$A73&amp;"AllEth"&amp;"AllSex",Datatable,7,FALSE))),"–")</f>
        <v>3.7</v>
      </c>
      <c r="Z73" s="36">
        <f>IFERROR(VALUE(FIXED(VLOOKUP(VLOOKUP($Z$4,Refcodes,2,FALSE) &amp;"Deaths"&amp;Deaths_Total!$A73&amp;"AllEth"&amp;"AllSex",Datatable,6,FALSE))),"–")</f>
        <v>33</v>
      </c>
      <c r="AA73" s="38">
        <f>IFERROR(VALUE(FIXED(VLOOKUP(VLOOKUP($Z$4,Refcodes,2,FALSE) &amp;"Deaths"&amp;Deaths_Total!$A73&amp;"AllEth"&amp;"AllSex",Datatable,7,FALSE))),"–")</f>
        <v>0.4</v>
      </c>
      <c r="AB73" s="36">
        <f>IFERROR(VALUE(FIXED(VLOOKUP(VLOOKUP($AB$4,Refcodes,2,FALSE) &amp;"Deaths"&amp;Deaths_Total!$A73&amp;"AllEth"&amp;"AllSex",Datatable,6,FALSE))),"–")</f>
        <v>16</v>
      </c>
      <c r="AC73" s="38">
        <f>IFERROR(VALUE(FIXED(VLOOKUP(VLOOKUP($AB$4,Refcodes,2,FALSE) &amp;"Deaths"&amp;Deaths_Total!$A73&amp;"AllEth"&amp;"AllSex",Datatable,7,FALSE))),"–")</f>
        <v>0.2</v>
      </c>
      <c r="AD73" s="36">
        <f>IFERROR(VALUE(FIXED(VLOOKUP(VLOOKUP($AD$4,Refcodes,2,FALSE) &amp;"Deaths"&amp;Deaths_Total!$A73&amp;"AllEth"&amp;"AllSex",Datatable,6,FALSE))),"–")</f>
        <v>269</v>
      </c>
      <c r="AE73" s="38">
        <f>IFERROR(VALUE(FIXED(VLOOKUP(VLOOKUP($AD$4,Refcodes,2,FALSE) &amp;"Deaths"&amp;Deaths_Total!$A73&amp;"AllEth"&amp;"AllSex",Datatable,7,FALSE))),"–")</f>
        <v>3.4</v>
      </c>
      <c r="AF73" s="36">
        <f>IFERROR(VALUE(FIXED(VLOOKUP(VLOOKUP($AF$4,Refcodes,2,FALSE) &amp;"Deaths"&amp;Deaths_Total!$A73&amp;"AllEth"&amp;"AllSex",Datatable,6,FALSE))),"–")</f>
        <v>171</v>
      </c>
      <c r="AG73" s="38">
        <f>IFERROR(VALUE(FIXED(VLOOKUP(VLOOKUP($AF$4,Refcodes,2,FALSE) &amp;"Deaths"&amp;Deaths_Total!$A73&amp;"AllEth"&amp;"AllSex",Datatable,7,FALSE))),"–")</f>
        <v>2.1</v>
      </c>
      <c r="AH73" s="36">
        <f>IFERROR(VALUE(FIXED(VLOOKUP(VLOOKUP($AH$4,Refcodes,2,FALSE) &amp;"Deaths"&amp;Deaths_Total!$A73&amp;"AllEth"&amp;"AllSex",Datatable,6,FALSE))),"–")</f>
        <v>353</v>
      </c>
      <c r="AI73" s="38">
        <f>IFERROR(VALUE(FIXED(VLOOKUP(VLOOKUP($AH$4,Refcodes,2,FALSE) &amp;"Deaths"&amp;Deaths_Total!$A73&amp;"AllEth"&amp;"AllSex",Datatable,7,FALSE))),"–")</f>
        <v>4.5</v>
      </c>
    </row>
    <row r="74" spans="1:35" ht="15" customHeight="1" x14ac:dyDescent="0.25">
      <c r="A74" s="22">
        <v>2016</v>
      </c>
      <c r="B74" s="36">
        <f>IFERROR(VALUE(FIXED(VLOOKUP(VLOOKUP($B$4,Refcodes,2,FALSE) &amp;"deaths"&amp;Deaths_Total!$A74&amp;"AllEth"&amp;"AllSex",Datatable,6,FALSE))),"–")</f>
        <v>9517</v>
      </c>
      <c r="C74" s="38">
        <f>IFERROR(VALUE(FIXED(VLOOKUP(VLOOKUP($B$4,Refcodes,2,FALSE) &amp;"Deaths"&amp;Deaths_Total!$A74&amp;"AllEth"&amp;"AllSex",Datatable,7,FALSE))),"–")</f>
        <v>117.9</v>
      </c>
      <c r="D74" s="36">
        <f>IFERROR(VALUE(FIXED(VLOOKUP(VLOOKUP($D$4,Refcodes,2,FALSE) &amp;"Deaths"&amp;Deaths_Total!$A74&amp;"AllEth"&amp;"AllSex",Datatable,6,FALSE))),"–")</f>
        <v>142</v>
      </c>
      <c r="E74" s="38">
        <f>IFERROR(VALUE(FIXED(VLOOKUP(VLOOKUP($D$4,Refcodes,2,FALSE) &amp;"Deaths"&amp;Deaths_Total!$A74&amp;"AllEth"&amp;"AllSex",Datatable,7,FALSE))),"–")</f>
        <v>1.8</v>
      </c>
      <c r="F74" s="36">
        <f>IFERROR(VALUE(FIXED(VLOOKUP(VLOOKUP($F$4,Refcodes,2,FALSE) &amp;"Deaths"&amp;Deaths_Total!$A74&amp;"AllEth"&amp;"AllSex",Datatable,6,FALSE))),"–")</f>
        <v>215</v>
      </c>
      <c r="G74" s="38">
        <f>IFERROR(VALUE(FIXED(VLOOKUP(VLOOKUP($F$4,Refcodes,2,FALSE) &amp;"Deaths"&amp;Deaths_Total!$A74&amp;"AllEth"&amp;"AllSex",Datatable,7,FALSE))),"–")</f>
        <v>2.6</v>
      </c>
      <c r="H74" s="36">
        <f>IFERROR(VALUE(FIXED(VLOOKUP(VLOOKUP($H$4,Refcodes,2,FALSE) &amp;"Deaths"&amp;Deaths_Total!$A74&amp;"AllEth"&amp;"AllSex",Datatable,6,FALSE))),"–")</f>
        <v>313</v>
      </c>
      <c r="I74" s="38">
        <f>IFERROR(VALUE(FIXED(VLOOKUP(VLOOKUP($H$4,Refcodes,2,FALSE) &amp;"Deaths"&amp;Deaths_Total!$A74&amp;"AllEth"&amp;"AllSex",Datatable,7,FALSE))),"–")</f>
        <v>4</v>
      </c>
      <c r="J74" s="36">
        <f>IFERROR(VALUE(FIXED(VLOOKUP(VLOOKUP($J$4,Refcodes,2,FALSE) &amp;"Deaths"&amp;Deaths_Total!$A74&amp;"AllEth"&amp;"AllSex",Datatable,6,FALSE))),"–")</f>
        <v>1292</v>
      </c>
      <c r="K74" s="38">
        <f>IFERROR(VALUE(FIXED(VLOOKUP(VLOOKUP($J$4,Refcodes,2,FALSE) &amp;"Deaths"&amp;Deaths_Total!$A74&amp;"AllEth"&amp;"AllSex",Datatable,7,FALSE))),"–")</f>
        <v>15.3</v>
      </c>
      <c r="L74" s="39">
        <f>IFERROR(VALUE(FIXED(VLOOKUP(VLOOKUP($L$4,Refcodes,2,FALSE) &amp;"Deaths"&amp;Deaths_Total!$A74&amp;"AllEth"&amp;"AllSex",Datatable,6,FALSE))),"–")</f>
        <v>264</v>
      </c>
      <c r="M74" s="38">
        <f>IFERROR(VALUE(FIXED(VLOOKUP(VLOOKUP($L$4,Refcodes,2,FALSE) &amp;"Deaths"&amp;Deaths_Total!$A74&amp;"AllEth"&amp;"AllSex",Datatable,7,FALSE))),"–")</f>
        <v>3.4</v>
      </c>
      <c r="N74" s="36">
        <f>IFERROR(VALUE(FIXED(VLOOKUP(VLOOKUP($N$4,Refcodes,2,FALSE) &amp;"Deaths"&amp;Deaths_Total!$A74&amp;"AllEth"&amp;"AllSex",Datatable,6,FALSE))),"–")</f>
        <v>522</v>
      </c>
      <c r="O74" s="38">
        <f>IFERROR(VALUE(FIXED(VLOOKUP(VLOOKUP($N$4,Refcodes,2,FALSE) &amp;"Deaths"&amp;Deaths_Total!$A74&amp;"AllEth"&amp;"AllSex",Datatable,7,FALSE))),"–")</f>
        <v>6.5</v>
      </c>
      <c r="P74" s="36">
        <f>IFERROR(VALUE(FIXED(VLOOKUP(VLOOKUP($P$4,Refcodes,2,FALSE) &amp;"Deaths"&amp;Deaths_Total!$A74&amp;"AllEth"&amp;"AllSex",Datatable,6,FALSE))),"–")</f>
        <v>1758</v>
      </c>
      <c r="Q74" s="38">
        <f>IFERROR(VALUE(FIXED(VLOOKUP(VLOOKUP($P$4,Refcodes,2,FALSE) &amp;"Deaths"&amp;Deaths_Total!$A74&amp;"AllEth"&amp;"AllSex",Datatable,7,FALSE))),"–")</f>
        <v>22.2</v>
      </c>
      <c r="R74" s="36">
        <f>IFERROR(VALUE(FIXED(VLOOKUP(VLOOKUP($R$4,Refcodes,2,FALSE) &amp;"Deaths"&amp;Deaths_Total!$A74&amp;"AllEth"&amp;"AllSex",Datatable,6,FALSE))),"–")</f>
        <v>363</v>
      </c>
      <c r="S74" s="38">
        <f>IFERROR(VALUE(FIXED(VLOOKUP(VLOOKUP($R$4,Refcodes,2,FALSE) &amp;"Deaths"&amp;Deaths_Total!$A74&amp;"AllEth"&amp;"AllSex",Datatable,7,FALSE))),"–")</f>
        <v>4.5</v>
      </c>
      <c r="T74" s="36">
        <f>IFERROR(VALUE(FIXED(VLOOKUP(VLOOKUP($T$4,Refcodes,2,FALSE) &amp;"Deaths"&amp;Deaths_Total!$A74&amp;"AllEth"&amp;"AllSex",Datatable,6,FALSE))),"–")</f>
        <v>233</v>
      </c>
      <c r="U74" s="38">
        <f>IFERROR(VALUE(FIXED(VLOOKUP(VLOOKUP($T$4,Refcodes,2,FALSE) &amp;"Deaths"&amp;Deaths_Total!$A74&amp;"AllEth"&amp;"AllSex",Datatable,7,FALSE))),"–")</f>
        <v>2.9</v>
      </c>
      <c r="V74" s="36">
        <f>IFERROR(VALUE(FIXED(VLOOKUP(VLOOKUP($V$4,Refcodes,2,FALSE) &amp;"Deaths"&amp;Deaths_Total!$A74&amp;"AllEth"&amp;"AllSex",Datatable,6,FALSE))),"–")</f>
        <v>224</v>
      </c>
      <c r="W74" s="38">
        <f>IFERROR(VALUE(FIXED(VLOOKUP(VLOOKUP($V$4,Refcodes,2,FALSE) &amp;"Deaths"&amp;Deaths_Total!$A74&amp;"AllEth"&amp;"AllSex",Datatable,7,FALSE))),"–")</f>
        <v>2.5</v>
      </c>
      <c r="X74" s="36">
        <f>IFERROR(VALUE(FIXED(VLOOKUP(VLOOKUP($X$4,Refcodes,2,FALSE) &amp;"Deaths"&amp;Deaths_Total!$A74&amp;"AllEth"&amp;"AllSex",Datatable,6,FALSE))),"–")</f>
        <v>273</v>
      </c>
      <c r="Y74" s="38">
        <f>IFERROR(VALUE(FIXED(VLOOKUP(VLOOKUP($X$4,Refcodes,2,FALSE) &amp;"Deaths"&amp;Deaths_Total!$A74&amp;"AllEth"&amp;"AllSex",Datatable,7,FALSE))),"–")</f>
        <v>4.2</v>
      </c>
      <c r="Z74" s="36">
        <f>IFERROR(VALUE(FIXED(VLOOKUP(VLOOKUP($Z$4,Refcodes,2,FALSE) &amp;"Deaths"&amp;Deaths_Total!$A74&amp;"AllEth"&amp;"AllSex",Datatable,6,FALSE))),"–")</f>
        <v>28</v>
      </c>
      <c r="AA74" s="38">
        <f>IFERROR(VALUE(FIXED(VLOOKUP(VLOOKUP($Z$4,Refcodes,2,FALSE) &amp;"Deaths"&amp;Deaths_Total!$A74&amp;"AllEth"&amp;"AllSex",Datatable,7,FALSE))),"–")</f>
        <v>0.4</v>
      </c>
      <c r="AB74" s="36">
        <f>IFERROR(VALUE(FIXED(VLOOKUP(VLOOKUP($AB$4,Refcodes,2,FALSE) &amp;"Deaths"&amp;Deaths_Total!$A74&amp;"AllEth"&amp;"AllSex",Datatable,6,FALSE))),"–")</f>
        <v>10</v>
      </c>
      <c r="AC74" s="38">
        <f>IFERROR(VALUE(FIXED(VLOOKUP(VLOOKUP($AB$4,Refcodes,2,FALSE) &amp;"Deaths"&amp;Deaths_Total!$A74&amp;"AllEth"&amp;"AllSex",Datatable,7,FALSE))),"–")</f>
        <v>0.1</v>
      </c>
      <c r="AD74" s="36">
        <f>IFERROR(VALUE(FIXED(VLOOKUP(VLOOKUP($AD$4,Refcodes,2,FALSE) &amp;"Deaths"&amp;Deaths_Total!$A74&amp;"AllEth"&amp;"AllSex",Datatable,6,FALSE))),"–")</f>
        <v>316</v>
      </c>
      <c r="AE74" s="38">
        <f>IFERROR(VALUE(FIXED(VLOOKUP(VLOOKUP($AD$4,Refcodes,2,FALSE) &amp;"Deaths"&amp;Deaths_Total!$A74&amp;"AllEth"&amp;"AllSex",Datatable,7,FALSE))),"–")</f>
        <v>3.8</v>
      </c>
      <c r="AF74" s="36">
        <f>IFERROR(VALUE(FIXED(VLOOKUP(VLOOKUP($AF$4,Refcodes,2,FALSE) &amp;"Deaths"&amp;Deaths_Total!$A74&amp;"AllEth"&amp;"AllSex",Datatable,6,FALSE))),"–")</f>
        <v>205</v>
      </c>
      <c r="AG74" s="38">
        <f>IFERROR(VALUE(FIXED(VLOOKUP(VLOOKUP($AF$4,Refcodes,2,FALSE) &amp;"Deaths"&amp;Deaths_Total!$A74&amp;"AllEth"&amp;"AllSex",Datatable,7,FALSE))),"–")</f>
        <v>2.4</v>
      </c>
      <c r="AH74" s="36">
        <f>IFERROR(VALUE(FIXED(VLOOKUP(VLOOKUP($AH$4,Refcodes,2,FALSE) &amp;"Deaths"&amp;Deaths_Total!$A74&amp;"AllEth"&amp;"AllSex",Datatable,6,FALSE))),"–")</f>
        <v>333</v>
      </c>
      <c r="AI74" s="38">
        <f>IFERROR(VALUE(FIXED(VLOOKUP(VLOOKUP($AH$4,Refcodes,2,FALSE) &amp;"Deaths"&amp;Deaths_Total!$A74&amp;"AllEth"&amp;"AllSex",Datatable,7,FALSE))),"–")</f>
        <v>4.2</v>
      </c>
    </row>
    <row r="75" spans="1:35" ht="15" customHeight="1" x14ac:dyDescent="0.25">
      <c r="A75" s="22">
        <v>2017</v>
      </c>
      <c r="B75" s="36">
        <f>IFERROR(VALUE(FIXED(VLOOKUP(VLOOKUP($B$4,Refcodes,2,FALSE) &amp;"deaths"&amp;Deaths_Total!$A75&amp;"AllEth"&amp;"AllSex",Datatable,6,FALSE))),"–")</f>
        <v>9638</v>
      </c>
      <c r="C75" s="38">
        <f>IFERROR(VALUE(FIXED(VLOOKUP(VLOOKUP($B$4,Refcodes,2,FALSE) &amp;"Deaths"&amp;Deaths_Total!$A75&amp;"AllEth"&amp;"AllSex",Datatable,7,FALSE))),"–")</f>
        <v>115.5</v>
      </c>
      <c r="D75" s="36">
        <f>IFERROR(VALUE(FIXED(VLOOKUP(VLOOKUP($D$4,Refcodes,2,FALSE) &amp;"Deaths"&amp;Deaths_Total!$A75&amp;"AllEth"&amp;"AllSex",Datatable,6,FALSE))),"–")</f>
        <v>140</v>
      </c>
      <c r="E75" s="38">
        <f>IFERROR(VALUE(FIXED(VLOOKUP(VLOOKUP($D$4,Refcodes,2,FALSE) &amp;"Deaths"&amp;Deaths_Total!$A75&amp;"AllEth"&amp;"AllSex",Datatable,7,FALSE))),"–")</f>
        <v>1.8</v>
      </c>
      <c r="F75" s="36">
        <f>IFERROR(VALUE(FIXED(VLOOKUP(VLOOKUP($F$4,Refcodes,2,FALSE) &amp;"Deaths"&amp;Deaths_Total!$A75&amp;"AllEth"&amp;"AllSex",Datatable,6,FALSE))),"–")</f>
        <v>237</v>
      </c>
      <c r="G75" s="38">
        <f>IFERROR(VALUE(FIXED(VLOOKUP(VLOOKUP($F$4,Refcodes,2,FALSE) &amp;"Deaths"&amp;Deaths_Total!$A75&amp;"AllEth"&amp;"AllSex",Datatable,7,FALSE))),"–")</f>
        <v>2.8</v>
      </c>
      <c r="H75" s="36">
        <f>IFERROR(VALUE(FIXED(VLOOKUP(VLOOKUP($H$4,Refcodes,2,FALSE) &amp;"Deaths"&amp;Deaths_Total!$A75&amp;"AllEth"&amp;"AllSex",Datatable,6,FALSE))),"–")</f>
        <v>288</v>
      </c>
      <c r="I75" s="38">
        <f>IFERROR(VALUE(FIXED(VLOOKUP(VLOOKUP($H$4,Refcodes,2,FALSE) &amp;"Deaths"&amp;Deaths_Total!$A75&amp;"AllEth"&amp;"AllSex",Datatable,7,FALSE))),"–")</f>
        <v>3.6</v>
      </c>
      <c r="J75" s="36">
        <f>IFERROR(VALUE(FIXED(VLOOKUP(VLOOKUP($J$4,Refcodes,2,FALSE) &amp;"Deaths"&amp;Deaths_Total!$A75&amp;"AllEth"&amp;"AllSex",Datatable,6,FALSE))),"–")</f>
        <v>1229</v>
      </c>
      <c r="K75" s="38">
        <f>IFERROR(VALUE(FIXED(VLOOKUP(VLOOKUP($J$4,Refcodes,2,FALSE) &amp;"Deaths"&amp;Deaths_Total!$A75&amp;"AllEth"&amp;"AllSex",Datatable,7,FALSE))),"–")</f>
        <v>14.3</v>
      </c>
      <c r="L75" s="39">
        <f>IFERROR(VALUE(FIXED(VLOOKUP(VLOOKUP($L$4,Refcodes,2,FALSE) &amp;"Deaths"&amp;Deaths_Total!$A75&amp;"AllEth"&amp;"AllSex",Datatable,6,FALSE))),"–")</f>
        <v>288</v>
      </c>
      <c r="M75" s="38">
        <f>IFERROR(VALUE(FIXED(VLOOKUP(VLOOKUP($L$4,Refcodes,2,FALSE) &amp;"Deaths"&amp;Deaths_Total!$A75&amp;"AllEth"&amp;"AllSex",Datatable,7,FALSE))),"–")</f>
        <v>3.7</v>
      </c>
      <c r="N75" s="36">
        <f>IFERROR(VALUE(FIXED(VLOOKUP(VLOOKUP($N$4,Refcodes,2,FALSE) &amp;"Deaths"&amp;Deaths_Total!$A75&amp;"AllEth"&amp;"AllSex",Datatable,6,FALSE))),"–")</f>
        <v>542</v>
      </c>
      <c r="O75" s="38">
        <f>IFERROR(VALUE(FIXED(VLOOKUP(VLOOKUP($N$4,Refcodes,2,FALSE) &amp;"Deaths"&amp;Deaths_Total!$A75&amp;"AllEth"&amp;"AllSex",Datatable,7,FALSE))),"–")</f>
        <v>6.6</v>
      </c>
      <c r="P75" s="36">
        <f>IFERROR(VALUE(FIXED(VLOOKUP(VLOOKUP($P$4,Refcodes,2,FALSE) &amp;"Deaths"&amp;Deaths_Total!$A75&amp;"AllEth"&amp;"AllSex",Datatable,6,FALSE))),"–")</f>
        <v>1781</v>
      </c>
      <c r="Q75" s="38">
        <f>IFERROR(VALUE(FIXED(VLOOKUP(VLOOKUP($P$4,Refcodes,2,FALSE) &amp;"Deaths"&amp;Deaths_Total!$A75&amp;"AllEth"&amp;"AllSex",Datatable,7,FALSE))),"–")</f>
        <v>21.8</v>
      </c>
      <c r="R75" s="36">
        <f>IFERROR(VALUE(FIXED(VLOOKUP(VLOOKUP($R$4,Refcodes,2,FALSE) &amp;"Deaths"&amp;Deaths_Total!$A75&amp;"AllEth"&amp;"AllSex",Datatable,6,FALSE))),"–")</f>
        <v>310</v>
      </c>
      <c r="S75" s="38">
        <f>IFERROR(VALUE(FIXED(VLOOKUP(VLOOKUP($R$4,Refcodes,2,FALSE) &amp;"Deaths"&amp;Deaths_Total!$A75&amp;"AllEth"&amp;"AllSex",Datatable,7,FALSE))),"–")</f>
        <v>3.7</v>
      </c>
      <c r="T75" s="36">
        <f>IFERROR(VALUE(FIXED(VLOOKUP(VLOOKUP($T$4,Refcodes,2,FALSE) &amp;"Deaths"&amp;Deaths_Total!$A75&amp;"AllEth"&amp;"AllSex",Datatable,6,FALSE))),"–")</f>
        <v>243</v>
      </c>
      <c r="U75" s="38">
        <f>IFERROR(VALUE(FIXED(VLOOKUP(VLOOKUP($T$4,Refcodes,2,FALSE) &amp;"Deaths"&amp;Deaths_Total!$A75&amp;"AllEth"&amp;"AllSex",Datatable,7,FALSE))),"–")</f>
        <v>2.9</v>
      </c>
      <c r="V75" s="36">
        <f>IFERROR(VALUE(FIXED(VLOOKUP(VLOOKUP($V$4,Refcodes,2,FALSE) &amp;"Deaths"&amp;Deaths_Total!$A75&amp;"AllEth"&amp;"AllSex",Datatable,6,FALSE))),"–")</f>
        <v>248</v>
      </c>
      <c r="W75" s="38">
        <f>IFERROR(VALUE(FIXED(VLOOKUP(VLOOKUP($V$4,Refcodes,2,FALSE) &amp;"Deaths"&amp;Deaths_Total!$A75&amp;"AllEth"&amp;"AllSex",Datatable,7,FALSE))),"–")</f>
        <v>2.6</v>
      </c>
      <c r="X75" s="36">
        <f>IFERROR(VALUE(FIXED(VLOOKUP(VLOOKUP($X$4,Refcodes,2,FALSE) &amp;"Deaths"&amp;Deaths_Total!$A75&amp;"AllEth"&amp;"AllSex",Datatable,6,FALSE))),"–")</f>
        <v>266</v>
      </c>
      <c r="Y75" s="38">
        <f>IFERROR(VALUE(FIXED(VLOOKUP(VLOOKUP($X$4,Refcodes,2,FALSE) &amp;"Deaths"&amp;Deaths_Total!$A75&amp;"AllEth"&amp;"AllSex",Datatable,7,FALSE))),"–")</f>
        <v>3.8</v>
      </c>
      <c r="Z75" s="36">
        <f>IFERROR(VALUE(FIXED(VLOOKUP(VLOOKUP($Z$4,Refcodes,2,FALSE) &amp;"Deaths"&amp;Deaths_Total!$A75&amp;"AllEth"&amp;"AllSex",Datatable,6,FALSE))),"–")</f>
        <v>24</v>
      </c>
      <c r="AA75" s="38">
        <f>IFERROR(VALUE(FIXED(VLOOKUP(VLOOKUP($Z$4,Refcodes,2,FALSE) &amp;"Deaths"&amp;Deaths_Total!$A75&amp;"AllEth"&amp;"AllSex",Datatable,7,FALSE))),"–")</f>
        <v>0.3</v>
      </c>
      <c r="AB75" s="36">
        <f>IFERROR(VALUE(FIXED(VLOOKUP(VLOOKUP($AB$4,Refcodes,2,FALSE) &amp;"Deaths"&amp;Deaths_Total!$A75&amp;"AllEth"&amp;"AllSex",Datatable,6,FALSE))),"–")</f>
        <v>14</v>
      </c>
      <c r="AC75" s="38">
        <f>IFERROR(VALUE(FIXED(VLOOKUP(VLOOKUP($AB$4,Refcodes,2,FALSE) &amp;"Deaths"&amp;Deaths_Total!$A75&amp;"AllEth"&amp;"AllSex",Datatable,7,FALSE))),"–")</f>
        <v>0.2</v>
      </c>
      <c r="AD75" s="36">
        <f>IFERROR(VALUE(FIXED(VLOOKUP(VLOOKUP($AD$4,Refcodes,2,FALSE) &amp;"Deaths"&amp;Deaths_Total!$A75&amp;"AllEth"&amp;"AllSex",Datatable,6,FALSE))),"–")</f>
        <v>331</v>
      </c>
      <c r="AE75" s="38">
        <f>IFERROR(VALUE(FIXED(VLOOKUP(VLOOKUP($AD$4,Refcodes,2,FALSE) &amp;"Deaths"&amp;Deaths_Total!$A75&amp;"AllEth"&amp;"AllSex",Datatable,7,FALSE))),"–")</f>
        <v>3.9</v>
      </c>
      <c r="AF75" s="36">
        <f>IFERROR(VALUE(FIXED(VLOOKUP(VLOOKUP($AF$4,Refcodes,2,FALSE) &amp;"Deaths"&amp;Deaths_Total!$A75&amp;"AllEth"&amp;"AllSex",Datatable,6,FALSE))),"–")</f>
        <v>212</v>
      </c>
      <c r="AG75" s="38">
        <f>IFERROR(VALUE(FIXED(VLOOKUP(VLOOKUP($AF$4,Refcodes,2,FALSE) &amp;"Deaths"&amp;Deaths_Total!$A75&amp;"AllEth"&amp;"AllSex",Datatable,7,FALSE))),"–")</f>
        <v>2.5</v>
      </c>
      <c r="AH75" s="36">
        <f>IFERROR(VALUE(FIXED(VLOOKUP(VLOOKUP($AH$4,Refcodes,2,FALSE) &amp;"Deaths"&amp;Deaths_Total!$A75&amp;"AllEth"&amp;"AllSex",Datatable,6,FALSE))),"–")</f>
        <v>312</v>
      </c>
      <c r="AI75" s="38">
        <f>IFERROR(VALUE(FIXED(VLOOKUP(VLOOKUP($AH$4,Refcodes,2,FALSE) &amp;"Deaths"&amp;Deaths_Total!$A75&amp;"AllEth"&amp;"AllSex",Datatable,7,FALSE))),"–")</f>
        <v>3.8</v>
      </c>
    </row>
    <row r="76" spans="1:35" ht="15" customHeight="1" x14ac:dyDescent="0.25">
      <c r="A76" s="22">
        <v>2018</v>
      </c>
      <c r="B76" s="36">
        <f>IFERROR(VALUE(FIXED(VLOOKUP(VLOOKUP($B$4,Refcodes,2,FALSE) &amp;"deaths"&amp;Deaths_Total!$A76&amp;"AllEth"&amp;"AllSex",Datatable,6,FALSE))),"–")</f>
        <v>9818</v>
      </c>
      <c r="C76" s="38">
        <f>IFERROR(VALUE(FIXED(VLOOKUP(VLOOKUP($B$4,Refcodes,2,FALSE) &amp;"Deaths"&amp;Deaths_Total!$A76&amp;"AllEth"&amp;"AllSex",Datatable,7,FALSE))),"–")</f>
        <v>114</v>
      </c>
      <c r="D76" s="36">
        <f>IFERROR(VALUE(FIXED(VLOOKUP(VLOOKUP($D$4,Refcodes,2,FALSE) &amp;"Deaths"&amp;Deaths_Total!$A76&amp;"AllEth"&amp;"AllSex",Datatable,6,FALSE))),"–")</f>
        <v>166</v>
      </c>
      <c r="E76" s="38">
        <f>IFERROR(VALUE(FIXED(VLOOKUP(VLOOKUP($D$4,Refcodes,2,FALSE) &amp;"Deaths"&amp;Deaths_Total!$A76&amp;"AllEth"&amp;"AllSex",Datatable,7,FALSE))),"–")</f>
        <v>2</v>
      </c>
      <c r="F76" s="36">
        <f>IFERROR(VALUE(FIXED(VLOOKUP(VLOOKUP($F$4,Refcodes,2,FALSE) &amp;"Deaths"&amp;Deaths_Total!$A76&amp;"AllEth"&amp;"AllSex",Datatable,6,FALSE))),"–")</f>
        <v>251</v>
      </c>
      <c r="G76" s="38">
        <f>IFERROR(VALUE(FIXED(VLOOKUP(VLOOKUP($F$4,Refcodes,2,FALSE) &amp;"Deaths"&amp;Deaths_Total!$A76&amp;"AllEth"&amp;"AllSex",Datatable,7,FALSE))),"–")</f>
        <v>2.9</v>
      </c>
      <c r="H76" s="36">
        <f>IFERROR(VALUE(FIXED(VLOOKUP(VLOOKUP($H$4,Refcodes,2,FALSE) &amp;"Deaths"&amp;Deaths_Total!$A76&amp;"AllEth"&amp;"AllSex",Datatable,6,FALSE))),"–")</f>
        <v>274</v>
      </c>
      <c r="I76" s="38">
        <f>IFERROR(VALUE(FIXED(VLOOKUP(VLOOKUP($H$4,Refcodes,2,FALSE) &amp;"Deaths"&amp;Deaths_Total!$A76&amp;"AllEth"&amp;"AllSex",Datatable,7,FALSE))),"–")</f>
        <v>3.3</v>
      </c>
      <c r="J76" s="36">
        <f>IFERROR(VALUE(FIXED(VLOOKUP(VLOOKUP($J$4,Refcodes,2,FALSE) &amp;"Deaths"&amp;Deaths_Total!$A76&amp;"AllEth"&amp;"AllSex",Datatable,6,FALSE))),"–")</f>
        <v>1248</v>
      </c>
      <c r="K76" s="38">
        <f>IFERROR(VALUE(FIXED(VLOOKUP(VLOOKUP($J$4,Refcodes,2,FALSE) &amp;"Deaths"&amp;Deaths_Total!$A76&amp;"AllEth"&amp;"AllSex",Datatable,7,FALSE))),"–")</f>
        <v>14.3</v>
      </c>
      <c r="L76" s="39">
        <f>IFERROR(VALUE(FIXED(VLOOKUP(VLOOKUP($L$4,Refcodes,2,FALSE) &amp;"Deaths"&amp;Deaths_Total!$A76&amp;"AllEth"&amp;"AllSex",Datatable,6,FALSE))),"–")</f>
        <v>281</v>
      </c>
      <c r="M76" s="38">
        <f>IFERROR(VALUE(FIXED(VLOOKUP(VLOOKUP($L$4,Refcodes,2,FALSE) &amp;"Deaths"&amp;Deaths_Total!$A76&amp;"AllEth"&amp;"AllSex",Datatable,7,FALSE))),"–")</f>
        <v>3.4</v>
      </c>
      <c r="N76" s="36">
        <f>IFERROR(VALUE(FIXED(VLOOKUP(VLOOKUP($N$4,Refcodes,2,FALSE) &amp;"Deaths"&amp;Deaths_Total!$A76&amp;"AllEth"&amp;"AllSex",Datatable,6,FALSE))),"–")</f>
        <v>537</v>
      </c>
      <c r="O76" s="38">
        <f>IFERROR(VALUE(FIXED(VLOOKUP(VLOOKUP($N$4,Refcodes,2,FALSE) &amp;"Deaths"&amp;Deaths_Total!$A76&amp;"AllEth"&amp;"AllSex",Datatable,7,FALSE))),"–")</f>
        <v>6.3</v>
      </c>
      <c r="P76" s="36">
        <f>IFERROR(VALUE(FIXED(VLOOKUP(VLOOKUP($P$4,Refcodes,2,FALSE) &amp;"Deaths"&amp;Deaths_Total!$A76&amp;"AllEth"&amp;"AllSex",Datatable,6,FALSE))),"–")</f>
        <v>1788</v>
      </c>
      <c r="Q76" s="38">
        <f>IFERROR(VALUE(FIXED(VLOOKUP(VLOOKUP($P$4,Refcodes,2,FALSE) &amp;"Deaths"&amp;Deaths_Total!$A76&amp;"AllEth"&amp;"AllSex",Datatable,7,FALSE))),"–")</f>
        <v>21</v>
      </c>
      <c r="R76" s="36">
        <f>IFERROR(VALUE(FIXED(VLOOKUP(VLOOKUP($R$4,Refcodes,2,FALSE) &amp;"Deaths"&amp;Deaths_Total!$A76&amp;"AllEth"&amp;"AllSex",Datatable,6,FALSE))),"–")</f>
        <v>296</v>
      </c>
      <c r="S76" s="38">
        <f>IFERROR(VALUE(FIXED(VLOOKUP(VLOOKUP($R$4,Refcodes,2,FALSE) &amp;"Deaths"&amp;Deaths_Total!$A76&amp;"AllEth"&amp;"AllSex",Datatable,7,FALSE))),"–")</f>
        <v>3.3</v>
      </c>
      <c r="T76" s="36">
        <f>IFERROR(VALUE(FIXED(VLOOKUP(VLOOKUP($T$4,Refcodes,2,FALSE) &amp;"Deaths"&amp;Deaths_Total!$A76&amp;"AllEth"&amp;"AllSex",Datatable,6,FALSE))),"–")</f>
        <v>258</v>
      </c>
      <c r="U76" s="38">
        <f>IFERROR(VALUE(FIXED(VLOOKUP(VLOOKUP($T$4,Refcodes,2,FALSE) &amp;"Deaths"&amp;Deaths_Total!$A76&amp;"AllEth"&amp;"AllSex",Datatable,7,FALSE))),"–")</f>
        <v>3</v>
      </c>
      <c r="V76" s="36">
        <f>IFERROR(VALUE(FIXED(VLOOKUP(VLOOKUP($V$4,Refcodes,2,FALSE) &amp;"Deaths"&amp;Deaths_Total!$A76&amp;"AllEth"&amp;"AllSex",Datatable,6,FALSE))),"–")</f>
        <v>231</v>
      </c>
      <c r="W76" s="38">
        <f>IFERROR(VALUE(FIXED(VLOOKUP(VLOOKUP($V$4,Refcodes,2,FALSE) &amp;"Deaths"&amp;Deaths_Total!$A76&amp;"AllEth"&amp;"AllSex",Datatable,7,FALSE))),"–")</f>
        <v>2.5</v>
      </c>
      <c r="X76" s="36">
        <f>IFERROR(VALUE(FIXED(VLOOKUP(VLOOKUP($X$4,Refcodes,2,FALSE) &amp;"Deaths"&amp;Deaths_Total!$A76&amp;"AllEth"&amp;"AllSex",Datatable,6,FALSE))),"–")</f>
        <v>315</v>
      </c>
      <c r="Y76" s="38">
        <f>IFERROR(VALUE(FIXED(VLOOKUP(VLOOKUP($X$4,Refcodes,2,FALSE) &amp;"Deaths"&amp;Deaths_Total!$A76&amp;"AllEth"&amp;"AllSex",Datatable,7,FALSE))),"–")</f>
        <v>4.5</v>
      </c>
      <c r="Z76" s="36">
        <f>IFERROR(VALUE(FIXED(VLOOKUP(VLOOKUP($Z$4,Refcodes,2,FALSE) &amp;"Deaths"&amp;Deaths_Total!$A76&amp;"AllEth"&amp;"AllSex",Datatable,6,FALSE))),"–")</f>
        <v>29</v>
      </c>
      <c r="AA76" s="38">
        <f>IFERROR(VALUE(FIXED(VLOOKUP(VLOOKUP($Z$4,Refcodes,2,FALSE) &amp;"Deaths"&amp;Deaths_Total!$A76&amp;"AllEth"&amp;"AllSex",Datatable,7,FALSE))),"–")</f>
        <v>0.3</v>
      </c>
      <c r="AB76" s="36">
        <f>IFERROR(VALUE(FIXED(VLOOKUP(VLOOKUP($AB$4,Refcodes,2,FALSE) &amp;"Deaths"&amp;Deaths_Total!$A76&amp;"AllEth"&amp;"AllSex",Datatable,6,FALSE))),"–")</f>
        <v>24</v>
      </c>
      <c r="AC76" s="38">
        <f>IFERROR(VALUE(FIXED(VLOOKUP(VLOOKUP($AB$4,Refcodes,2,FALSE) &amp;"Deaths"&amp;Deaths_Total!$A76&amp;"AllEth"&amp;"AllSex",Datatable,7,FALSE))),"–")</f>
        <v>0.3</v>
      </c>
      <c r="AD76" s="36">
        <f>IFERROR(VALUE(FIXED(VLOOKUP(VLOOKUP($AD$4,Refcodes,2,FALSE) &amp;"Deaths"&amp;Deaths_Total!$A76&amp;"AllEth"&amp;"AllSex",Datatable,6,FALSE))),"–")</f>
        <v>328</v>
      </c>
      <c r="AE76" s="38">
        <f>IFERROR(VALUE(FIXED(VLOOKUP(VLOOKUP($AD$4,Refcodes,2,FALSE) &amp;"Deaths"&amp;Deaths_Total!$A76&amp;"AllEth"&amp;"AllSex",Datatable,7,FALSE))),"–")</f>
        <v>3.8</v>
      </c>
      <c r="AF76" s="36">
        <f>IFERROR(VALUE(FIXED(VLOOKUP(VLOOKUP($AF$4,Refcodes,2,FALSE) &amp;"Deaths"&amp;Deaths_Total!$A76&amp;"AllEth"&amp;"AllSex",Datatable,6,FALSE))),"–")</f>
        <v>208</v>
      </c>
      <c r="AG76" s="38">
        <f>IFERROR(VALUE(FIXED(VLOOKUP(VLOOKUP($AF$4,Refcodes,2,FALSE) &amp;"Deaths"&amp;Deaths_Total!$A76&amp;"AllEth"&amp;"AllSex",Datatable,7,FALSE))),"–")</f>
        <v>2.2999999999999998</v>
      </c>
      <c r="AH76" s="36">
        <f>IFERROR(VALUE(FIXED(VLOOKUP(VLOOKUP($AH$4,Refcodes,2,FALSE) &amp;"Deaths"&amp;Deaths_Total!$A76&amp;"AllEth"&amp;"AllSex",Datatable,6,FALSE))),"–")</f>
        <v>359</v>
      </c>
      <c r="AI76" s="38">
        <f>IFERROR(VALUE(FIXED(VLOOKUP(VLOOKUP($AH$4,Refcodes,2,FALSE) &amp;"Deaths"&amp;Deaths_Total!$A76&amp;"AllEth"&amp;"AllSex",Datatable,7,FALSE))),"–")</f>
        <v>4.2</v>
      </c>
    </row>
    <row r="77" spans="1:35" s="108" customFormat="1" ht="15" customHeight="1" x14ac:dyDescent="0.25">
      <c r="A77" s="101"/>
      <c r="B77" s="106"/>
      <c r="C77" s="107"/>
      <c r="D77" s="106"/>
      <c r="E77" s="107"/>
      <c r="F77" s="106"/>
      <c r="G77" s="107"/>
      <c r="H77" s="106"/>
      <c r="I77" s="107"/>
      <c r="J77" s="106"/>
      <c r="K77" s="107"/>
      <c r="L77" s="110"/>
      <c r="M77" s="107"/>
      <c r="N77" s="106"/>
      <c r="O77" s="107"/>
      <c r="P77" s="106"/>
      <c r="Q77" s="107"/>
      <c r="R77" s="106"/>
      <c r="S77" s="107"/>
      <c r="T77" s="106"/>
      <c r="U77" s="107"/>
      <c r="V77" s="106"/>
      <c r="W77" s="107"/>
      <c r="X77" s="106"/>
      <c r="Y77" s="107"/>
      <c r="Z77" s="106"/>
      <c r="AA77" s="107"/>
      <c r="AB77" s="106"/>
      <c r="AC77" s="107"/>
      <c r="AD77" s="106"/>
      <c r="AE77" s="107"/>
      <c r="AF77" s="106"/>
      <c r="AG77" s="107"/>
      <c r="AH77" s="106"/>
      <c r="AI77" s="107"/>
    </row>
    <row r="78" spans="1:35" ht="15" customHeight="1" x14ac:dyDescent="0.25">
      <c r="A78" s="31" t="s">
        <v>167</v>
      </c>
      <c r="C78" s="30"/>
      <c r="D78" s="30"/>
      <c r="E78" s="30"/>
      <c r="F78" s="30"/>
      <c r="G78" s="30"/>
      <c r="H78" s="30"/>
      <c r="V78" s="30"/>
      <c r="W78" s="30"/>
      <c r="AD78" s="30"/>
      <c r="AE78" s="30"/>
    </row>
    <row r="79" spans="1:35" ht="15" customHeight="1" x14ac:dyDescent="0.25">
      <c r="A79" s="31" t="s">
        <v>158</v>
      </c>
    </row>
    <row r="80" spans="1:35" ht="15" customHeight="1" x14ac:dyDescent="0.25">
      <c r="A80" s="100" t="s">
        <v>223</v>
      </c>
    </row>
    <row r="81" spans="1:1" ht="15" customHeight="1" x14ac:dyDescent="0.25">
      <c r="A81" s="31" t="s">
        <v>160</v>
      </c>
    </row>
    <row r="82" spans="1:1" ht="15" customHeight="1" x14ac:dyDescent="0.25">
      <c r="A82" s="31" t="s">
        <v>162</v>
      </c>
    </row>
    <row r="83" spans="1:1" ht="15" customHeight="1" x14ac:dyDescent="0.25">
      <c r="A83" s="85" t="s">
        <v>197</v>
      </c>
    </row>
    <row r="84" spans="1:1" ht="15" customHeight="1" x14ac:dyDescent="0.25">
      <c r="A84" s="31" t="s">
        <v>159</v>
      </c>
    </row>
  </sheetData>
  <mergeCells count="17">
    <mergeCell ref="Z4:AA4"/>
    <mergeCell ref="AB4:AC4"/>
    <mergeCell ref="AD4:AE4"/>
    <mergeCell ref="AF4:AG4"/>
    <mergeCell ref="AH4:AI4"/>
    <mergeCell ref="X4:Y4"/>
    <mergeCell ref="B4:C4"/>
    <mergeCell ref="D4:E4"/>
    <mergeCell ref="F4:G4"/>
    <mergeCell ref="H4:I4"/>
    <mergeCell ref="J4:K4"/>
    <mergeCell ref="L4:M4"/>
    <mergeCell ref="N4:O4"/>
    <mergeCell ref="P4:Q4"/>
    <mergeCell ref="R4:S4"/>
    <mergeCell ref="T4:U4"/>
    <mergeCell ref="V4:W4"/>
  </mergeCells>
  <hyperlinks>
    <hyperlink ref="AJ1" location="Contents!A1" display="Back to Contents" xr:uid="{00000000-0004-0000-0500-000000000000}"/>
  </hyperlinks>
  <pageMargins left="0.70866141732283472" right="0.70866141732283472" top="0.74803149606299213" bottom="0.74803149606299213" header="0.31496062992125984" footer="0.31496062992125984"/>
  <pageSetup paperSize="9" scale="39" orientation="landscape" r:id="rId1"/>
  <headerFooter>
    <oddHeader>&amp;L&amp;"Arial,Bold"&amp;12Cancer deaths&amp;"Arial,Regular"&amp;10
Number of deaths and age-standardised mortality rates for selected cancers, New Zealand, 1948–2016</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N84"/>
  <sheetViews>
    <sheetView zoomScaleNormal="100" workbookViewId="0">
      <pane xSplit="1" ySplit="5" topLeftCell="B71" activePane="bottomRight" state="frozen"/>
      <selection pane="topRight" activeCell="B1" sqref="B1"/>
      <selection pane="bottomLeft" activeCell="A6" sqref="A6"/>
      <selection pane="bottomRight" activeCell="A81" sqref="A81"/>
    </sheetView>
  </sheetViews>
  <sheetFormatPr defaultColWidth="8.26953125" defaultRowHeight="15" customHeight="1" x14ac:dyDescent="0.25"/>
  <cols>
    <col min="1" max="1" width="7.453125" style="32" customWidth="1"/>
    <col min="2" max="39" width="8.26953125" style="24"/>
    <col min="40" max="40" width="14.54296875" style="24" customWidth="1"/>
    <col min="41" max="16384" width="8.26953125" style="24"/>
  </cols>
  <sheetData>
    <row r="1" spans="1:40" ht="22" customHeight="1" x14ac:dyDescent="0.25">
      <c r="A1" s="23" t="s">
        <v>99</v>
      </c>
      <c r="E1" s="25"/>
      <c r="F1" s="25"/>
      <c r="G1" s="25"/>
      <c r="H1" s="25"/>
      <c r="I1" s="25"/>
      <c r="J1" s="25"/>
      <c r="K1" s="25"/>
      <c r="L1" s="25"/>
      <c r="M1" s="25"/>
      <c r="N1" s="25"/>
      <c r="P1" s="26"/>
      <c r="Q1" s="26"/>
      <c r="R1" s="26"/>
      <c r="S1" s="27"/>
      <c r="T1" s="27"/>
      <c r="U1" s="27"/>
      <c r="Z1" s="25"/>
      <c r="AA1" s="25"/>
      <c r="AB1" s="25"/>
      <c r="AC1" s="25"/>
      <c r="AD1" s="27"/>
      <c r="AE1" s="27"/>
      <c r="AF1" s="27"/>
      <c r="AG1" s="27"/>
      <c r="AH1" s="27"/>
      <c r="AI1" s="27"/>
      <c r="AN1" s="26" t="s">
        <v>195</v>
      </c>
    </row>
    <row r="2" spans="1:40" ht="21" customHeight="1" x14ac:dyDescent="0.25">
      <c r="A2" s="28" t="str">
        <f>Contents!A9</f>
        <v>Number of deaths and age-standardised mortality rates for males for selected cancers, New Zealand, 1948–2018</v>
      </c>
      <c r="B2" s="25"/>
      <c r="C2" s="25"/>
      <c r="D2" s="25"/>
      <c r="E2" s="25"/>
      <c r="F2" s="25"/>
      <c r="G2" s="25"/>
      <c r="H2" s="25"/>
      <c r="I2" s="25"/>
      <c r="J2" s="25"/>
      <c r="K2" s="25"/>
      <c r="L2" s="25"/>
      <c r="M2" s="25"/>
      <c r="N2" s="25"/>
      <c r="O2" s="25"/>
      <c r="P2" s="27"/>
      <c r="Q2" s="27"/>
      <c r="R2" s="27"/>
      <c r="S2" s="27"/>
      <c r="T2" s="27"/>
      <c r="U2" s="27"/>
      <c r="V2" s="27"/>
      <c r="W2" s="27"/>
      <c r="X2" s="25"/>
      <c r="Y2" s="25"/>
      <c r="Z2" s="25"/>
      <c r="AA2" s="25"/>
      <c r="AB2" s="25"/>
      <c r="AC2" s="25"/>
      <c r="AD2" s="27"/>
      <c r="AE2" s="27"/>
      <c r="AF2" s="27"/>
      <c r="AG2" s="27"/>
      <c r="AH2" s="27"/>
      <c r="AI2" s="27"/>
    </row>
    <row r="3" spans="1:40" ht="21" customHeight="1" x14ac:dyDescent="0.25">
      <c r="A3" s="28"/>
      <c r="B3" s="25"/>
      <c r="C3" s="25"/>
      <c r="D3" s="25"/>
      <c r="E3" s="25"/>
      <c r="F3" s="25"/>
      <c r="G3" s="25"/>
      <c r="H3" s="25"/>
      <c r="I3" s="25"/>
      <c r="J3" s="25"/>
      <c r="K3" s="25"/>
      <c r="L3" s="25"/>
      <c r="M3" s="25"/>
      <c r="N3" s="25"/>
      <c r="O3" s="25"/>
      <c r="P3" s="27"/>
      <c r="Q3" s="27"/>
      <c r="R3" s="27"/>
      <c r="S3" s="27"/>
      <c r="T3" s="27"/>
      <c r="U3" s="27"/>
      <c r="V3" s="27"/>
      <c r="W3" s="27"/>
      <c r="X3" s="25"/>
      <c r="Y3" s="25"/>
      <c r="Z3" s="25"/>
      <c r="AA3" s="25"/>
      <c r="AB3" s="25"/>
      <c r="AC3" s="25"/>
      <c r="AD3" s="27"/>
      <c r="AE3" s="27"/>
      <c r="AF3" s="27"/>
      <c r="AG3" s="27"/>
      <c r="AH3" s="27"/>
      <c r="AI3" s="27"/>
    </row>
    <row r="4" spans="1:40" s="34" customFormat="1" ht="41.25"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78</v>
      </c>
      <c r="U4" s="129"/>
      <c r="V4" s="129" t="s">
        <v>157</v>
      </c>
      <c r="W4" s="129"/>
      <c r="X4" s="129" t="s">
        <v>205</v>
      </c>
      <c r="Y4" s="129"/>
      <c r="Z4" s="129" t="s">
        <v>156</v>
      </c>
      <c r="AA4" s="129"/>
      <c r="AB4" s="129" t="s">
        <v>74</v>
      </c>
      <c r="AC4" s="129"/>
      <c r="AD4" s="129" t="s">
        <v>75</v>
      </c>
      <c r="AE4" s="129"/>
      <c r="AF4" s="129" t="s">
        <v>190</v>
      </c>
      <c r="AG4" s="129"/>
      <c r="AH4" s="129" t="s">
        <v>194</v>
      </c>
      <c r="AI4" s="129"/>
      <c r="AJ4" s="129" t="s">
        <v>76</v>
      </c>
      <c r="AK4" s="129"/>
      <c r="AL4" s="129" t="s">
        <v>77</v>
      </c>
      <c r="AM4" s="129"/>
    </row>
    <row r="5" spans="1:40"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19"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c r="AJ5" s="19" t="s">
        <v>163</v>
      </c>
      <c r="AK5" s="20" t="s">
        <v>164</v>
      </c>
      <c r="AL5" s="19" t="s">
        <v>163</v>
      </c>
      <c r="AM5" s="20" t="s">
        <v>164</v>
      </c>
    </row>
    <row r="6" spans="1:40" ht="15" customHeight="1" x14ac:dyDescent="0.25">
      <c r="A6" s="22">
        <v>1948</v>
      </c>
      <c r="B6" s="15">
        <v>1319</v>
      </c>
      <c r="C6" s="16">
        <v>145.98524756120233</v>
      </c>
      <c r="D6" s="15">
        <v>59</v>
      </c>
      <c r="E6" s="16">
        <v>7.0413082997593328</v>
      </c>
      <c r="F6" s="15">
        <v>47</v>
      </c>
      <c r="G6" s="16">
        <v>3.8701646617058927</v>
      </c>
      <c r="H6" s="15"/>
      <c r="I6" s="16"/>
      <c r="J6" s="15">
        <v>226</v>
      </c>
      <c r="K6" s="16">
        <v>25.299058242486069</v>
      </c>
      <c r="L6" s="15"/>
      <c r="M6" s="16"/>
      <c r="N6" s="15"/>
      <c r="O6" s="16"/>
      <c r="P6" s="15">
        <v>158</v>
      </c>
      <c r="Q6" s="16">
        <v>16.30553258920617</v>
      </c>
      <c r="R6" s="15"/>
      <c r="S6" s="16"/>
      <c r="T6" s="15">
        <v>154</v>
      </c>
      <c r="U6" s="16">
        <v>17.785140559862789</v>
      </c>
      <c r="V6" s="15"/>
      <c r="W6" s="16"/>
      <c r="X6" s="15"/>
      <c r="Y6" s="16"/>
      <c r="Z6" s="15"/>
      <c r="AA6" s="16"/>
      <c r="AB6" s="15"/>
      <c r="AC6" s="16"/>
      <c r="AD6" s="15"/>
      <c r="AE6" s="16"/>
      <c r="AF6" s="15"/>
      <c r="AG6" s="16"/>
      <c r="AH6" s="15"/>
      <c r="AI6" s="16"/>
      <c r="AJ6" s="15"/>
      <c r="AK6" s="16"/>
      <c r="AL6" s="15"/>
      <c r="AM6" s="16"/>
    </row>
    <row r="7" spans="1:40" ht="15" customHeight="1" x14ac:dyDescent="0.25">
      <c r="A7" s="22">
        <v>1949</v>
      </c>
      <c r="B7" s="15">
        <v>1275</v>
      </c>
      <c r="C7" s="16">
        <v>138.51066053878066</v>
      </c>
      <c r="D7" s="15">
        <v>41</v>
      </c>
      <c r="E7" s="16">
        <v>4.6320053729301121</v>
      </c>
      <c r="F7" s="15">
        <v>50</v>
      </c>
      <c r="G7" s="16">
        <v>4.5027796117408343</v>
      </c>
      <c r="H7" s="15"/>
      <c r="I7" s="16"/>
      <c r="J7" s="15">
        <v>189</v>
      </c>
      <c r="K7" s="16">
        <v>20.71205383155726</v>
      </c>
      <c r="L7" s="15"/>
      <c r="M7" s="16"/>
      <c r="N7" s="15"/>
      <c r="O7" s="16"/>
      <c r="P7" s="15">
        <v>171</v>
      </c>
      <c r="Q7" s="16">
        <v>17.611361232228823</v>
      </c>
      <c r="R7" s="15"/>
      <c r="S7" s="16"/>
      <c r="T7" s="15">
        <v>143</v>
      </c>
      <c r="U7" s="16">
        <v>16.701114591560007</v>
      </c>
      <c r="V7" s="15"/>
      <c r="W7" s="16"/>
      <c r="X7" s="15"/>
      <c r="Y7" s="16"/>
      <c r="Z7" s="15"/>
      <c r="AA7" s="16"/>
      <c r="AB7" s="15"/>
      <c r="AC7" s="16"/>
      <c r="AD7" s="15"/>
      <c r="AE7" s="16"/>
      <c r="AF7" s="15"/>
      <c r="AG7" s="16"/>
      <c r="AH7" s="15"/>
      <c r="AI7" s="16"/>
      <c r="AJ7" s="15"/>
      <c r="AK7" s="16"/>
      <c r="AL7" s="15"/>
      <c r="AM7" s="16"/>
    </row>
    <row r="8" spans="1:40" ht="15" customHeight="1" x14ac:dyDescent="0.25">
      <c r="A8" s="22">
        <v>1950</v>
      </c>
      <c r="B8" s="15">
        <v>1396</v>
      </c>
      <c r="C8" s="16">
        <v>151.00449304848559</v>
      </c>
      <c r="D8" s="15">
        <v>52</v>
      </c>
      <c r="E8" s="16">
        <v>5.7199480341390343</v>
      </c>
      <c r="F8" s="15">
        <v>41</v>
      </c>
      <c r="G8" s="16">
        <v>4.5160673910194857</v>
      </c>
      <c r="H8" s="15">
        <v>301</v>
      </c>
      <c r="I8" s="16">
        <v>31.799570226573724</v>
      </c>
      <c r="J8" s="15">
        <v>217</v>
      </c>
      <c r="K8" s="16">
        <v>23.744654830034836</v>
      </c>
      <c r="L8" s="15"/>
      <c r="M8" s="16"/>
      <c r="N8" s="15"/>
      <c r="O8" s="16"/>
      <c r="P8" s="15">
        <v>121</v>
      </c>
      <c r="Q8" s="16">
        <v>12.425873952462501</v>
      </c>
      <c r="R8" s="15"/>
      <c r="S8" s="16"/>
      <c r="T8" s="15">
        <v>134</v>
      </c>
      <c r="U8" s="16">
        <v>16.598844108273905</v>
      </c>
      <c r="V8" s="15"/>
      <c r="W8" s="16"/>
      <c r="X8" s="15"/>
      <c r="Y8" s="16"/>
      <c r="Z8" s="15"/>
      <c r="AA8" s="16"/>
      <c r="AB8" s="15"/>
      <c r="AC8" s="16"/>
      <c r="AD8" s="15"/>
      <c r="AE8" s="16"/>
      <c r="AF8" s="15"/>
      <c r="AG8" s="16"/>
      <c r="AH8" s="15"/>
      <c r="AI8" s="16"/>
      <c r="AJ8" s="15"/>
      <c r="AK8" s="16"/>
      <c r="AL8" s="15"/>
      <c r="AM8" s="16"/>
    </row>
    <row r="9" spans="1:40" ht="15" customHeight="1" x14ac:dyDescent="0.25">
      <c r="A9" s="22">
        <v>1951</v>
      </c>
      <c r="B9" s="15">
        <v>1512</v>
      </c>
      <c r="C9" s="16">
        <v>160.20880438781612</v>
      </c>
      <c r="D9" s="15">
        <v>42</v>
      </c>
      <c r="E9" s="16">
        <v>4.6667118421529894</v>
      </c>
      <c r="F9" s="15">
        <v>49</v>
      </c>
      <c r="G9" s="16">
        <v>5.4617584412164497</v>
      </c>
      <c r="H9" s="15">
        <v>315</v>
      </c>
      <c r="I9" s="16">
        <v>33.773568306774955</v>
      </c>
      <c r="J9" s="15">
        <v>234</v>
      </c>
      <c r="K9" s="16">
        <v>25.228435667640927</v>
      </c>
      <c r="L9" s="15"/>
      <c r="M9" s="16"/>
      <c r="N9" s="15"/>
      <c r="O9" s="16"/>
      <c r="P9" s="15">
        <v>170</v>
      </c>
      <c r="Q9" s="16">
        <v>17.130082084421744</v>
      </c>
      <c r="R9" s="15"/>
      <c r="S9" s="16"/>
      <c r="T9" s="15">
        <v>151</v>
      </c>
      <c r="U9" s="16">
        <v>16.649616661380481</v>
      </c>
      <c r="V9" s="15"/>
      <c r="W9" s="16"/>
      <c r="X9" s="15"/>
      <c r="Y9" s="16"/>
      <c r="Z9" s="15"/>
      <c r="AA9" s="16"/>
      <c r="AB9" s="15"/>
      <c r="AC9" s="16"/>
      <c r="AD9" s="15"/>
      <c r="AE9" s="16"/>
      <c r="AF9" s="15"/>
      <c r="AG9" s="16"/>
      <c r="AH9" s="15"/>
      <c r="AI9" s="16"/>
      <c r="AJ9" s="15"/>
      <c r="AK9" s="16"/>
      <c r="AL9" s="15"/>
      <c r="AM9" s="16"/>
    </row>
    <row r="10" spans="1:40" ht="15" customHeight="1" x14ac:dyDescent="0.25">
      <c r="A10" s="22">
        <v>1952</v>
      </c>
      <c r="B10" s="15">
        <v>1486</v>
      </c>
      <c r="C10" s="16">
        <v>152.35598558792645</v>
      </c>
      <c r="D10" s="15">
        <v>40</v>
      </c>
      <c r="E10" s="16">
        <v>4.5215772368635045</v>
      </c>
      <c r="F10" s="15">
        <v>58</v>
      </c>
      <c r="G10" s="16">
        <v>6.2022196370106668</v>
      </c>
      <c r="H10" s="15">
        <v>246</v>
      </c>
      <c r="I10" s="16">
        <v>24.656550471170956</v>
      </c>
      <c r="J10" s="15">
        <v>222</v>
      </c>
      <c r="K10" s="16">
        <v>23.067268379102323</v>
      </c>
      <c r="L10" s="15"/>
      <c r="M10" s="16"/>
      <c r="N10" s="15"/>
      <c r="O10" s="16"/>
      <c r="P10" s="15">
        <v>242</v>
      </c>
      <c r="Q10" s="16">
        <v>24.008964621647237</v>
      </c>
      <c r="R10" s="15"/>
      <c r="S10" s="16"/>
      <c r="T10" s="15">
        <v>172</v>
      </c>
      <c r="U10" s="16">
        <v>18.889864402057352</v>
      </c>
      <c r="V10" s="15"/>
      <c r="W10" s="16"/>
      <c r="X10" s="15"/>
      <c r="Y10" s="16"/>
      <c r="Z10" s="15"/>
      <c r="AA10" s="16"/>
      <c r="AB10" s="15"/>
      <c r="AC10" s="16"/>
      <c r="AD10" s="15"/>
      <c r="AE10" s="16"/>
      <c r="AF10" s="15"/>
      <c r="AG10" s="16"/>
      <c r="AH10" s="15"/>
      <c r="AI10" s="16"/>
      <c r="AJ10" s="15"/>
      <c r="AK10" s="16"/>
      <c r="AL10" s="15"/>
      <c r="AM10" s="16"/>
    </row>
    <row r="11" spans="1:40" ht="15" customHeight="1" x14ac:dyDescent="0.25">
      <c r="A11" s="22">
        <v>1953</v>
      </c>
      <c r="B11" s="15">
        <v>1553</v>
      </c>
      <c r="C11" s="16">
        <v>154.57265860460387</v>
      </c>
      <c r="D11" s="15">
        <v>42</v>
      </c>
      <c r="E11" s="16">
        <v>4.3817234443654751</v>
      </c>
      <c r="F11" s="15">
        <v>50</v>
      </c>
      <c r="G11" s="16">
        <v>4.8118466353786182</v>
      </c>
      <c r="H11" s="15">
        <v>294</v>
      </c>
      <c r="I11" s="16">
        <v>28.921672238074301</v>
      </c>
      <c r="J11" s="15">
        <v>223</v>
      </c>
      <c r="K11" s="16">
        <v>23.305085533323812</v>
      </c>
      <c r="L11" s="15"/>
      <c r="M11" s="16"/>
      <c r="N11" s="15"/>
      <c r="O11" s="16"/>
      <c r="P11" s="15">
        <v>225</v>
      </c>
      <c r="Q11" s="16">
        <v>21.804841078119555</v>
      </c>
      <c r="R11" s="15"/>
      <c r="S11" s="16"/>
      <c r="T11" s="15">
        <v>164</v>
      </c>
      <c r="U11" s="16">
        <v>16.737585573883901</v>
      </c>
      <c r="V11" s="15"/>
      <c r="W11" s="16"/>
      <c r="X11" s="15"/>
      <c r="Y11" s="16"/>
      <c r="Z11" s="15"/>
      <c r="AA11" s="16"/>
      <c r="AB11" s="15"/>
      <c r="AC11" s="16"/>
      <c r="AD11" s="15"/>
      <c r="AE11" s="16"/>
      <c r="AF11" s="15"/>
      <c r="AG11" s="16"/>
      <c r="AH11" s="15"/>
      <c r="AI11" s="16"/>
      <c r="AJ11" s="15"/>
      <c r="AK11" s="16"/>
      <c r="AL11" s="15"/>
      <c r="AM11" s="16"/>
    </row>
    <row r="12" spans="1:40" ht="15" customHeight="1" x14ac:dyDescent="0.25">
      <c r="A12" s="22">
        <v>1954</v>
      </c>
      <c r="B12" s="15">
        <v>1565</v>
      </c>
      <c r="C12" s="16">
        <v>154.43221150334898</v>
      </c>
      <c r="D12" s="15">
        <v>52</v>
      </c>
      <c r="E12" s="16">
        <v>5.3445783007216656</v>
      </c>
      <c r="F12" s="15">
        <v>41</v>
      </c>
      <c r="G12" s="16">
        <v>4.4245981912306815</v>
      </c>
      <c r="H12" s="15">
        <v>244</v>
      </c>
      <c r="I12" s="16">
        <v>23.977017229406666</v>
      </c>
      <c r="J12" s="15">
        <v>249</v>
      </c>
      <c r="K12" s="16">
        <v>24.832247875434739</v>
      </c>
      <c r="L12" s="15"/>
      <c r="M12" s="16"/>
      <c r="N12" s="15"/>
      <c r="O12" s="16"/>
      <c r="P12" s="15">
        <v>260</v>
      </c>
      <c r="Q12" s="16">
        <v>24.750628854858551</v>
      </c>
      <c r="R12" s="15">
        <v>21</v>
      </c>
      <c r="S12" s="16">
        <v>2.1577432983233589</v>
      </c>
      <c r="T12" s="15">
        <v>182</v>
      </c>
      <c r="U12" s="16">
        <v>17.886362875855607</v>
      </c>
      <c r="V12" s="15"/>
      <c r="W12" s="16"/>
      <c r="X12" s="15"/>
      <c r="Y12" s="16"/>
      <c r="Z12" s="15"/>
      <c r="AA12" s="16"/>
      <c r="AB12" s="15"/>
      <c r="AC12" s="16"/>
      <c r="AD12" s="15"/>
      <c r="AE12" s="16"/>
      <c r="AF12" s="15"/>
      <c r="AG12" s="16"/>
      <c r="AH12" s="15"/>
      <c r="AI12" s="16"/>
      <c r="AJ12" s="15"/>
      <c r="AK12" s="16"/>
      <c r="AL12" s="15"/>
      <c r="AM12" s="16"/>
    </row>
    <row r="13" spans="1:40" ht="15" customHeight="1" x14ac:dyDescent="0.25">
      <c r="A13" s="22">
        <v>1955</v>
      </c>
      <c r="B13" s="15">
        <v>1660</v>
      </c>
      <c r="C13" s="16">
        <v>160.97852865177947</v>
      </c>
      <c r="D13" s="15">
        <v>32</v>
      </c>
      <c r="E13" s="16">
        <v>3.2097734062176664</v>
      </c>
      <c r="F13" s="15">
        <v>44</v>
      </c>
      <c r="G13" s="16">
        <v>4.3368029277296438</v>
      </c>
      <c r="H13" s="15">
        <v>256</v>
      </c>
      <c r="I13" s="16">
        <v>25.049660373574749</v>
      </c>
      <c r="J13" s="15">
        <v>256</v>
      </c>
      <c r="K13" s="16">
        <v>24.82827073519104</v>
      </c>
      <c r="L13" s="15">
        <v>37</v>
      </c>
      <c r="M13" s="16">
        <v>3.6275179372276152</v>
      </c>
      <c r="N13" s="15">
        <v>80</v>
      </c>
      <c r="O13" s="16">
        <v>7.666879160455947</v>
      </c>
      <c r="P13" s="15">
        <v>300</v>
      </c>
      <c r="Q13" s="16">
        <v>28.547392110947477</v>
      </c>
      <c r="R13" s="15">
        <v>22</v>
      </c>
      <c r="S13" s="16">
        <v>2.082003511333161</v>
      </c>
      <c r="T13" s="15">
        <v>201</v>
      </c>
      <c r="U13" s="16">
        <v>20.10582301016818</v>
      </c>
      <c r="V13" s="15">
        <v>9</v>
      </c>
      <c r="W13" s="16">
        <v>0.92257288161818818</v>
      </c>
      <c r="X13" s="15">
        <v>34</v>
      </c>
      <c r="Y13" s="16">
        <v>3.1167004623553862</v>
      </c>
      <c r="Z13" s="15">
        <v>49</v>
      </c>
      <c r="AA13" s="16">
        <v>4.6942321863424574</v>
      </c>
      <c r="AB13" s="15">
        <v>58</v>
      </c>
      <c r="AC13" s="16">
        <v>5.3994381383854329</v>
      </c>
      <c r="AD13" s="15">
        <v>9</v>
      </c>
      <c r="AE13" s="16">
        <v>0.84856297391390212</v>
      </c>
      <c r="AF13" s="15">
        <v>18</v>
      </c>
      <c r="AG13" s="16">
        <v>1.6454958076518889</v>
      </c>
      <c r="AH13" s="15">
        <v>37</v>
      </c>
      <c r="AI13" s="16">
        <v>3.6619529863476044</v>
      </c>
      <c r="AJ13" s="15">
        <v>15</v>
      </c>
      <c r="AK13" s="16">
        <v>1.399682612094121</v>
      </c>
      <c r="AL13" s="15">
        <v>79</v>
      </c>
      <c r="AM13" s="16">
        <v>7.2871214066871648</v>
      </c>
    </row>
    <row r="14" spans="1:40" ht="15" customHeight="1" x14ac:dyDescent="0.25">
      <c r="A14" s="22">
        <v>1956</v>
      </c>
      <c r="B14" s="15">
        <v>1684</v>
      </c>
      <c r="C14" s="16">
        <v>157.97743930249004</v>
      </c>
      <c r="D14" s="15">
        <v>55</v>
      </c>
      <c r="E14" s="16">
        <v>5.2479290393519156</v>
      </c>
      <c r="F14" s="15">
        <v>44</v>
      </c>
      <c r="G14" s="16">
        <v>4.1965751483010578</v>
      </c>
      <c r="H14" s="15">
        <v>255</v>
      </c>
      <c r="I14" s="16">
        <v>23.486304602192099</v>
      </c>
      <c r="J14" s="15">
        <v>243</v>
      </c>
      <c r="K14" s="16">
        <v>27.353682749293565</v>
      </c>
      <c r="L14" s="15">
        <v>36</v>
      </c>
      <c r="M14" s="16">
        <v>3.3380228051985465</v>
      </c>
      <c r="N14" s="15">
        <v>78</v>
      </c>
      <c r="O14" s="16">
        <v>9.266858393683286</v>
      </c>
      <c r="P14" s="15">
        <v>314</v>
      </c>
      <c r="Q14" s="16">
        <v>40.744710000402428</v>
      </c>
      <c r="R14" s="15">
        <v>22</v>
      </c>
      <c r="S14" s="16">
        <v>2.1706802421075828</v>
      </c>
      <c r="T14" s="15">
        <v>180</v>
      </c>
      <c r="U14" s="16">
        <v>14.044567626124053</v>
      </c>
      <c r="V14" s="15">
        <v>11</v>
      </c>
      <c r="W14" s="16">
        <v>1.0829997930564803</v>
      </c>
      <c r="X14" s="15">
        <v>41</v>
      </c>
      <c r="Y14" s="16">
        <v>3.737641188801216</v>
      </c>
      <c r="Z14" s="15">
        <v>52</v>
      </c>
      <c r="AA14" s="16">
        <v>5.0489833936783128</v>
      </c>
      <c r="AB14" s="15">
        <v>46</v>
      </c>
      <c r="AC14" s="16">
        <v>4.2244244121857291</v>
      </c>
      <c r="AD14" s="15">
        <v>7</v>
      </c>
      <c r="AE14" s="16">
        <v>0.87997228892346135</v>
      </c>
      <c r="AF14" s="15">
        <v>28</v>
      </c>
      <c r="AG14" s="16">
        <v>2.6515536049443629</v>
      </c>
      <c r="AH14" s="15">
        <v>45</v>
      </c>
      <c r="AI14" s="16">
        <v>4.1225595638288892</v>
      </c>
      <c r="AJ14" s="15">
        <v>19</v>
      </c>
      <c r="AK14" s="16">
        <v>1.723994590175671</v>
      </c>
      <c r="AL14" s="15">
        <v>74</v>
      </c>
      <c r="AM14" s="16">
        <v>6.717934462361101</v>
      </c>
    </row>
    <row r="15" spans="1:40" ht="15" customHeight="1" x14ac:dyDescent="0.25">
      <c r="A15" s="22">
        <v>1957</v>
      </c>
      <c r="B15" s="15">
        <v>1752</v>
      </c>
      <c r="C15" s="16">
        <v>163.60076777966415</v>
      </c>
      <c r="D15" s="15">
        <v>41</v>
      </c>
      <c r="E15" s="16">
        <v>3.8979827842790429</v>
      </c>
      <c r="F15" s="15">
        <v>48</v>
      </c>
      <c r="G15" s="16">
        <v>4.3146929219885966</v>
      </c>
      <c r="H15" s="15">
        <v>264</v>
      </c>
      <c r="I15" s="16">
        <v>24.934257917468159</v>
      </c>
      <c r="J15" s="15">
        <v>259</v>
      </c>
      <c r="K15" s="16">
        <v>24.319667328445632</v>
      </c>
      <c r="L15" s="15">
        <v>42</v>
      </c>
      <c r="M15" s="16">
        <v>3.9058990305060739</v>
      </c>
      <c r="N15" s="15">
        <v>84</v>
      </c>
      <c r="O15" s="16">
        <v>7.8338769673212196</v>
      </c>
      <c r="P15" s="15">
        <v>357</v>
      </c>
      <c r="Q15" s="16">
        <v>32.519736729586519</v>
      </c>
      <c r="R15" s="15">
        <v>20</v>
      </c>
      <c r="S15" s="16">
        <v>1.8997103687613275</v>
      </c>
      <c r="T15" s="15">
        <v>179</v>
      </c>
      <c r="U15" s="16">
        <v>17.596032328245556</v>
      </c>
      <c r="V15" s="15">
        <v>11</v>
      </c>
      <c r="W15" s="16">
        <v>1.0533829824738845</v>
      </c>
      <c r="X15" s="15">
        <v>43</v>
      </c>
      <c r="Y15" s="16">
        <v>3.9738234911870967</v>
      </c>
      <c r="Z15" s="15">
        <v>56</v>
      </c>
      <c r="AA15" s="16">
        <v>5.2913222890626432</v>
      </c>
      <c r="AB15" s="15">
        <v>51</v>
      </c>
      <c r="AC15" s="16">
        <v>4.640750540797395</v>
      </c>
      <c r="AD15" s="15">
        <v>4</v>
      </c>
      <c r="AE15" s="16">
        <v>0.37309507605945885</v>
      </c>
      <c r="AF15" s="15">
        <v>10</v>
      </c>
      <c r="AG15" s="16">
        <v>0.91525950949079216</v>
      </c>
      <c r="AH15" s="15">
        <v>53</v>
      </c>
      <c r="AI15" s="16">
        <v>4.8746478796466111</v>
      </c>
      <c r="AJ15" s="15">
        <v>24</v>
      </c>
      <c r="AK15" s="16">
        <v>2.2373218474185954</v>
      </c>
      <c r="AL15" s="15">
        <v>83</v>
      </c>
      <c r="AM15" s="16">
        <v>7.5807126572124046</v>
      </c>
    </row>
    <row r="16" spans="1:40" ht="15" customHeight="1" x14ac:dyDescent="0.25">
      <c r="A16" s="22">
        <v>1958</v>
      </c>
      <c r="B16" s="15">
        <v>1743</v>
      </c>
      <c r="C16" s="16">
        <v>159.37072620748387</v>
      </c>
      <c r="D16" s="15">
        <v>45</v>
      </c>
      <c r="E16" s="16">
        <v>4.2617499252434037</v>
      </c>
      <c r="F16" s="15">
        <v>52</v>
      </c>
      <c r="G16" s="16">
        <v>4.8497069554215626</v>
      </c>
      <c r="H16" s="15">
        <v>273</v>
      </c>
      <c r="I16" s="16">
        <v>24.909156439189037</v>
      </c>
      <c r="J16" s="15">
        <v>243</v>
      </c>
      <c r="K16" s="16">
        <v>25.391504837704549</v>
      </c>
      <c r="L16" s="15">
        <v>37</v>
      </c>
      <c r="M16" s="16">
        <v>3.271490969831568</v>
      </c>
      <c r="N16" s="15">
        <v>96</v>
      </c>
      <c r="O16" s="16">
        <v>11.222576337140586</v>
      </c>
      <c r="P16" s="15">
        <v>343</v>
      </c>
      <c r="Q16" s="16">
        <v>44.586755908307829</v>
      </c>
      <c r="R16" s="15">
        <v>20</v>
      </c>
      <c r="S16" s="16">
        <v>1.8467935862206322</v>
      </c>
      <c r="T16" s="15">
        <v>187</v>
      </c>
      <c r="U16" s="16">
        <v>14.635112478245036</v>
      </c>
      <c r="V16" s="15">
        <v>15</v>
      </c>
      <c r="W16" s="16">
        <v>1.4194445555331578</v>
      </c>
      <c r="X16" s="15">
        <v>44</v>
      </c>
      <c r="Y16" s="16">
        <v>3.9845165951009296</v>
      </c>
      <c r="Z16" s="15">
        <v>68</v>
      </c>
      <c r="AA16" s="16">
        <v>6.3888894955941744</v>
      </c>
      <c r="AB16" s="15">
        <v>55</v>
      </c>
      <c r="AC16" s="16">
        <v>4.8924544086377999</v>
      </c>
      <c r="AD16" s="15">
        <v>6</v>
      </c>
      <c r="AE16" s="16">
        <v>0.45531171986210184</v>
      </c>
      <c r="AF16" s="15">
        <v>16</v>
      </c>
      <c r="AG16" s="16">
        <v>1.4680911123471438</v>
      </c>
      <c r="AH16" s="15">
        <v>50</v>
      </c>
      <c r="AI16" s="16">
        <v>4.3495471344004564</v>
      </c>
      <c r="AJ16" s="15">
        <v>17</v>
      </c>
      <c r="AK16" s="16">
        <v>1.5173697103296027</v>
      </c>
      <c r="AL16" s="15">
        <v>79</v>
      </c>
      <c r="AM16" s="16">
        <v>6.8901419309450134</v>
      </c>
    </row>
    <row r="17" spans="1:39" ht="15" customHeight="1" x14ac:dyDescent="0.25">
      <c r="A17" s="22">
        <v>1959</v>
      </c>
      <c r="B17" s="15">
        <v>1811</v>
      </c>
      <c r="C17" s="16">
        <v>163.91764606229492</v>
      </c>
      <c r="D17" s="15">
        <v>42</v>
      </c>
      <c r="E17" s="16">
        <v>3.7429410020856988</v>
      </c>
      <c r="F17" s="15">
        <v>35</v>
      </c>
      <c r="G17" s="16">
        <v>3.242126480296057</v>
      </c>
      <c r="H17" s="15">
        <v>252</v>
      </c>
      <c r="I17" s="16">
        <v>23.008834621593785</v>
      </c>
      <c r="J17" s="15">
        <v>253</v>
      </c>
      <c r="K17" s="16">
        <v>26.198839400701132</v>
      </c>
      <c r="L17" s="15">
        <v>36</v>
      </c>
      <c r="M17" s="16">
        <v>3.2758822818789595</v>
      </c>
      <c r="N17" s="15">
        <v>105</v>
      </c>
      <c r="O17" s="16">
        <v>10.484815628167963</v>
      </c>
      <c r="P17" s="15">
        <v>365</v>
      </c>
      <c r="Q17" s="16">
        <v>45.393205186853336</v>
      </c>
      <c r="R17" s="15">
        <v>23</v>
      </c>
      <c r="S17" s="16">
        <v>2.0773038792001075</v>
      </c>
      <c r="T17" s="15">
        <v>209</v>
      </c>
      <c r="U17" s="16">
        <v>16.782510115967668</v>
      </c>
      <c r="V17" s="15">
        <v>20</v>
      </c>
      <c r="W17" s="16">
        <v>1.7329687033335905</v>
      </c>
      <c r="X17" s="15">
        <v>45</v>
      </c>
      <c r="Y17" s="16">
        <v>4.0419662000125651</v>
      </c>
      <c r="Z17" s="15">
        <v>73</v>
      </c>
      <c r="AA17" s="16">
        <v>6.6838335354119618</v>
      </c>
      <c r="AB17" s="15">
        <v>50</v>
      </c>
      <c r="AC17" s="16">
        <v>4.4484480737599545</v>
      </c>
      <c r="AD17" s="15">
        <v>4</v>
      </c>
      <c r="AE17" s="16">
        <v>0.46021156411184305</v>
      </c>
      <c r="AF17" s="15">
        <v>16</v>
      </c>
      <c r="AG17" s="16">
        <v>1.4383776554465351</v>
      </c>
      <c r="AH17" s="15">
        <v>57</v>
      </c>
      <c r="AI17" s="16">
        <v>5.2188817901383056</v>
      </c>
      <c r="AJ17" s="15">
        <v>24</v>
      </c>
      <c r="AK17" s="16">
        <v>2.2110330159434035</v>
      </c>
      <c r="AL17" s="15">
        <v>88</v>
      </c>
      <c r="AM17" s="16">
        <v>7.6639212324269721</v>
      </c>
    </row>
    <row r="18" spans="1:39" ht="15" customHeight="1" x14ac:dyDescent="0.25">
      <c r="A18" s="22">
        <v>1960</v>
      </c>
      <c r="B18" s="15">
        <v>1724</v>
      </c>
      <c r="C18" s="16">
        <v>156.37595934756305</v>
      </c>
      <c r="D18" s="15">
        <v>43</v>
      </c>
      <c r="E18" s="16">
        <v>4.3150055031218653</v>
      </c>
      <c r="F18" s="15">
        <v>45</v>
      </c>
      <c r="G18" s="16">
        <v>3.8982068668014671</v>
      </c>
      <c r="H18" s="15">
        <v>251</v>
      </c>
      <c r="I18" s="16">
        <v>22.606387435847765</v>
      </c>
      <c r="J18" s="15">
        <v>248</v>
      </c>
      <c r="K18" s="16">
        <v>23.864209265548741</v>
      </c>
      <c r="L18" s="15">
        <v>38</v>
      </c>
      <c r="M18" s="16">
        <v>3.280954095005693</v>
      </c>
      <c r="N18" s="15">
        <v>84</v>
      </c>
      <c r="O18" s="16">
        <v>7.3914082688390561</v>
      </c>
      <c r="P18" s="15">
        <v>344</v>
      </c>
      <c r="Q18" s="16">
        <v>30.704409690205242</v>
      </c>
      <c r="R18" s="15">
        <v>26</v>
      </c>
      <c r="S18" s="16">
        <v>2.3164322524271439</v>
      </c>
      <c r="T18" s="15">
        <v>179</v>
      </c>
      <c r="U18" s="16">
        <v>16.613745819580934</v>
      </c>
      <c r="V18" s="15">
        <v>16</v>
      </c>
      <c r="W18" s="16">
        <v>1.507314051730156</v>
      </c>
      <c r="X18" s="15">
        <v>39</v>
      </c>
      <c r="Y18" s="16">
        <v>3.452519236180779</v>
      </c>
      <c r="Z18" s="15">
        <v>48</v>
      </c>
      <c r="AA18" s="16">
        <v>4.3960643339876633</v>
      </c>
      <c r="AB18" s="15">
        <v>64</v>
      </c>
      <c r="AC18" s="16">
        <v>5.4742682081778717</v>
      </c>
      <c r="AD18" s="15">
        <v>5</v>
      </c>
      <c r="AE18" s="16">
        <v>0.53721536881044418</v>
      </c>
      <c r="AF18" s="15">
        <v>24</v>
      </c>
      <c r="AG18" s="16">
        <v>2.1661220753952297</v>
      </c>
      <c r="AH18" s="15">
        <v>55</v>
      </c>
      <c r="AI18" s="16">
        <v>4.9100763646468613</v>
      </c>
      <c r="AJ18" s="15">
        <v>19</v>
      </c>
      <c r="AK18" s="16">
        <v>1.7430520740176663</v>
      </c>
      <c r="AL18" s="15">
        <v>77</v>
      </c>
      <c r="AM18" s="16">
        <v>6.8864334721185543</v>
      </c>
    </row>
    <row r="19" spans="1:39" ht="15" customHeight="1" x14ac:dyDescent="0.25">
      <c r="A19" s="22">
        <v>1961</v>
      </c>
      <c r="B19" s="15">
        <v>1870</v>
      </c>
      <c r="C19" s="16">
        <v>166.06082013510928</v>
      </c>
      <c r="D19" s="15">
        <v>43</v>
      </c>
      <c r="E19" s="16">
        <v>3.8510017029962889</v>
      </c>
      <c r="F19" s="15">
        <v>54</v>
      </c>
      <c r="G19" s="16">
        <v>4.9869404897440557</v>
      </c>
      <c r="H19" s="15">
        <v>253</v>
      </c>
      <c r="I19" s="16">
        <v>22.428475872110607</v>
      </c>
      <c r="J19" s="15">
        <v>265</v>
      </c>
      <c r="K19" s="16">
        <v>23.762235305873244</v>
      </c>
      <c r="L19" s="15">
        <v>37</v>
      </c>
      <c r="M19" s="16">
        <v>3.3233159367939877</v>
      </c>
      <c r="N19" s="15">
        <v>88</v>
      </c>
      <c r="O19" s="16">
        <v>8.0173708322689095</v>
      </c>
      <c r="P19" s="15">
        <v>398</v>
      </c>
      <c r="Q19" s="16">
        <v>34.993403734824987</v>
      </c>
      <c r="R19" s="15">
        <v>22</v>
      </c>
      <c r="S19" s="16">
        <v>2.0135655841143754</v>
      </c>
      <c r="T19" s="15">
        <v>188</v>
      </c>
      <c r="U19" s="16">
        <v>17.145650855488729</v>
      </c>
      <c r="V19" s="15">
        <v>18</v>
      </c>
      <c r="W19" s="16">
        <v>1.6567975934126837</v>
      </c>
      <c r="X19" s="15">
        <v>36</v>
      </c>
      <c r="Y19" s="16">
        <v>3.1617881147438998</v>
      </c>
      <c r="Z19" s="15">
        <v>80</v>
      </c>
      <c r="AA19" s="16">
        <v>7.0613567376662996</v>
      </c>
      <c r="AB19" s="15">
        <v>70</v>
      </c>
      <c r="AC19" s="16">
        <v>5.6440817846133964</v>
      </c>
      <c r="AD19" s="15">
        <v>5</v>
      </c>
      <c r="AE19" s="16">
        <v>0.44215880306908295</v>
      </c>
      <c r="AF19" s="15">
        <v>19</v>
      </c>
      <c r="AG19" s="16">
        <v>1.6937699437832272</v>
      </c>
      <c r="AH19" s="15">
        <v>53</v>
      </c>
      <c r="AI19" s="16">
        <v>4.6115927468404285</v>
      </c>
      <c r="AJ19" s="15">
        <v>19</v>
      </c>
      <c r="AK19" s="16">
        <v>1.7152829883465446</v>
      </c>
      <c r="AL19" s="15">
        <v>84</v>
      </c>
      <c r="AM19" s="16">
        <v>7.2375234372384689</v>
      </c>
    </row>
    <row r="20" spans="1:39" ht="15" customHeight="1" x14ac:dyDescent="0.25">
      <c r="A20" s="22">
        <v>1962</v>
      </c>
      <c r="B20" s="15">
        <v>1936</v>
      </c>
      <c r="C20" s="16">
        <v>169.85969625929337</v>
      </c>
      <c r="D20" s="15">
        <v>39</v>
      </c>
      <c r="E20" s="16">
        <v>3.4024535422433266</v>
      </c>
      <c r="F20" s="15">
        <v>42</v>
      </c>
      <c r="G20" s="16">
        <v>3.5896231313641591</v>
      </c>
      <c r="H20" s="15">
        <v>237</v>
      </c>
      <c r="I20" s="16">
        <v>20.951063533235825</v>
      </c>
      <c r="J20" s="15">
        <v>259</v>
      </c>
      <c r="K20" s="16">
        <v>23.278339029228704</v>
      </c>
      <c r="L20" s="15">
        <v>47</v>
      </c>
      <c r="M20" s="16">
        <v>4.1093225408499165</v>
      </c>
      <c r="N20" s="15">
        <v>120</v>
      </c>
      <c r="O20" s="16">
        <v>10.481822994416154</v>
      </c>
      <c r="P20" s="15">
        <v>439</v>
      </c>
      <c r="Q20" s="16">
        <v>37.902704972833305</v>
      </c>
      <c r="R20" s="15">
        <v>22</v>
      </c>
      <c r="S20" s="16">
        <v>1.9331052569478224</v>
      </c>
      <c r="T20" s="15">
        <v>196</v>
      </c>
      <c r="U20" s="16">
        <v>18.104026212944376</v>
      </c>
      <c r="V20" s="15">
        <v>22</v>
      </c>
      <c r="W20" s="16">
        <v>1.9648818130689407</v>
      </c>
      <c r="X20" s="15">
        <v>54</v>
      </c>
      <c r="Y20" s="16">
        <v>4.6720672626135809</v>
      </c>
      <c r="Z20" s="15">
        <v>79</v>
      </c>
      <c r="AA20" s="16">
        <v>7.0151212617076855</v>
      </c>
      <c r="AB20" s="15">
        <v>61</v>
      </c>
      <c r="AC20" s="16">
        <v>5.0373336783165961</v>
      </c>
      <c r="AD20" s="15">
        <v>2</v>
      </c>
      <c r="AE20" s="16">
        <v>0.16849627229720038</v>
      </c>
      <c r="AF20" s="15">
        <v>19</v>
      </c>
      <c r="AG20" s="16">
        <v>1.7305790293621688</v>
      </c>
      <c r="AH20" s="15">
        <v>45</v>
      </c>
      <c r="AI20" s="16">
        <v>3.9538621479515781</v>
      </c>
      <c r="AJ20" s="15">
        <v>18</v>
      </c>
      <c r="AK20" s="16">
        <v>1.5378034919196901</v>
      </c>
      <c r="AL20" s="15">
        <v>88</v>
      </c>
      <c r="AM20" s="16">
        <v>7.2859889997674303</v>
      </c>
    </row>
    <row r="21" spans="1:39" ht="15" customHeight="1" x14ac:dyDescent="0.25">
      <c r="A21" s="22">
        <v>1963</v>
      </c>
      <c r="B21" s="15">
        <v>2044</v>
      </c>
      <c r="C21" s="16">
        <v>178.33922922239196</v>
      </c>
      <c r="D21" s="15">
        <v>26</v>
      </c>
      <c r="E21" s="16">
        <v>2.2662935842265668</v>
      </c>
      <c r="F21" s="15">
        <v>44</v>
      </c>
      <c r="G21" s="16">
        <v>3.9369436625987859</v>
      </c>
      <c r="H21" s="15">
        <v>241</v>
      </c>
      <c r="I21" s="16">
        <v>20.923699438746279</v>
      </c>
      <c r="J21" s="15">
        <v>271</v>
      </c>
      <c r="K21" s="16">
        <v>23.919590961899374</v>
      </c>
      <c r="L21" s="15">
        <v>53</v>
      </c>
      <c r="M21" s="16">
        <v>4.5499559087445007</v>
      </c>
      <c r="N21" s="15">
        <v>119</v>
      </c>
      <c r="O21" s="16">
        <v>10.412923296331973</v>
      </c>
      <c r="P21" s="15">
        <v>466</v>
      </c>
      <c r="Q21" s="16">
        <v>39.942981144297612</v>
      </c>
      <c r="R21" s="15">
        <v>29</v>
      </c>
      <c r="S21" s="16">
        <v>2.5057281847148563</v>
      </c>
      <c r="T21" s="15">
        <v>230</v>
      </c>
      <c r="U21" s="16">
        <v>21.331654134998971</v>
      </c>
      <c r="V21" s="15">
        <v>16</v>
      </c>
      <c r="W21" s="16">
        <v>1.4976433386690944</v>
      </c>
      <c r="X21" s="15">
        <v>49</v>
      </c>
      <c r="Y21" s="16">
        <v>4.1387538779192452</v>
      </c>
      <c r="Z21" s="15">
        <v>63</v>
      </c>
      <c r="AA21" s="16">
        <v>5.5048890165454383</v>
      </c>
      <c r="AB21" s="15">
        <v>69</v>
      </c>
      <c r="AC21" s="16">
        <v>5.6742609832791127</v>
      </c>
      <c r="AD21" s="15">
        <v>5</v>
      </c>
      <c r="AE21" s="16">
        <v>0.45750387890959804</v>
      </c>
      <c r="AF21" s="15">
        <v>26</v>
      </c>
      <c r="AG21" s="16">
        <v>2.219994339177449</v>
      </c>
      <c r="AH21" s="15">
        <v>63</v>
      </c>
      <c r="AI21" s="16">
        <v>5.4388822672554697</v>
      </c>
      <c r="AJ21" s="15">
        <v>31</v>
      </c>
      <c r="AK21" s="16">
        <v>2.6867506495703628</v>
      </c>
      <c r="AL21" s="15">
        <v>105</v>
      </c>
      <c r="AM21" s="16">
        <v>8.8060091573003501</v>
      </c>
    </row>
    <row r="22" spans="1:39" ht="15" customHeight="1" x14ac:dyDescent="0.25">
      <c r="A22" s="22">
        <v>1964</v>
      </c>
      <c r="B22" s="15">
        <v>1962</v>
      </c>
      <c r="C22" s="16">
        <v>168.15639617302455</v>
      </c>
      <c r="D22" s="15">
        <v>42</v>
      </c>
      <c r="E22" s="16">
        <v>3.6374316701204559</v>
      </c>
      <c r="F22" s="15">
        <v>48</v>
      </c>
      <c r="G22" s="16">
        <v>4.2705102703465991</v>
      </c>
      <c r="H22" s="15">
        <v>230</v>
      </c>
      <c r="I22" s="16">
        <v>19.736513541761802</v>
      </c>
      <c r="J22" s="15">
        <v>259</v>
      </c>
      <c r="K22" s="16">
        <v>22.540655543930061</v>
      </c>
      <c r="L22" s="15">
        <v>42</v>
      </c>
      <c r="M22" s="16">
        <v>3.5342153947962269</v>
      </c>
      <c r="N22" s="15">
        <v>121</v>
      </c>
      <c r="O22" s="16">
        <v>10.383572546182547</v>
      </c>
      <c r="P22" s="15">
        <v>476</v>
      </c>
      <c r="Q22" s="16">
        <v>40.105765067295295</v>
      </c>
      <c r="R22" s="15">
        <v>25</v>
      </c>
      <c r="S22" s="16">
        <v>2.1823534660891655</v>
      </c>
      <c r="T22" s="15">
        <v>181</v>
      </c>
      <c r="U22" s="16">
        <v>16.436991374479447</v>
      </c>
      <c r="V22" s="15">
        <v>13</v>
      </c>
      <c r="W22" s="16">
        <v>1.1529521100782838</v>
      </c>
      <c r="X22" s="15">
        <v>46</v>
      </c>
      <c r="Y22" s="16">
        <v>3.9152909455772575</v>
      </c>
      <c r="Z22" s="15">
        <v>81</v>
      </c>
      <c r="AA22" s="16">
        <v>7.3462199389753442</v>
      </c>
      <c r="AB22" s="15">
        <v>56</v>
      </c>
      <c r="AC22" s="16">
        <v>4.3218238284124553</v>
      </c>
      <c r="AD22" s="15">
        <v>9</v>
      </c>
      <c r="AE22" s="16">
        <v>0.78793499382893262</v>
      </c>
      <c r="AF22" s="15">
        <v>21</v>
      </c>
      <c r="AG22" s="16">
        <v>1.8372779487928406</v>
      </c>
      <c r="AH22" s="15">
        <v>51</v>
      </c>
      <c r="AI22" s="16">
        <v>4.1803694132286795</v>
      </c>
      <c r="AJ22" s="15">
        <v>14</v>
      </c>
      <c r="AK22" s="16">
        <v>1.1715362138464156</v>
      </c>
      <c r="AL22" s="15">
        <v>95</v>
      </c>
      <c r="AM22" s="16">
        <v>7.7084432008989969</v>
      </c>
    </row>
    <row r="23" spans="1:39" ht="15" customHeight="1" x14ac:dyDescent="0.25">
      <c r="A23" s="22">
        <v>1965</v>
      </c>
      <c r="B23" s="15">
        <v>2034</v>
      </c>
      <c r="C23" s="16">
        <v>173.74840003673751</v>
      </c>
      <c r="D23" s="15">
        <v>38</v>
      </c>
      <c r="E23" s="16">
        <v>3.1854539997596016</v>
      </c>
      <c r="F23" s="15">
        <v>48</v>
      </c>
      <c r="G23" s="16">
        <v>4.095756177311169</v>
      </c>
      <c r="H23" s="15">
        <v>229</v>
      </c>
      <c r="I23" s="16">
        <v>19.831232337669277</v>
      </c>
      <c r="J23" s="15">
        <v>325</v>
      </c>
      <c r="K23" s="16">
        <v>28.084867317940841</v>
      </c>
      <c r="L23" s="15">
        <v>41</v>
      </c>
      <c r="M23" s="16">
        <v>3.4745031699168312</v>
      </c>
      <c r="N23" s="15">
        <v>106</v>
      </c>
      <c r="O23" s="16">
        <v>9.030840918932979</v>
      </c>
      <c r="P23" s="15">
        <v>488</v>
      </c>
      <c r="Q23" s="16">
        <v>40.561731196150987</v>
      </c>
      <c r="R23" s="15">
        <v>34</v>
      </c>
      <c r="S23" s="16">
        <v>2.8964783258835491</v>
      </c>
      <c r="T23" s="15">
        <v>197</v>
      </c>
      <c r="U23" s="16">
        <v>18.29574637653737</v>
      </c>
      <c r="V23" s="15">
        <v>21</v>
      </c>
      <c r="W23" s="16">
        <v>1.7446970577226428</v>
      </c>
      <c r="X23" s="15">
        <v>42</v>
      </c>
      <c r="Y23" s="16">
        <v>3.4082418771827321</v>
      </c>
      <c r="Z23" s="15">
        <v>65</v>
      </c>
      <c r="AA23" s="16">
        <v>5.8183740348587314</v>
      </c>
      <c r="AB23" s="15">
        <v>62</v>
      </c>
      <c r="AC23" s="16">
        <v>4.8878809151904781</v>
      </c>
      <c r="AD23" s="15">
        <v>5</v>
      </c>
      <c r="AE23" s="16">
        <v>0.45151668916427123</v>
      </c>
      <c r="AF23" s="15">
        <v>28</v>
      </c>
      <c r="AG23" s="16">
        <v>2.2951676287866225</v>
      </c>
      <c r="AH23" s="15">
        <v>48</v>
      </c>
      <c r="AI23" s="16">
        <v>3.9623727243518054</v>
      </c>
      <c r="AJ23" s="15">
        <v>24</v>
      </c>
      <c r="AK23" s="16">
        <v>2.0096266904167974</v>
      </c>
      <c r="AL23" s="15">
        <v>85</v>
      </c>
      <c r="AM23" s="16">
        <v>6.8178844315081335</v>
      </c>
    </row>
    <row r="24" spans="1:39" ht="15" customHeight="1" x14ac:dyDescent="0.25">
      <c r="A24" s="22">
        <v>1966</v>
      </c>
      <c r="B24" s="15">
        <v>2067</v>
      </c>
      <c r="C24" s="16">
        <v>172.71639183037055</v>
      </c>
      <c r="D24" s="15">
        <v>38</v>
      </c>
      <c r="E24" s="16">
        <v>3.1827881710890695</v>
      </c>
      <c r="F24" s="15">
        <v>62</v>
      </c>
      <c r="G24" s="16">
        <v>5.3025115456502974</v>
      </c>
      <c r="H24" s="15">
        <v>232</v>
      </c>
      <c r="I24" s="16">
        <v>19.616394284965075</v>
      </c>
      <c r="J24" s="15">
        <v>279</v>
      </c>
      <c r="K24" s="16">
        <v>23.590374913853456</v>
      </c>
      <c r="L24" s="15">
        <v>43</v>
      </c>
      <c r="M24" s="16">
        <v>3.515116515626838</v>
      </c>
      <c r="N24" s="15">
        <v>97</v>
      </c>
      <c r="O24" s="16">
        <v>8.1605480301302311</v>
      </c>
      <c r="P24" s="15">
        <v>539</v>
      </c>
      <c r="Q24" s="16">
        <v>43.973562350051459</v>
      </c>
      <c r="R24" s="15">
        <v>24</v>
      </c>
      <c r="S24" s="16">
        <v>1.9813139875793544</v>
      </c>
      <c r="T24" s="15">
        <v>199</v>
      </c>
      <c r="U24" s="16">
        <v>17.93441960260234</v>
      </c>
      <c r="V24" s="15">
        <v>14</v>
      </c>
      <c r="W24" s="16">
        <v>1.2269096901425691</v>
      </c>
      <c r="X24" s="15">
        <v>44</v>
      </c>
      <c r="Y24" s="16">
        <v>3.5539612996223271</v>
      </c>
      <c r="Z24" s="15">
        <v>65</v>
      </c>
      <c r="AA24" s="16">
        <v>5.6749384506675158</v>
      </c>
      <c r="AB24" s="15">
        <v>59</v>
      </c>
      <c r="AC24" s="16">
        <v>4.5265245669041647</v>
      </c>
      <c r="AD24" s="15">
        <v>6</v>
      </c>
      <c r="AE24" s="16">
        <v>0.50475955253242255</v>
      </c>
      <c r="AF24" s="15">
        <v>35</v>
      </c>
      <c r="AG24" s="16">
        <v>2.8899756448783167</v>
      </c>
      <c r="AH24" s="15">
        <v>46</v>
      </c>
      <c r="AI24" s="16">
        <v>3.7747204112451187</v>
      </c>
      <c r="AJ24" s="15">
        <v>30</v>
      </c>
      <c r="AK24" s="16">
        <v>2.4651956935470096</v>
      </c>
      <c r="AL24" s="15">
        <v>88</v>
      </c>
      <c r="AM24" s="16">
        <v>6.8951149990552869</v>
      </c>
    </row>
    <row r="25" spans="1:39" ht="15" customHeight="1" x14ac:dyDescent="0.25">
      <c r="A25" s="22">
        <v>1967</v>
      </c>
      <c r="B25" s="15">
        <v>2037</v>
      </c>
      <c r="C25" s="16">
        <v>168.85404910992554</v>
      </c>
      <c r="D25" s="15">
        <v>29</v>
      </c>
      <c r="E25" s="16">
        <v>2.4104541689171515</v>
      </c>
      <c r="F25" s="15">
        <v>64</v>
      </c>
      <c r="G25" s="16">
        <v>5.2329887920393574</v>
      </c>
      <c r="H25" s="15">
        <v>235</v>
      </c>
      <c r="I25" s="16">
        <v>19.812609507770933</v>
      </c>
      <c r="J25" s="15">
        <v>287</v>
      </c>
      <c r="K25" s="16">
        <v>24.081709071167982</v>
      </c>
      <c r="L25" s="15">
        <v>51</v>
      </c>
      <c r="M25" s="16">
        <v>4.1991694339837213</v>
      </c>
      <c r="N25" s="15">
        <v>107</v>
      </c>
      <c r="O25" s="16">
        <v>8.9528832726591361</v>
      </c>
      <c r="P25" s="15">
        <v>509</v>
      </c>
      <c r="Q25" s="16">
        <v>41.31948904213786</v>
      </c>
      <c r="R25" s="15">
        <v>40</v>
      </c>
      <c r="S25" s="16">
        <v>3.3281982438863316</v>
      </c>
      <c r="T25" s="15">
        <v>196</v>
      </c>
      <c r="U25" s="16">
        <v>17.548059757531885</v>
      </c>
      <c r="V25" s="15">
        <v>17</v>
      </c>
      <c r="W25" s="16">
        <v>1.4112220989201067</v>
      </c>
      <c r="X25" s="15">
        <v>48</v>
      </c>
      <c r="Y25" s="16">
        <v>3.833383353902347</v>
      </c>
      <c r="Z25" s="15">
        <v>73</v>
      </c>
      <c r="AA25" s="16">
        <v>6.1812198184433482</v>
      </c>
      <c r="AB25" s="15">
        <v>58</v>
      </c>
      <c r="AC25" s="16">
        <v>4.3017718361454662</v>
      </c>
      <c r="AD25" s="15">
        <v>0</v>
      </c>
      <c r="AE25" s="16">
        <v>0</v>
      </c>
      <c r="AF25" s="15">
        <v>26</v>
      </c>
      <c r="AG25" s="16">
        <v>2.10905667474829</v>
      </c>
      <c r="AH25" s="15">
        <v>44</v>
      </c>
      <c r="AI25" s="16">
        <v>3.4907088464949134</v>
      </c>
      <c r="AJ25" s="15">
        <v>22</v>
      </c>
      <c r="AK25" s="16">
        <v>1.8508482926944982</v>
      </c>
      <c r="AL25" s="15">
        <v>87</v>
      </c>
      <c r="AM25" s="16">
        <v>7.0307849708692274</v>
      </c>
    </row>
    <row r="26" spans="1:39" s="18" customFormat="1" ht="15" customHeight="1" x14ac:dyDescent="0.25">
      <c r="A26" s="22">
        <v>1968</v>
      </c>
      <c r="B26" s="15">
        <v>2225</v>
      </c>
      <c r="C26" s="16">
        <v>181.09881781194412</v>
      </c>
      <c r="D26" s="15">
        <v>34</v>
      </c>
      <c r="E26" s="16">
        <v>2.794113367655537</v>
      </c>
      <c r="F26" s="15">
        <v>55</v>
      </c>
      <c r="G26" s="16">
        <v>4.5807564816324522</v>
      </c>
      <c r="H26" s="15">
        <v>223</v>
      </c>
      <c r="I26" s="16">
        <v>18.417002844598674</v>
      </c>
      <c r="J26" s="15">
        <v>321</v>
      </c>
      <c r="K26" s="16">
        <v>26.599809663837441</v>
      </c>
      <c r="L26" s="15">
        <v>21</v>
      </c>
      <c r="M26" s="16">
        <v>1.7015617905420861</v>
      </c>
      <c r="N26" s="15">
        <v>92</v>
      </c>
      <c r="O26" s="16">
        <v>7.3852958720544848</v>
      </c>
      <c r="P26" s="15">
        <v>627</v>
      </c>
      <c r="Q26" s="16">
        <v>49.803549964241014</v>
      </c>
      <c r="R26" s="15">
        <v>40</v>
      </c>
      <c r="S26" s="16">
        <v>3.2560612977806129</v>
      </c>
      <c r="T26" s="15">
        <v>212</v>
      </c>
      <c r="U26" s="16">
        <v>18.782737527964304</v>
      </c>
      <c r="V26" s="15">
        <v>17</v>
      </c>
      <c r="W26" s="16">
        <v>1.3343869750120332</v>
      </c>
      <c r="X26" s="15">
        <v>63</v>
      </c>
      <c r="Y26" s="16">
        <v>5.0516608433030123</v>
      </c>
      <c r="Z26" s="15">
        <v>78</v>
      </c>
      <c r="AA26" s="16">
        <v>6.5202908832420459</v>
      </c>
      <c r="AB26" s="15">
        <v>44</v>
      </c>
      <c r="AC26" s="16">
        <v>3.3227801893090763</v>
      </c>
      <c r="AD26" s="15">
        <v>5</v>
      </c>
      <c r="AE26" s="16">
        <v>0.42233248182376748</v>
      </c>
      <c r="AF26" s="15">
        <v>38</v>
      </c>
      <c r="AG26" s="16">
        <v>3.0416295514067153</v>
      </c>
      <c r="AH26" s="15">
        <v>47</v>
      </c>
      <c r="AI26" s="16">
        <v>3.7855279216008726</v>
      </c>
      <c r="AJ26" s="15">
        <v>29</v>
      </c>
      <c r="AK26" s="16">
        <v>2.3633666045594386</v>
      </c>
      <c r="AL26" s="15">
        <v>93</v>
      </c>
      <c r="AM26" s="16">
        <v>7.0525057500218891</v>
      </c>
    </row>
    <row r="27" spans="1:39" ht="15" customHeight="1" x14ac:dyDescent="0.25">
      <c r="A27" s="22">
        <v>1969</v>
      </c>
      <c r="B27" s="15">
        <v>2282</v>
      </c>
      <c r="C27" s="16">
        <v>184.548838563179</v>
      </c>
      <c r="D27" s="15">
        <v>43</v>
      </c>
      <c r="E27" s="16">
        <v>3.4723598365214552</v>
      </c>
      <c r="F27" s="15">
        <v>51</v>
      </c>
      <c r="G27" s="16">
        <v>4.1895781594952615</v>
      </c>
      <c r="H27" s="15">
        <v>234</v>
      </c>
      <c r="I27" s="16">
        <v>19.177307475288085</v>
      </c>
      <c r="J27" s="15">
        <v>313</v>
      </c>
      <c r="K27" s="16">
        <v>25.380973256505971</v>
      </c>
      <c r="L27" s="15">
        <v>28</v>
      </c>
      <c r="M27" s="16">
        <v>2.1187227441543897</v>
      </c>
      <c r="N27" s="15">
        <v>106</v>
      </c>
      <c r="O27" s="16">
        <v>8.7494403213325622</v>
      </c>
      <c r="P27" s="15">
        <v>645</v>
      </c>
      <c r="Q27" s="16">
        <v>50.652436950904445</v>
      </c>
      <c r="R27" s="15">
        <v>55</v>
      </c>
      <c r="S27" s="16">
        <v>4.2990854193605035</v>
      </c>
      <c r="T27" s="15">
        <v>204</v>
      </c>
      <c r="U27" s="16">
        <v>18.46884015909222</v>
      </c>
      <c r="V27" s="15">
        <v>16</v>
      </c>
      <c r="W27" s="16">
        <v>1.3774035791297514</v>
      </c>
      <c r="X27" s="15">
        <v>46</v>
      </c>
      <c r="Y27" s="16">
        <v>3.646060932750657</v>
      </c>
      <c r="Z27" s="15">
        <v>62</v>
      </c>
      <c r="AA27" s="16">
        <v>5.3024547833759952</v>
      </c>
      <c r="AB27" s="15">
        <v>74</v>
      </c>
      <c r="AC27" s="16">
        <v>5.4994957530821695</v>
      </c>
      <c r="AD27" s="15">
        <v>6</v>
      </c>
      <c r="AE27" s="16">
        <v>0.4820588288522849</v>
      </c>
      <c r="AF27" s="15">
        <v>24</v>
      </c>
      <c r="AG27" s="16">
        <v>1.9529536194959929</v>
      </c>
      <c r="AH27" s="15">
        <v>59</v>
      </c>
      <c r="AI27" s="16">
        <v>4.754260184405684</v>
      </c>
      <c r="AJ27" s="15">
        <v>28</v>
      </c>
      <c r="AK27" s="16">
        <v>2.1683898861235527</v>
      </c>
      <c r="AL27" s="15">
        <v>97</v>
      </c>
      <c r="AM27" s="16">
        <v>7.5626431069455062</v>
      </c>
    </row>
    <row r="28" spans="1:39" ht="15" customHeight="1" x14ac:dyDescent="0.25">
      <c r="A28" s="22">
        <v>1970</v>
      </c>
      <c r="B28" s="15">
        <v>2436</v>
      </c>
      <c r="C28" s="16">
        <v>194.87590852877779</v>
      </c>
      <c r="D28" s="15">
        <v>54</v>
      </c>
      <c r="E28" s="16">
        <v>4.2997371308144103</v>
      </c>
      <c r="F28" s="15">
        <v>63</v>
      </c>
      <c r="G28" s="16">
        <v>5.0838501695688381</v>
      </c>
      <c r="H28" s="15">
        <v>240</v>
      </c>
      <c r="I28" s="16">
        <v>19.598140341954132</v>
      </c>
      <c r="J28" s="15">
        <v>373</v>
      </c>
      <c r="K28" s="16">
        <v>30.115634264041415</v>
      </c>
      <c r="L28" s="15">
        <v>29</v>
      </c>
      <c r="M28" s="16">
        <v>2.2713395119543254</v>
      </c>
      <c r="N28" s="15">
        <v>119</v>
      </c>
      <c r="O28" s="16">
        <v>9.5102916713889076</v>
      </c>
      <c r="P28" s="15">
        <v>680</v>
      </c>
      <c r="Q28" s="16">
        <v>52.566335826880163</v>
      </c>
      <c r="R28" s="15">
        <v>36</v>
      </c>
      <c r="S28" s="16">
        <v>2.8188985263091619</v>
      </c>
      <c r="T28" s="15">
        <v>233</v>
      </c>
      <c r="U28" s="16">
        <v>20.707947244462716</v>
      </c>
      <c r="V28" s="15">
        <v>17</v>
      </c>
      <c r="W28" s="16">
        <v>1.3737573147103435</v>
      </c>
      <c r="X28" s="15">
        <v>57</v>
      </c>
      <c r="Y28" s="16">
        <v>4.4732760911063636</v>
      </c>
      <c r="Z28" s="15">
        <v>69</v>
      </c>
      <c r="AA28" s="16">
        <v>5.6289494750774454</v>
      </c>
      <c r="AB28" s="15">
        <v>60</v>
      </c>
      <c r="AC28" s="16">
        <v>4.3805449906925737</v>
      </c>
      <c r="AD28" s="15">
        <v>5</v>
      </c>
      <c r="AE28" s="16">
        <v>0.45592268747105336</v>
      </c>
      <c r="AF28" s="15">
        <v>29</v>
      </c>
      <c r="AG28" s="16">
        <v>2.3670610495411677</v>
      </c>
      <c r="AH28" s="15">
        <v>56</v>
      </c>
      <c r="AI28" s="16">
        <v>4.3206472393903992</v>
      </c>
      <c r="AJ28" s="15">
        <v>33</v>
      </c>
      <c r="AK28" s="16">
        <v>2.6818325163260015</v>
      </c>
      <c r="AL28" s="15">
        <v>83</v>
      </c>
      <c r="AM28" s="16">
        <v>6.4256333541357504</v>
      </c>
    </row>
    <row r="29" spans="1:39" ht="15" customHeight="1" x14ac:dyDescent="0.25">
      <c r="A29" s="22">
        <v>1971</v>
      </c>
      <c r="B29" s="15">
        <v>2479</v>
      </c>
      <c r="C29" s="16">
        <v>195.22700256708208</v>
      </c>
      <c r="D29" s="15">
        <v>59</v>
      </c>
      <c r="E29" s="16">
        <v>4.5412956950431989</v>
      </c>
      <c r="F29" s="15">
        <v>55</v>
      </c>
      <c r="G29" s="16">
        <v>4.3449203145455373</v>
      </c>
      <c r="H29" s="15">
        <v>199</v>
      </c>
      <c r="I29" s="16">
        <v>15.959533052693786</v>
      </c>
      <c r="J29" s="15">
        <v>373</v>
      </c>
      <c r="K29" s="16">
        <v>29.829812067591504</v>
      </c>
      <c r="L29" s="15">
        <v>37</v>
      </c>
      <c r="M29" s="16">
        <v>2.8287059090139577</v>
      </c>
      <c r="N29" s="15">
        <v>120</v>
      </c>
      <c r="O29" s="16">
        <v>9.3268749031161828</v>
      </c>
      <c r="P29" s="15">
        <v>680</v>
      </c>
      <c r="Q29" s="16">
        <v>51.460783575142038</v>
      </c>
      <c r="R29" s="15">
        <v>41</v>
      </c>
      <c r="S29" s="16">
        <v>3.2389182446455727</v>
      </c>
      <c r="T29" s="15">
        <v>229</v>
      </c>
      <c r="U29" s="16">
        <v>20.207602706704115</v>
      </c>
      <c r="V29" s="15">
        <v>22</v>
      </c>
      <c r="W29" s="16">
        <v>1.7142551656265888</v>
      </c>
      <c r="X29" s="15">
        <v>55</v>
      </c>
      <c r="Y29" s="16">
        <v>4.3258551827811056</v>
      </c>
      <c r="Z29" s="15">
        <v>80</v>
      </c>
      <c r="AA29" s="16">
        <v>6.6651384536834914</v>
      </c>
      <c r="AB29" s="15">
        <v>61</v>
      </c>
      <c r="AC29" s="16">
        <v>4.3664724882910848</v>
      </c>
      <c r="AD29" s="15">
        <v>10</v>
      </c>
      <c r="AE29" s="16">
        <v>0.80361372347120597</v>
      </c>
      <c r="AF29" s="15">
        <v>22</v>
      </c>
      <c r="AG29" s="16">
        <v>1.6474065725062366</v>
      </c>
      <c r="AH29" s="15">
        <v>77</v>
      </c>
      <c r="AI29" s="16">
        <v>5.994837538662023</v>
      </c>
      <c r="AJ29" s="15">
        <v>34</v>
      </c>
      <c r="AK29" s="16">
        <v>2.6061526413104166</v>
      </c>
      <c r="AL29" s="15">
        <v>115</v>
      </c>
      <c r="AM29" s="16">
        <v>8.8475508073315048</v>
      </c>
    </row>
    <row r="30" spans="1:39" ht="15" customHeight="1" x14ac:dyDescent="0.25">
      <c r="A30" s="22">
        <v>1972</v>
      </c>
      <c r="B30" s="15">
        <v>2411</v>
      </c>
      <c r="C30" s="16">
        <v>186.23446666136817</v>
      </c>
      <c r="D30" s="15">
        <v>47</v>
      </c>
      <c r="E30" s="16">
        <v>3.7647631692367991</v>
      </c>
      <c r="F30" s="15">
        <v>56</v>
      </c>
      <c r="G30" s="16">
        <v>4.3061551552853476</v>
      </c>
      <c r="H30" s="15">
        <v>203</v>
      </c>
      <c r="I30" s="16">
        <v>15.854956788124159</v>
      </c>
      <c r="J30" s="15">
        <v>370</v>
      </c>
      <c r="K30" s="16">
        <v>28.664959856752837</v>
      </c>
      <c r="L30" s="15">
        <v>28</v>
      </c>
      <c r="M30" s="16">
        <v>2.0798404938417763</v>
      </c>
      <c r="N30" s="15">
        <v>123</v>
      </c>
      <c r="O30" s="16">
        <v>9.5002253177944773</v>
      </c>
      <c r="P30" s="15">
        <v>636</v>
      </c>
      <c r="Q30" s="16">
        <v>47.235189561802891</v>
      </c>
      <c r="R30" s="15">
        <v>44</v>
      </c>
      <c r="S30" s="16">
        <v>3.282431511537748</v>
      </c>
      <c r="T30" s="15">
        <v>226</v>
      </c>
      <c r="U30" s="16">
        <v>19.513067059026046</v>
      </c>
      <c r="V30" s="15">
        <v>11</v>
      </c>
      <c r="W30" s="16">
        <v>0.80673523977552508</v>
      </c>
      <c r="X30" s="15">
        <v>56</v>
      </c>
      <c r="Y30" s="16">
        <v>4.3092103835946363</v>
      </c>
      <c r="Z30" s="15">
        <v>88</v>
      </c>
      <c r="AA30" s="16">
        <v>7.0489504595299426</v>
      </c>
      <c r="AB30" s="15">
        <v>78</v>
      </c>
      <c r="AC30" s="16">
        <v>5.6874225760899924</v>
      </c>
      <c r="AD30" s="15">
        <v>10</v>
      </c>
      <c r="AE30" s="16">
        <v>0.77900381544683861</v>
      </c>
      <c r="AF30" s="15">
        <v>31</v>
      </c>
      <c r="AG30" s="16">
        <v>2.3520650754064465</v>
      </c>
      <c r="AH30" s="15">
        <v>72</v>
      </c>
      <c r="AI30" s="16">
        <v>5.3306031138941412</v>
      </c>
      <c r="AJ30" s="15">
        <v>36</v>
      </c>
      <c r="AK30" s="16">
        <v>2.8568366029284462</v>
      </c>
      <c r="AL30" s="15">
        <v>100</v>
      </c>
      <c r="AM30" s="16">
        <v>7.5491934632228368</v>
      </c>
    </row>
    <row r="31" spans="1:39" ht="15" customHeight="1" x14ac:dyDescent="0.25">
      <c r="A31" s="22">
        <v>1973</v>
      </c>
      <c r="B31" s="15">
        <v>2567</v>
      </c>
      <c r="C31" s="16">
        <v>195.02075066887531</v>
      </c>
      <c r="D31" s="15">
        <v>49</v>
      </c>
      <c r="E31" s="16">
        <v>3.6435469106996519</v>
      </c>
      <c r="F31" s="15">
        <v>71</v>
      </c>
      <c r="G31" s="16">
        <v>5.3764520264034843</v>
      </c>
      <c r="H31" s="15">
        <v>240</v>
      </c>
      <c r="I31" s="16">
        <v>18.75338476702359</v>
      </c>
      <c r="J31" s="15">
        <v>339</v>
      </c>
      <c r="K31" s="16">
        <v>26.25696185753953</v>
      </c>
      <c r="L31" s="15">
        <v>26</v>
      </c>
      <c r="M31" s="16">
        <v>1.9022981284452738</v>
      </c>
      <c r="N31" s="15">
        <v>116</v>
      </c>
      <c r="O31" s="16">
        <v>8.7170927755949155</v>
      </c>
      <c r="P31" s="15">
        <v>698</v>
      </c>
      <c r="Q31" s="16">
        <v>50.812524217400217</v>
      </c>
      <c r="R31" s="15">
        <v>44</v>
      </c>
      <c r="S31" s="16">
        <v>3.2133878767537754</v>
      </c>
      <c r="T31" s="15">
        <v>260</v>
      </c>
      <c r="U31" s="16">
        <v>22.379411013743113</v>
      </c>
      <c r="V31" s="15">
        <v>18</v>
      </c>
      <c r="W31" s="16">
        <v>1.3265652806749832</v>
      </c>
      <c r="X31" s="15">
        <v>45</v>
      </c>
      <c r="Y31" s="16">
        <v>3.3476270880954271</v>
      </c>
      <c r="Z31" s="15">
        <v>81</v>
      </c>
      <c r="AA31" s="16">
        <v>6.5892974121620922</v>
      </c>
      <c r="AB31" s="15">
        <v>80</v>
      </c>
      <c r="AC31" s="16">
        <v>5.6383908723384959</v>
      </c>
      <c r="AD31" s="15">
        <v>2</v>
      </c>
      <c r="AE31" s="16">
        <v>0.17612366453545658</v>
      </c>
      <c r="AF31" s="15">
        <v>28</v>
      </c>
      <c r="AG31" s="16">
        <v>2.0849068857684214</v>
      </c>
      <c r="AH31" s="15">
        <v>70</v>
      </c>
      <c r="AI31" s="16">
        <v>5.0018801343029802</v>
      </c>
      <c r="AJ31" s="15">
        <v>25</v>
      </c>
      <c r="AK31" s="16">
        <v>1.9372050783778358</v>
      </c>
      <c r="AL31" s="15">
        <v>103</v>
      </c>
      <c r="AM31" s="16">
        <v>7.3707421420683215</v>
      </c>
    </row>
    <row r="32" spans="1:39" ht="15" customHeight="1" x14ac:dyDescent="0.25">
      <c r="A32" s="22">
        <v>1974</v>
      </c>
      <c r="B32" s="15">
        <v>2682</v>
      </c>
      <c r="C32" s="16">
        <v>200.611810843939</v>
      </c>
      <c r="D32" s="15">
        <v>42</v>
      </c>
      <c r="E32" s="16">
        <v>3.2011035749947632</v>
      </c>
      <c r="F32" s="15">
        <v>86</v>
      </c>
      <c r="G32" s="16">
        <v>6.4773784153544565</v>
      </c>
      <c r="H32" s="15">
        <v>227</v>
      </c>
      <c r="I32" s="16">
        <v>17.625008286401687</v>
      </c>
      <c r="J32" s="15">
        <v>397</v>
      </c>
      <c r="K32" s="16">
        <v>29.815899860310903</v>
      </c>
      <c r="L32" s="15">
        <v>38</v>
      </c>
      <c r="M32" s="16">
        <v>2.8730010859822332</v>
      </c>
      <c r="N32" s="15">
        <v>117</v>
      </c>
      <c r="O32" s="16">
        <v>8.434044132502045</v>
      </c>
      <c r="P32" s="15">
        <v>762</v>
      </c>
      <c r="Q32" s="16">
        <v>54.570107206775518</v>
      </c>
      <c r="R32" s="15">
        <v>38</v>
      </c>
      <c r="S32" s="16">
        <v>2.7811122983867005</v>
      </c>
      <c r="T32" s="15">
        <v>281</v>
      </c>
      <c r="U32" s="16">
        <v>23.867227087259241</v>
      </c>
      <c r="V32" s="15">
        <v>19</v>
      </c>
      <c r="W32" s="16">
        <v>1.3279901758764137</v>
      </c>
      <c r="X32" s="15">
        <v>61</v>
      </c>
      <c r="Y32" s="16">
        <v>4.4297345608295995</v>
      </c>
      <c r="Z32" s="15">
        <v>83</v>
      </c>
      <c r="AA32" s="16">
        <v>6.5081522888978105</v>
      </c>
      <c r="AB32" s="15">
        <v>71</v>
      </c>
      <c r="AC32" s="16">
        <v>4.8451362449773736</v>
      </c>
      <c r="AD32" s="15">
        <v>7</v>
      </c>
      <c r="AE32" s="16">
        <v>0.50059316276569532</v>
      </c>
      <c r="AF32" s="15">
        <v>15</v>
      </c>
      <c r="AG32" s="16">
        <v>1.138960898828602</v>
      </c>
      <c r="AH32" s="15">
        <v>69</v>
      </c>
      <c r="AI32" s="16">
        <v>5.0388972001332517</v>
      </c>
      <c r="AJ32" s="15">
        <v>40</v>
      </c>
      <c r="AK32" s="16">
        <v>2.9622352956173796</v>
      </c>
      <c r="AL32" s="15">
        <v>109</v>
      </c>
      <c r="AM32" s="16">
        <v>8.0149390246361154</v>
      </c>
    </row>
    <row r="33" spans="1:39" ht="15" customHeight="1" x14ac:dyDescent="0.25">
      <c r="A33" s="22">
        <v>1975</v>
      </c>
      <c r="B33" s="15">
        <v>2726</v>
      </c>
      <c r="C33" s="16">
        <v>200.2871450999375</v>
      </c>
      <c r="D33" s="15">
        <v>57</v>
      </c>
      <c r="E33" s="16">
        <v>4.0768612531676185</v>
      </c>
      <c r="F33" s="15">
        <v>82</v>
      </c>
      <c r="G33" s="16">
        <v>5.8167949894600435</v>
      </c>
      <c r="H33" s="15">
        <v>215</v>
      </c>
      <c r="I33" s="16">
        <v>15.791771732535629</v>
      </c>
      <c r="J33" s="15">
        <v>391</v>
      </c>
      <c r="K33" s="16">
        <v>29.029216787824364</v>
      </c>
      <c r="L33" s="15">
        <v>32</v>
      </c>
      <c r="M33" s="16">
        <v>2.325920471940917</v>
      </c>
      <c r="N33" s="15">
        <v>145</v>
      </c>
      <c r="O33" s="16">
        <v>10.545946190974849</v>
      </c>
      <c r="P33" s="15">
        <v>789</v>
      </c>
      <c r="Q33" s="16">
        <v>55.702121990551035</v>
      </c>
      <c r="R33" s="15">
        <v>63</v>
      </c>
      <c r="S33" s="16">
        <v>4.3947006810681213</v>
      </c>
      <c r="T33" s="15">
        <v>265</v>
      </c>
      <c r="U33" s="16">
        <v>22.263435499929969</v>
      </c>
      <c r="V33" s="15">
        <v>14</v>
      </c>
      <c r="W33" s="16">
        <v>1.005294803929663</v>
      </c>
      <c r="X33" s="15">
        <v>63</v>
      </c>
      <c r="Y33" s="16">
        <v>4.5040073366126272</v>
      </c>
      <c r="Z33" s="15">
        <v>76</v>
      </c>
      <c r="AA33" s="16">
        <v>6.1290723243689973</v>
      </c>
      <c r="AB33" s="15">
        <v>77</v>
      </c>
      <c r="AC33" s="16">
        <v>5.0843422459953818</v>
      </c>
      <c r="AD33" s="15">
        <v>9</v>
      </c>
      <c r="AE33" s="16">
        <v>0.65822181780144062</v>
      </c>
      <c r="AF33" s="15">
        <v>23</v>
      </c>
      <c r="AG33" s="16">
        <v>1.585042116059086</v>
      </c>
      <c r="AH33" s="15">
        <v>77</v>
      </c>
      <c r="AI33" s="16">
        <v>5.7226866879492562</v>
      </c>
      <c r="AJ33" s="15">
        <v>36</v>
      </c>
      <c r="AK33" s="16">
        <v>2.7533738602173887</v>
      </c>
      <c r="AL33" s="15">
        <v>115</v>
      </c>
      <c r="AM33" s="16">
        <v>8.1303076873853062</v>
      </c>
    </row>
    <row r="34" spans="1:39" ht="15" customHeight="1" x14ac:dyDescent="0.25">
      <c r="A34" s="22">
        <v>1976</v>
      </c>
      <c r="B34" s="15">
        <v>2815</v>
      </c>
      <c r="C34" s="16">
        <v>200.39480618573813</v>
      </c>
      <c r="D34" s="15">
        <v>50</v>
      </c>
      <c r="E34" s="16">
        <v>3.4346013007876963</v>
      </c>
      <c r="F34" s="15">
        <v>82</v>
      </c>
      <c r="G34" s="16">
        <v>5.7012009540933768</v>
      </c>
      <c r="H34" s="15">
        <v>244</v>
      </c>
      <c r="I34" s="16">
        <v>18.139376429580224</v>
      </c>
      <c r="J34" s="15">
        <v>382</v>
      </c>
      <c r="K34" s="16">
        <v>27.664704300151087</v>
      </c>
      <c r="L34" s="15">
        <v>32</v>
      </c>
      <c r="M34" s="16">
        <v>2.1670257830936732</v>
      </c>
      <c r="N34" s="15">
        <v>138</v>
      </c>
      <c r="O34" s="16">
        <v>9.7633702237442517</v>
      </c>
      <c r="P34" s="15">
        <v>844</v>
      </c>
      <c r="Q34" s="16">
        <v>57.76388103233824</v>
      </c>
      <c r="R34" s="15">
        <v>61</v>
      </c>
      <c r="S34" s="16">
        <v>4.3128856428767266</v>
      </c>
      <c r="T34" s="15">
        <v>251</v>
      </c>
      <c r="U34" s="16">
        <v>19.982991970243518</v>
      </c>
      <c r="V34" s="15">
        <v>17</v>
      </c>
      <c r="W34" s="16">
        <v>1.2332616238986966</v>
      </c>
      <c r="X34" s="15">
        <v>53</v>
      </c>
      <c r="Y34" s="16">
        <v>3.6596386603079116</v>
      </c>
      <c r="Z34" s="15">
        <v>104</v>
      </c>
      <c r="AA34" s="16">
        <v>7.8188538343062595</v>
      </c>
      <c r="AB34" s="15">
        <v>84</v>
      </c>
      <c r="AC34" s="16">
        <v>5.4775554891425582</v>
      </c>
      <c r="AD34" s="15">
        <v>7</v>
      </c>
      <c r="AE34" s="16">
        <v>0.4670919113337485</v>
      </c>
      <c r="AF34" s="15">
        <v>17</v>
      </c>
      <c r="AG34" s="16">
        <v>1.1764580062141845</v>
      </c>
      <c r="AH34" s="15">
        <v>75</v>
      </c>
      <c r="AI34" s="16">
        <v>5.101347592398489</v>
      </c>
      <c r="AJ34" s="15">
        <v>39</v>
      </c>
      <c r="AK34" s="16">
        <v>2.814918998174059</v>
      </c>
      <c r="AL34" s="15">
        <v>105</v>
      </c>
      <c r="AM34" s="16">
        <v>7.3212297847882448</v>
      </c>
    </row>
    <row r="35" spans="1:39" ht="15" customHeight="1" x14ac:dyDescent="0.25">
      <c r="A35" s="22">
        <v>1977</v>
      </c>
      <c r="B35" s="15">
        <v>2848</v>
      </c>
      <c r="C35" s="16">
        <v>200.3075339287501</v>
      </c>
      <c r="D35" s="15">
        <v>64</v>
      </c>
      <c r="E35" s="16">
        <v>4.3345117920617664</v>
      </c>
      <c r="F35" s="15">
        <v>83</v>
      </c>
      <c r="G35" s="16">
        <v>5.7863544616322251</v>
      </c>
      <c r="H35" s="15">
        <v>213</v>
      </c>
      <c r="I35" s="16">
        <v>15.279799964105022</v>
      </c>
      <c r="J35" s="15">
        <v>417</v>
      </c>
      <c r="K35" s="16">
        <v>29.783658176202994</v>
      </c>
      <c r="L35" s="15">
        <v>32</v>
      </c>
      <c r="M35" s="16">
        <v>2.2325962962549051</v>
      </c>
      <c r="N35" s="15">
        <v>142</v>
      </c>
      <c r="O35" s="16">
        <v>10.072470042240328</v>
      </c>
      <c r="P35" s="15">
        <v>827</v>
      </c>
      <c r="Q35" s="16">
        <v>56.119916503346403</v>
      </c>
      <c r="R35" s="15">
        <v>71</v>
      </c>
      <c r="S35" s="16">
        <v>4.7698070199887335</v>
      </c>
      <c r="T35" s="15">
        <v>270</v>
      </c>
      <c r="U35" s="16">
        <v>20.961006402624182</v>
      </c>
      <c r="V35" s="15">
        <v>21</v>
      </c>
      <c r="W35" s="16">
        <v>1.4763379272595885</v>
      </c>
      <c r="X35" s="15">
        <v>59</v>
      </c>
      <c r="Y35" s="16">
        <v>3.97512968972373</v>
      </c>
      <c r="Z35" s="15">
        <v>90</v>
      </c>
      <c r="AA35" s="16">
        <v>6.6749983901660723</v>
      </c>
      <c r="AB35" s="15">
        <v>81</v>
      </c>
      <c r="AC35" s="16">
        <v>5.3931806246880596</v>
      </c>
      <c r="AD35" s="15">
        <v>6</v>
      </c>
      <c r="AE35" s="16">
        <v>0.45252675506194245</v>
      </c>
      <c r="AF35" s="15">
        <v>15</v>
      </c>
      <c r="AG35" s="16">
        <v>0.97035884681922657</v>
      </c>
      <c r="AH35" s="15">
        <v>80</v>
      </c>
      <c r="AI35" s="16">
        <v>5.5087308982887864</v>
      </c>
      <c r="AJ35" s="15">
        <v>46</v>
      </c>
      <c r="AK35" s="16">
        <v>3.4541619922340216</v>
      </c>
      <c r="AL35" s="15">
        <v>115</v>
      </c>
      <c r="AM35" s="16">
        <v>8.0244723682137824</v>
      </c>
    </row>
    <row r="36" spans="1:39" ht="15" customHeight="1" x14ac:dyDescent="0.25">
      <c r="A36" s="22">
        <v>1978</v>
      </c>
      <c r="B36" s="15">
        <v>2801</v>
      </c>
      <c r="C36" s="16">
        <v>194.31741167522856</v>
      </c>
      <c r="D36" s="15">
        <v>74</v>
      </c>
      <c r="E36" s="16">
        <v>4.9231887489372879</v>
      </c>
      <c r="F36" s="15">
        <v>77</v>
      </c>
      <c r="G36" s="16">
        <v>5.4394313037205322</v>
      </c>
      <c r="H36" s="15">
        <v>201</v>
      </c>
      <c r="I36" s="16">
        <v>13.638275462349849</v>
      </c>
      <c r="J36" s="15">
        <v>419</v>
      </c>
      <c r="K36" s="16">
        <v>29.632618011631752</v>
      </c>
      <c r="L36" s="15">
        <v>47</v>
      </c>
      <c r="M36" s="16">
        <v>3.1126616471232142</v>
      </c>
      <c r="N36" s="15">
        <v>139</v>
      </c>
      <c r="O36" s="16">
        <v>9.269231999463555</v>
      </c>
      <c r="P36" s="15">
        <v>811</v>
      </c>
      <c r="Q36" s="16">
        <v>54.913671982153559</v>
      </c>
      <c r="R36" s="15">
        <v>52</v>
      </c>
      <c r="S36" s="16">
        <v>3.5887132217325486</v>
      </c>
      <c r="T36" s="15">
        <v>249</v>
      </c>
      <c r="U36" s="16">
        <v>19.078005299249078</v>
      </c>
      <c r="V36" s="15">
        <v>13</v>
      </c>
      <c r="W36" s="16">
        <v>0.89843200174861337</v>
      </c>
      <c r="X36" s="15">
        <v>70</v>
      </c>
      <c r="Y36" s="16">
        <v>4.8471962005175584</v>
      </c>
      <c r="Z36" s="15">
        <v>109</v>
      </c>
      <c r="AA36" s="16">
        <v>7.7807824680146123</v>
      </c>
      <c r="AB36" s="15">
        <v>83</v>
      </c>
      <c r="AC36" s="16">
        <v>5.4966941202681499</v>
      </c>
      <c r="AD36" s="15">
        <v>3</v>
      </c>
      <c r="AE36" s="16">
        <v>0.18793832499741822</v>
      </c>
      <c r="AF36" s="15">
        <v>14</v>
      </c>
      <c r="AG36" s="16">
        <v>0.92933623586929415</v>
      </c>
      <c r="AH36" s="15">
        <v>69</v>
      </c>
      <c r="AI36" s="16">
        <v>4.8237783759094448</v>
      </c>
      <c r="AJ36" s="15">
        <v>41</v>
      </c>
      <c r="AK36" s="16">
        <v>2.7723503597446522</v>
      </c>
      <c r="AL36" s="15">
        <v>98</v>
      </c>
      <c r="AM36" s="16">
        <v>6.81140259248685</v>
      </c>
    </row>
    <row r="37" spans="1:39" ht="15" customHeight="1" x14ac:dyDescent="0.25">
      <c r="A37" s="22">
        <v>1979</v>
      </c>
      <c r="B37" s="15">
        <v>2901</v>
      </c>
      <c r="C37" s="16">
        <v>197.62259914323184</v>
      </c>
      <c r="D37" s="15">
        <v>56</v>
      </c>
      <c r="E37" s="16">
        <v>3.7184076879233099</v>
      </c>
      <c r="F37" s="15">
        <v>65</v>
      </c>
      <c r="G37" s="16">
        <v>4.196734445368218</v>
      </c>
      <c r="H37" s="15">
        <v>228</v>
      </c>
      <c r="I37" s="16">
        <v>15.406135263644744</v>
      </c>
      <c r="J37" s="15">
        <v>416</v>
      </c>
      <c r="K37" s="16">
        <v>28.774923551188269</v>
      </c>
      <c r="L37" s="15">
        <v>42</v>
      </c>
      <c r="M37" s="16">
        <v>2.9156942697200066</v>
      </c>
      <c r="N37" s="15">
        <v>133</v>
      </c>
      <c r="O37" s="16">
        <v>8.8741338131597924</v>
      </c>
      <c r="P37" s="15">
        <v>859</v>
      </c>
      <c r="Q37" s="16">
        <v>56.814592332495131</v>
      </c>
      <c r="R37" s="15">
        <v>68</v>
      </c>
      <c r="S37" s="16">
        <v>4.6025870142898038</v>
      </c>
      <c r="T37" s="15">
        <v>278</v>
      </c>
      <c r="U37" s="16">
        <v>20.820124673156222</v>
      </c>
      <c r="V37" s="15">
        <v>19</v>
      </c>
      <c r="W37" s="16">
        <v>1.3132881041281836</v>
      </c>
      <c r="X37" s="15">
        <v>56</v>
      </c>
      <c r="Y37" s="16">
        <v>3.7717115020887744</v>
      </c>
      <c r="Z37" s="15">
        <v>80</v>
      </c>
      <c r="AA37" s="16">
        <v>5.8287727619446157</v>
      </c>
      <c r="AB37" s="15">
        <v>97</v>
      </c>
      <c r="AC37" s="16">
        <v>6.2666866906172922</v>
      </c>
      <c r="AD37" s="15">
        <v>6</v>
      </c>
      <c r="AE37" s="16">
        <v>0.37237075231562877</v>
      </c>
      <c r="AF37" s="15">
        <v>12</v>
      </c>
      <c r="AG37" s="16">
        <v>0.82832663447612942</v>
      </c>
      <c r="AH37" s="15">
        <v>77</v>
      </c>
      <c r="AI37" s="16">
        <v>5.1225032257687095</v>
      </c>
      <c r="AJ37" s="15">
        <v>32</v>
      </c>
      <c r="AK37" s="16">
        <v>2.2764368685317797</v>
      </c>
      <c r="AL37" s="15">
        <v>109</v>
      </c>
      <c r="AM37" s="16">
        <v>7.3425175488942669</v>
      </c>
    </row>
    <row r="38" spans="1:39" ht="15" customHeight="1" x14ac:dyDescent="0.25">
      <c r="A38" s="22">
        <v>1980</v>
      </c>
      <c r="B38" s="15">
        <v>2952</v>
      </c>
      <c r="C38" s="16">
        <v>198.36805751389173</v>
      </c>
      <c r="D38" s="15">
        <v>57</v>
      </c>
      <c r="E38" s="16">
        <v>3.7751827124528412</v>
      </c>
      <c r="F38" s="15">
        <v>75</v>
      </c>
      <c r="G38" s="16">
        <v>5.1810692066086572</v>
      </c>
      <c r="H38" s="15">
        <v>198</v>
      </c>
      <c r="I38" s="16">
        <v>13.305016447780837</v>
      </c>
      <c r="J38" s="15">
        <v>451</v>
      </c>
      <c r="K38" s="16">
        <v>30.944325873328765</v>
      </c>
      <c r="L38" s="15">
        <v>32</v>
      </c>
      <c r="M38" s="16">
        <v>2.1398339420679031</v>
      </c>
      <c r="N38" s="15">
        <v>137</v>
      </c>
      <c r="O38" s="16">
        <v>8.9779202927451234</v>
      </c>
      <c r="P38" s="15">
        <v>868</v>
      </c>
      <c r="Q38" s="16">
        <v>56.350625511762182</v>
      </c>
      <c r="R38" s="15">
        <v>74</v>
      </c>
      <c r="S38" s="16">
        <v>5.0546152492330023</v>
      </c>
      <c r="T38" s="15">
        <v>311</v>
      </c>
      <c r="U38" s="16">
        <v>22.438065065375497</v>
      </c>
      <c r="V38" s="15">
        <v>16</v>
      </c>
      <c r="W38" s="16">
        <v>1.0468794047873069</v>
      </c>
      <c r="X38" s="15">
        <v>66</v>
      </c>
      <c r="Y38" s="16">
        <v>4.1360097981960893</v>
      </c>
      <c r="Z38" s="15">
        <v>81</v>
      </c>
      <c r="AA38" s="16">
        <v>5.6241131905264181</v>
      </c>
      <c r="AB38" s="15">
        <v>85</v>
      </c>
      <c r="AC38" s="16">
        <v>5.599859656391537</v>
      </c>
      <c r="AD38" s="15">
        <v>10</v>
      </c>
      <c r="AE38" s="16">
        <v>0.60767384651395828</v>
      </c>
      <c r="AF38" s="15">
        <v>23</v>
      </c>
      <c r="AG38" s="16">
        <v>1.5471664116294863</v>
      </c>
      <c r="AH38" s="15">
        <v>60</v>
      </c>
      <c r="AI38" s="16">
        <v>3.9943380506766477</v>
      </c>
      <c r="AJ38" s="15">
        <v>40</v>
      </c>
      <c r="AK38" s="16">
        <v>2.7647710091526205</v>
      </c>
      <c r="AL38" s="15">
        <v>112</v>
      </c>
      <c r="AM38" s="16">
        <v>7.5906577380084794</v>
      </c>
    </row>
    <row r="39" spans="1:39" ht="15" customHeight="1" x14ac:dyDescent="0.25">
      <c r="A39" s="22">
        <v>1981</v>
      </c>
      <c r="B39" s="15">
        <v>3061</v>
      </c>
      <c r="C39" s="16">
        <v>202.57298511634735</v>
      </c>
      <c r="D39" s="15">
        <v>68</v>
      </c>
      <c r="E39" s="16">
        <v>4.5054983064018321</v>
      </c>
      <c r="F39" s="15">
        <v>86</v>
      </c>
      <c r="G39" s="16">
        <v>5.4383706791635289</v>
      </c>
      <c r="H39" s="15">
        <v>227</v>
      </c>
      <c r="I39" s="16">
        <v>15.140732856573175</v>
      </c>
      <c r="J39" s="15">
        <v>432</v>
      </c>
      <c r="K39" s="16">
        <v>28.694131337238609</v>
      </c>
      <c r="L39" s="15">
        <v>42</v>
      </c>
      <c r="M39" s="16">
        <v>2.7937667679528562</v>
      </c>
      <c r="N39" s="15">
        <v>129</v>
      </c>
      <c r="O39" s="16">
        <v>8.4436179571469765</v>
      </c>
      <c r="P39" s="15">
        <v>889</v>
      </c>
      <c r="Q39" s="16">
        <v>57.258851915480037</v>
      </c>
      <c r="R39" s="15">
        <v>74</v>
      </c>
      <c r="S39" s="16">
        <v>5.0451369493176683</v>
      </c>
      <c r="T39" s="15">
        <v>293</v>
      </c>
      <c r="U39" s="16">
        <v>20.155457759405731</v>
      </c>
      <c r="V39" s="15">
        <v>10</v>
      </c>
      <c r="W39" s="16">
        <v>0.67269531229063162</v>
      </c>
      <c r="X39" s="15">
        <v>82</v>
      </c>
      <c r="Y39" s="16">
        <v>5.3632049754329048</v>
      </c>
      <c r="Z39" s="15">
        <v>111</v>
      </c>
      <c r="AA39" s="16">
        <v>7.7670364607742384</v>
      </c>
      <c r="AB39" s="15">
        <v>84</v>
      </c>
      <c r="AC39" s="16">
        <v>5.3674949196215804</v>
      </c>
      <c r="AD39" s="15">
        <v>9</v>
      </c>
      <c r="AE39" s="16">
        <v>0.61536256159920422</v>
      </c>
      <c r="AF39" s="15">
        <v>11</v>
      </c>
      <c r="AG39" s="16">
        <v>0.76455720714834574</v>
      </c>
      <c r="AH39" s="15">
        <v>76</v>
      </c>
      <c r="AI39" s="16">
        <v>4.9707663458607811</v>
      </c>
      <c r="AJ39" s="15">
        <v>37</v>
      </c>
      <c r="AK39" s="16">
        <v>2.4368014814115413</v>
      </c>
      <c r="AL39" s="15">
        <v>118</v>
      </c>
      <c r="AM39" s="16">
        <v>8.152899513326286</v>
      </c>
    </row>
    <row r="40" spans="1:39" ht="15" customHeight="1" x14ac:dyDescent="0.25">
      <c r="A40" s="22">
        <v>1982</v>
      </c>
      <c r="B40" s="15">
        <v>3076</v>
      </c>
      <c r="C40" s="16">
        <v>199.28580883362085</v>
      </c>
      <c r="D40" s="15">
        <v>80</v>
      </c>
      <c r="E40" s="16">
        <v>5.139579764569298</v>
      </c>
      <c r="F40" s="15">
        <v>101</v>
      </c>
      <c r="G40" s="16">
        <v>6.3245386745957877</v>
      </c>
      <c r="H40" s="15">
        <v>231</v>
      </c>
      <c r="I40" s="16">
        <v>14.921072638393019</v>
      </c>
      <c r="J40" s="15">
        <v>440</v>
      </c>
      <c r="K40" s="16">
        <v>28.444886603010318</v>
      </c>
      <c r="L40" s="15">
        <v>38</v>
      </c>
      <c r="M40" s="16">
        <v>2.4006718095999613</v>
      </c>
      <c r="N40" s="15">
        <v>135</v>
      </c>
      <c r="O40" s="16">
        <v>8.5504217175465183</v>
      </c>
      <c r="P40" s="15">
        <v>844</v>
      </c>
      <c r="Q40" s="16">
        <v>53.41520116127554</v>
      </c>
      <c r="R40" s="15">
        <v>84</v>
      </c>
      <c r="S40" s="16">
        <v>5.4507370258092722</v>
      </c>
      <c r="T40" s="15">
        <v>289</v>
      </c>
      <c r="U40" s="16">
        <v>20.2688675900568</v>
      </c>
      <c r="V40" s="15">
        <v>18</v>
      </c>
      <c r="W40" s="16">
        <v>1.1590362416853159</v>
      </c>
      <c r="X40" s="15">
        <v>70</v>
      </c>
      <c r="Y40" s="16">
        <v>4.3977600019294343</v>
      </c>
      <c r="Z40" s="15">
        <v>96</v>
      </c>
      <c r="AA40" s="16">
        <v>6.3263382720101848</v>
      </c>
      <c r="AB40" s="15">
        <v>93</v>
      </c>
      <c r="AC40" s="16">
        <v>5.9567008992637174</v>
      </c>
      <c r="AD40" s="15">
        <v>6</v>
      </c>
      <c r="AE40" s="16">
        <v>0.42495215699799721</v>
      </c>
      <c r="AF40" s="15">
        <v>14</v>
      </c>
      <c r="AG40" s="16">
        <v>0.93378718880735867</v>
      </c>
      <c r="AH40" s="15">
        <v>81</v>
      </c>
      <c r="AI40" s="16">
        <v>5.2925489673857591</v>
      </c>
      <c r="AJ40" s="15">
        <v>54</v>
      </c>
      <c r="AK40" s="16">
        <v>3.6962874294214627</v>
      </c>
      <c r="AL40" s="15">
        <v>94</v>
      </c>
      <c r="AM40" s="16">
        <v>6.2184308123176848</v>
      </c>
    </row>
    <row r="41" spans="1:39" ht="15" customHeight="1" x14ac:dyDescent="0.25">
      <c r="A41" s="22">
        <v>1983</v>
      </c>
      <c r="B41" s="15">
        <v>3166</v>
      </c>
      <c r="C41" s="16">
        <v>200.42938916620363</v>
      </c>
      <c r="D41" s="15">
        <v>64</v>
      </c>
      <c r="E41" s="16">
        <v>3.9826545263054798</v>
      </c>
      <c r="F41" s="15">
        <v>77</v>
      </c>
      <c r="G41" s="16">
        <v>4.8428421915284048</v>
      </c>
      <c r="H41" s="15">
        <v>195</v>
      </c>
      <c r="I41" s="16">
        <v>12.334164360904458</v>
      </c>
      <c r="J41" s="15">
        <v>476</v>
      </c>
      <c r="K41" s="16">
        <v>30.692250692571264</v>
      </c>
      <c r="L41" s="15">
        <v>31</v>
      </c>
      <c r="M41" s="16">
        <v>1.9329432571447145</v>
      </c>
      <c r="N41" s="15">
        <v>141</v>
      </c>
      <c r="O41" s="16">
        <v>8.597898646892105</v>
      </c>
      <c r="P41" s="15">
        <v>948</v>
      </c>
      <c r="Q41" s="16">
        <v>58.311933107035749</v>
      </c>
      <c r="R41" s="15">
        <v>80</v>
      </c>
      <c r="S41" s="16">
        <v>4.9249380674929801</v>
      </c>
      <c r="T41" s="15">
        <v>325</v>
      </c>
      <c r="U41" s="16">
        <v>21.794094318576672</v>
      </c>
      <c r="V41" s="15">
        <v>10</v>
      </c>
      <c r="W41" s="16">
        <v>0.64660900555558254</v>
      </c>
      <c r="X41" s="15">
        <v>74</v>
      </c>
      <c r="Y41" s="16">
        <v>4.6446324531015897</v>
      </c>
      <c r="Z41" s="15">
        <v>86</v>
      </c>
      <c r="AA41" s="16">
        <v>5.7560080169652554</v>
      </c>
      <c r="AB41" s="15">
        <v>96</v>
      </c>
      <c r="AC41" s="16">
        <v>6.0178587128498453</v>
      </c>
      <c r="AD41" s="15">
        <v>8</v>
      </c>
      <c r="AE41" s="16">
        <v>0.48259603735437306</v>
      </c>
      <c r="AF41" s="15">
        <v>25</v>
      </c>
      <c r="AG41" s="16">
        <v>1.5732426213204413</v>
      </c>
      <c r="AH41" s="15">
        <v>70</v>
      </c>
      <c r="AI41" s="16">
        <v>4.4572715923715585</v>
      </c>
      <c r="AJ41" s="15">
        <v>38</v>
      </c>
      <c r="AK41" s="16">
        <v>2.3478454836210672</v>
      </c>
      <c r="AL41" s="15">
        <v>122</v>
      </c>
      <c r="AM41" s="16">
        <v>7.6581102860437849</v>
      </c>
    </row>
    <row r="42" spans="1:39" ht="15" customHeight="1" x14ac:dyDescent="0.25">
      <c r="A42" s="22">
        <v>1984</v>
      </c>
      <c r="B42" s="15">
        <v>3237</v>
      </c>
      <c r="C42" s="16">
        <v>202.74677224011296</v>
      </c>
      <c r="D42" s="15">
        <v>69</v>
      </c>
      <c r="E42" s="16">
        <v>4.2180066791883757</v>
      </c>
      <c r="F42" s="15">
        <v>75</v>
      </c>
      <c r="G42" s="16">
        <v>4.6556109989143195</v>
      </c>
      <c r="H42" s="15">
        <v>200</v>
      </c>
      <c r="I42" s="16">
        <v>12.824956110692783</v>
      </c>
      <c r="J42" s="15">
        <v>495</v>
      </c>
      <c r="K42" s="16">
        <v>31.287953022320838</v>
      </c>
      <c r="L42" s="15">
        <v>53</v>
      </c>
      <c r="M42" s="16">
        <v>3.5019878348213429</v>
      </c>
      <c r="N42" s="15">
        <v>140</v>
      </c>
      <c r="O42" s="16">
        <v>8.7013716156008361</v>
      </c>
      <c r="P42" s="15">
        <v>975</v>
      </c>
      <c r="Q42" s="16">
        <v>59.441909270719698</v>
      </c>
      <c r="R42" s="15">
        <v>90</v>
      </c>
      <c r="S42" s="16">
        <v>5.5918153451610637</v>
      </c>
      <c r="T42" s="15">
        <v>335</v>
      </c>
      <c r="U42" s="16">
        <v>21.532534034008389</v>
      </c>
      <c r="V42" s="15">
        <v>14</v>
      </c>
      <c r="W42" s="16">
        <v>0.84508228536554431</v>
      </c>
      <c r="X42" s="15">
        <v>81</v>
      </c>
      <c r="Y42" s="16">
        <v>4.9967091863043036</v>
      </c>
      <c r="Z42" s="15">
        <v>83</v>
      </c>
      <c r="AA42" s="16">
        <v>5.2212078285566079</v>
      </c>
      <c r="AB42" s="15">
        <v>86</v>
      </c>
      <c r="AC42" s="16">
        <v>5.3426592986960282</v>
      </c>
      <c r="AD42" s="15">
        <v>1</v>
      </c>
      <c r="AE42" s="16">
        <v>5.6021368718598391E-2</v>
      </c>
      <c r="AF42" s="15">
        <v>11</v>
      </c>
      <c r="AG42" s="16">
        <v>0.65387478096444096</v>
      </c>
      <c r="AH42" s="15">
        <v>65</v>
      </c>
      <c r="AI42" s="16">
        <v>4.1358849257755157</v>
      </c>
      <c r="AJ42" s="15">
        <v>46</v>
      </c>
      <c r="AK42" s="16">
        <v>2.9136197986529839</v>
      </c>
      <c r="AL42" s="15">
        <v>108</v>
      </c>
      <c r="AM42" s="16">
        <v>7.0139325009855051</v>
      </c>
    </row>
    <row r="43" spans="1:39" ht="15" customHeight="1" x14ac:dyDescent="0.25">
      <c r="A43" s="22">
        <v>1985</v>
      </c>
      <c r="B43" s="15">
        <v>3318</v>
      </c>
      <c r="C43" s="16">
        <v>204.49765980498361</v>
      </c>
      <c r="D43" s="15">
        <v>74</v>
      </c>
      <c r="E43" s="16">
        <v>4.4557353484803572</v>
      </c>
      <c r="F43" s="15">
        <v>101</v>
      </c>
      <c r="G43" s="16">
        <v>6.2300076586352295</v>
      </c>
      <c r="H43" s="15">
        <v>206</v>
      </c>
      <c r="I43" s="16">
        <v>12.830310463742885</v>
      </c>
      <c r="J43" s="15">
        <v>515</v>
      </c>
      <c r="K43" s="16">
        <v>31.920272147168077</v>
      </c>
      <c r="L43" s="15">
        <v>42</v>
      </c>
      <c r="M43" s="16">
        <v>2.5236276230196881</v>
      </c>
      <c r="N43" s="15">
        <v>138</v>
      </c>
      <c r="O43" s="16">
        <v>8.3254453369351733</v>
      </c>
      <c r="P43" s="15">
        <v>866</v>
      </c>
      <c r="Q43" s="16">
        <v>52.594292016502429</v>
      </c>
      <c r="R43" s="15">
        <v>100</v>
      </c>
      <c r="S43" s="16">
        <v>6.3409028727033263</v>
      </c>
      <c r="T43" s="15">
        <v>351</v>
      </c>
      <c r="U43" s="16">
        <v>22.457529719565315</v>
      </c>
      <c r="V43" s="15">
        <v>8</v>
      </c>
      <c r="W43" s="16">
        <v>0.4833412483717896</v>
      </c>
      <c r="X43" s="15">
        <v>91</v>
      </c>
      <c r="Y43" s="16">
        <v>5.5330536266871215</v>
      </c>
      <c r="Z43" s="15">
        <v>90</v>
      </c>
      <c r="AA43" s="16">
        <v>5.6482887319196786</v>
      </c>
      <c r="AB43" s="15">
        <v>103</v>
      </c>
      <c r="AC43" s="16">
        <v>6.269997245193025</v>
      </c>
      <c r="AD43" s="15">
        <v>8</v>
      </c>
      <c r="AE43" s="16">
        <v>0.50228792523278132</v>
      </c>
      <c r="AF43" s="15">
        <v>13</v>
      </c>
      <c r="AG43" s="16">
        <v>0.79454508662748147</v>
      </c>
      <c r="AH43" s="15">
        <v>94</v>
      </c>
      <c r="AI43" s="16">
        <v>5.6673212996747511</v>
      </c>
      <c r="AJ43" s="15">
        <v>59</v>
      </c>
      <c r="AK43" s="16">
        <v>3.5400574410832224</v>
      </c>
      <c r="AL43" s="15">
        <v>103</v>
      </c>
      <c r="AM43" s="16">
        <v>6.3586107581426843</v>
      </c>
    </row>
    <row r="44" spans="1:39" ht="15" customHeight="1" x14ac:dyDescent="0.25">
      <c r="A44" s="22">
        <v>1986</v>
      </c>
      <c r="B44" s="15">
        <v>3364</v>
      </c>
      <c r="C44" s="16">
        <v>200.93339465076662</v>
      </c>
      <c r="D44" s="15">
        <v>75</v>
      </c>
      <c r="E44" s="16">
        <v>4.5082889697557578</v>
      </c>
      <c r="F44" s="15">
        <v>85</v>
      </c>
      <c r="G44" s="16">
        <v>5.0096447599345932</v>
      </c>
      <c r="H44" s="15">
        <v>214</v>
      </c>
      <c r="I44" s="16">
        <v>12.772268634007279</v>
      </c>
      <c r="J44" s="15">
        <v>489</v>
      </c>
      <c r="K44" s="16">
        <v>29.564334584865708</v>
      </c>
      <c r="L44" s="15">
        <v>40</v>
      </c>
      <c r="M44" s="16">
        <v>2.4672253571815776</v>
      </c>
      <c r="N44" s="15">
        <v>144</v>
      </c>
      <c r="O44" s="16">
        <v>8.4172935249973584</v>
      </c>
      <c r="P44" s="15">
        <v>949</v>
      </c>
      <c r="Q44" s="16">
        <v>55.514386683981627</v>
      </c>
      <c r="R44" s="15">
        <v>88</v>
      </c>
      <c r="S44" s="16">
        <v>5.3232266143765612</v>
      </c>
      <c r="T44" s="15">
        <v>360</v>
      </c>
      <c r="U44" s="16">
        <v>22.106242087320492</v>
      </c>
      <c r="V44" s="15">
        <v>10</v>
      </c>
      <c r="W44" s="16">
        <v>0.61132889791299383</v>
      </c>
      <c r="X44" s="15">
        <v>76</v>
      </c>
      <c r="Y44" s="16">
        <v>4.5385058365033197</v>
      </c>
      <c r="Z44" s="15">
        <v>96</v>
      </c>
      <c r="AA44" s="16">
        <v>5.918239861474623</v>
      </c>
      <c r="AB44" s="15">
        <v>84</v>
      </c>
      <c r="AC44" s="16">
        <v>5.1102766776658513</v>
      </c>
      <c r="AD44" s="15">
        <v>4</v>
      </c>
      <c r="AE44" s="16">
        <v>0.23179477711417126</v>
      </c>
      <c r="AF44" s="15">
        <v>18</v>
      </c>
      <c r="AG44" s="16">
        <v>1.0841455626186876</v>
      </c>
      <c r="AH44" s="15">
        <v>98</v>
      </c>
      <c r="AI44" s="16">
        <v>5.8917598928448527</v>
      </c>
      <c r="AJ44" s="15">
        <v>70</v>
      </c>
      <c r="AK44" s="16">
        <v>4.1944372306203297</v>
      </c>
      <c r="AL44" s="15">
        <v>116</v>
      </c>
      <c r="AM44" s="16">
        <v>6.877330630630893</v>
      </c>
    </row>
    <row r="45" spans="1:39" ht="15" customHeight="1" x14ac:dyDescent="0.25">
      <c r="A45" s="22">
        <v>1987</v>
      </c>
      <c r="B45" s="15">
        <v>3375</v>
      </c>
      <c r="C45" s="16">
        <v>198.49161137758415</v>
      </c>
      <c r="D45" s="15">
        <v>72</v>
      </c>
      <c r="E45" s="16">
        <v>4.2184198768294952</v>
      </c>
      <c r="F45" s="15">
        <v>107</v>
      </c>
      <c r="G45" s="16">
        <v>6.1793586954611923</v>
      </c>
      <c r="H45" s="15">
        <v>215</v>
      </c>
      <c r="I45" s="16">
        <v>12.7566691978117</v>
      </c>
      <c r="J45" s="15">
        <v>454</v>
      </c>
      <c r="K45" s="16">
        <v>27.108720067088584</v>
      </c>
      <c r="L45" s="15">
        <v>63</v>
      </c>
      <c r="M45" s="16">
        <v>3.6990836087936945</v>
      </c>
      <c r="N45" s="15">
        <v>135</v>
      </c>
      <c r="O45" s="16">
        <v>7.946112035563992</v>
      </c>
      <c r="P45" s="15">
        <v>950</v>
      </c>
      <c r="Q45" s="16">
        <v>54.679422848329338</v>
      </c>
      <c r="R45" s="15">
        <v>83</v>
      </c>
      <c r="S45" s="16">
        <v>4.9769922544473353</v>
      </c>
      <c r="T45" s="15">
        <v>365</v>
      </c>
      <c r="U45" s="16">
        <v>21.463447079782163</v>
      </c>
      <c r="V45" s="15">
        <v>13</v>
      </c>
      <c r="W45" s="16">
        <v>0.78383047849690479</v>
      </c>
      <c r="X45" s="15">
        <v>70</v>
      </c>
      <c r="Y45" s="16">
        <v>4.1580845416734453</v>
      </c>
      <c r="Z45" s="15">
        <v>100</v>
      </c>
      <c r="AA45" s="16">
        <v>6.1267356846688941</v>
      </c>
      <c r="AB45" s="15">
        <v>83</v>
      </c>
      <c r="AC45" s="16">
        <v>4.9921371435654125</v>
      </c>
      <c r="AD45" s="15">
        <v>8</v>
      </c>
      <c r="AE45" s="16">
        <v>0.46591041331078542</v>
      </c>
      <c r="AF45" s="15">
        <v>14</v>
      </c>
      <c r="AG45" s="16">
        <v>0.85871892289657858</v>
      </c>
      <c r="AH45" s="15">
        <v>93</v>
      </c>
      <c r="AI45" s="16">
        <v>5.4013660656408344</v>
      </c>
      <c r="AJ45" s="15">
        <v>62</v>
      </c>
      <c r="AK45" s="16">
        <v>3.692719163767304</v>
      </c>
      <c r="AL45" s="15">
        <v>111</v>
      </c>
      <c r="AM45" s="16">
        <v>6.6002198039573283</v>
      </c>
    </row>
    <row r="46" spans="1:39" ht="15" customHeight="1" x14ac:dyDescent="0.25">
      <c r="A46" s="22">
        <v>1988</v>
      </c>
      <c r="B46" s="15">
        <v>3444</v>
      </c>
      <c r="C46" s="16">
        <v>200.55066084105124</v>
      </c>
      <c r="D46" s="15">
        <v>81</v>
      </c>
      <c r="E46" s="16">
        <v>4.6666095215870405</v>
      </c>
      <c r="F46" s="15">
        <v>104</v>
      </c>
      <c r="G46" s="16">
        <v>5.9101152695621977</v>
      </c>
      <c r="H46" s="15">
        <v>185</v>
      </c>
      <c r="I46" s="16">
        <v>10.880924791402704</v>
      </c>
      <c r="J46" s="15">
        <v>497</v>
      </c>
      <c r="K46" s="16">
        <v>29.064406655979393</v>
      </c>
      <c r="L46" s="15">
        <v>57</v>
      </c>
      <c r="M46" s="16">
        <v>3.2939179369353391</v>
      </c>
      <c r="N46" s="15">
        <v>152</v>
      </c>
      <c r="O46" s="16">
        <v>8.7403746521517576</v>
      </c>
      <c r="P46" s="15">
        <v>892</v>
      </c>
      <c r="Q46" s="16">
        <v>51.211513954796402</v>
      </c>
      <c r="R46" s="15">
        <v>101</v>
      </c>
      <c r="S46" s="16">
        <v>5.79302553087284</v>
      </c>
      <c r="T46" s="15">
        <v>402</v>
      </c>
      <c r="U46" s="16">
        <v>23.727792591492772</v>
      </c>
      <c r="V46" s="15">
        <v>9</v>
      </c>
      <c r="W46" s="16">
        <v>0.53833448661877381</v>
      </c>
      <c r="X46" s="15">
        <v>72</v>
      </c>
      <c r="Y46" s="16">
        <v>4.1444438997765305</v>
      </c>
      <c r="Z46" s="15">
        <v>104</v>
      </c>
      <c r="AA46" s="16">
        <v>6.3207622507139423</v>
      </c>
      <c r="AB46" s="15">
        <v>101</v>
      </c>
      <c r="AC46" s="16">
        <v>6.0498271839316198</v>
      </c>
      <c r="AD46" s="15">
        <v>3</v>
      </c>
      <c r="AE46" s="16">
        <v>0.16974032947561835</v>
      </c>
      <c r="AF46" s="15">
        <v>14</v>
      </c>
      <c r="AG46" s="16">
        <v>0.81480823335563723</v>
      </c>
      <c r="AH46" s="15">
        <v>95</v>
      </c>
      <c r="AI46" s="16">
        <v>5.5785572480890151</v>
      </c>
      <c r="AJ46" s="15">
        <v>50</v>
      </c>
      <c r="AK46" s="16">
        <v>2.9639061917367715</v>
      </c>
      <c r="AL46" s="15">
        <v>142</v>
      </c>
      <c r="AM46" s="16">
        <v>8.2744706447690302</v>
      </c>
    </row>
    <row r="47" spans="1:39" ht="15" customHeight="1" x14ac:dyDescent="0.25">
      <c r="A47" s="22">
        <v>1989</v>
      </c>
      <c r="B47" s="15">
        <v>3492</v>
      </c>
      <c r="C47" s="16">
        <v>199.57093616971815</v>
      </c>
      <c r="D47" s="15">
        <v>88</v>
      </c>
      <c r="E47" s="16">
        <v>4.9666567963859052</v>
      </c>
      <c r="F47" s="15">
        <v>114</v>
      </c>
      <c r="G47" s="16">
        <v>6.4203795619792841</v>
      </c>
      <c r="H47" s="15">
        <v>180</v>
      </c>
      <c r="I47" s="16">
        <v>10.328205212167129</v>
      </c>
      <c r="J47" s="15">
        <v>525</v>
      </c>
      <c r="K47" s="16">
        <v>30.060153808929513</v>
      </c>
      <c r="L47" s="15">
        <v>64</v>
      </c>
      <c r="M47" s="16">
        <v>3.6713473051202774</v>
      </c>
      <c r="N47" s="15">
        <v>133</v>
      </c>
      <c r="O47" s="16">
        <v>7.525033867562092</v>
      </c>
      <c r="P47" s="15">
        <v>896</v>
      </c>
      <c r="Q47" s="16">
        <v>50.529342403051118</v>
      </c>
      <c r="R47" s="15">
        <v>95</v>
      </c>
      <c r="S47" s="16">
        <v>5.4503306344760629</v>
      </c>
      <c r="T47" s="15">
        <v>425</v>
      </c>
      <c r="U47" s="16">
        <v>24.512210712123423</v>
      </c>
      <c r="V47" s="15">
        <v>14</v>
      </c>
      <c r="W47" s="16">
        <v>0.81829029035036838</v>
      </c>
      <c r="X47" s="15">
        <v>83</v>
      </c>
      <c r="Y47" s="16">
        <v>4.6537704203423305</v>
      </c>
      <c r="Z47" s="15">
        <v>106</v>
      </c>
      <c r="AA47" s="16">
        <v>6.0206930975491</v>
      </c>
      <c r="AB47" s="15">
        <v>76</v>
      </c>
      <c r="AC47" s="16">
        <v>4.3873948937874925</v>
      </c>
      <c r="AD47" s="15">
        <v>4</v>
      </c>
      <c r="AE47" s="16">
        <v>0.2150392756179067</v>
      </c>
      <c r="AF47" s="15">
        <v>11</v>
      </c>
      <c r="AG47" s="16">
        <v>0.61740670623647265</v>
      </c>
      <c r="AH47" s="15">
        <v>105</v>
      </c>
      <c r="AI47" s="16">
        <v>6.1568154167781106</v>
      </c>
      <c r="AJ47" s="15">
        <v>55</v>
      </c>
      <c r="AK47" s="16">
        <v>3.1878998759002473</v>
      </c>
      <c r="AL47" s="15">
        <v>136</v>
      </c>
      <c r="AM47" s="16">
        <v>7.9728881334051325</v>
      </c>
    </row>
    <row r="48" spans="1:39" ht="15" customHeight="1" x14ac:dyDescent="0.25">
      <c r="A48" s="22">
        <v>1990</v>
      </c>
      <c r="B48" s="15">
        <v>3548</v>
      </c>
      <c r="C48" s="16">
        <v>198.99012603593246</v>
      </c>
      <c r="D48" s="15">
        <v>67</v>
      </c>
      <c r="E48" s="16">
        <v>3.7248813334024864</v>
      </c>
      <c r="F48" s="15">
        <v>111</v>
      </c>
      <c r="G48" s="16">
        <v>6.2045942169890491</v>
      </c>
      <c r="H48" s="15">
        <v>186</v>
      </c>
      <c r="I48" s="16">
        <v>10.30570433108541</v>
      </c>
      <c r="J48" s="15">
        <v>517</v>
      </c>
      <c r="K48" s="16">
        <v>29.322551538677764</v>
      </c>
      <c r="L48" s="15">
        <v>53</v>
      </c>
      <c r="M48" s="16">
        <v>3.0369481191410972</v>
      </c>
      <c r="N48" s="15">
        <v>153</v>
      </c>
      <c r="O48" s="16">
        <v>8.5393441778049919</v>
      </c>
      <c r="P48" s="15">
        <v>903</v>
      </c>
      <c r="Q48" s="16">
        <v>50.019328816239408</v>
      </c>
      <c r="R48" s="15">
        <v>115</v>
      </c>
      <c r="S48" s="16">
        <v>6.5093115630353244</v>
      </c>
      <c r="T48" s="15">
        <v>436</v>
      </c>
      <c r="U48" s="16">
        <v>24.46437532063673</v>
      </c>
      <c r="V48" s="15">
        <v>6</v>
      </c>
      <c r="W48" s="16">
        <v>0.34550018081060824</v>
      </c>
      <c r="X48" s="15">
        <v>65</v>
      </c>
      <c r="Y48" s="16">
        <v>3.6808400565730892</v>
      </c>
      <c r="Z48" s="15">
        <v>101</v>
      </c>
      <c r="AA48" s="16">
        <v>5.6377396608385641</v>
      </c>
      <c r="AB48" s="15">
        <v>95</v>
      </c>
      <c r="AC48" s="16">
        <v>5.4832547131298384</v>
      </c>
      <c r="AD48" s="15">
        <v>6</v>
      </c>
      <c r="AE48" s="16">
        <v>0.33083395536809634</v>
      </c>
      <c r="AF48" s="15">
        <v>4</v>
      </c>
      <c r="AG48" s="16">
        <v>0.22189046085270647</v>
      </c>
      <c r="AH48" s="15">
        <v>134</v>
      </c>
      <c r="AI48" s="16">
        <v>7.6385651586095129</v>
      </c>
      <c r="AJ48" s="15">
        <v>61</v>
      </c>
      <c r="AK48" s="16">
        <v>3.365943036917697</v>
      </c>
      <c r="AL48" s="15">
        <v>120</v>
      </c>
      <c r="AM48" s="16">
        <v>6.9031791933449131</v>
      </c>
    </row>
    <row r="49" spans="1:39" ht="15" customHeight="1" x14ac:dyDescent="0.25">
      <c r="A49" s="22">
        <v>1991</v>
      </c>
      <c r="B49" s="15">
        <v>3541</v>
      </c>
      <c r="C49" s="16">
        <v>195.0690641048148</v>
      </c>
      <c r="D49" s="15">
        <v>73</v>
      </c>
      <c r="E49" s="16">
        <v>4.036195671144224</v>
      </c>
      <c r="F49" s="15">
        <v>114</v>
      </c>
      <c r="G49" s="16">
        <v>6.3159136168330692</v>
      </c>
      <c r="H49" s="15">
        <v>199</v>
      </c>
      <c r="I49" s="16">
        <v>10.976960484710629</v>
      </c>
      <c r="J49" s="15">
        <v>551</v>
      </c>
      <c r="K49" s="16">
        <v>30.57082008900873</v>
      </c>
      <c r="L49" s="15">
        <v>55</v>
      </c>
      <c r="M49" s="16">
        <v>3.0387866442052345</v>
      </c>
      <c r="N49" s="15">
        <v>150</v>
      </c>
      <c r="O49" s="16">
        <v>8.1874472994955187</v>
      </c>
      <c r="P49" s="15">
        <v>869</v>
      </c>
      <c r="Q49" s="16">
        <v>47.094050199370507</v>
      </c>
      <c r="R49" s="15">
        <v>109</v>
      </c>
      <c r="S49" s="16">
        <v>6.2050156399804113</v>
      </c>
      <c r="T49" s="15">
        <v>423</v>
      </c>
      <c r="U49" s="16">
        <v>23.148397868536875</v>
      </c>
      <c r="V49" s="15">
        <v>12</v>
      </c>
      <c r="W49" s="16">
        <v>0.71514001666452798</v>
      </c>
      <c r="X49" s="15">
        <v>70</v>
      </c>
      <c r="Y49" s="16">
        <v>3.7821276921366653</v>
      </c>
      <c r="Z49" s="15">
        <v>95</v>
      </c>
      <c r="AA49" s="16">
        <v>5.2307804198920671</v>
      </c>
      <c r="AB49" s="15">
        <v>125</v>
      </c>
      <c r="AC49" s="16">
        <v>7.1120727889026414</v>
      </c>
      <c r="AD49" s="15">
        <v>5</v>
      </c>
      <c r="AE49" s="16">
        <v>0.27404625593017096</v>
      </c>
      <c r="AF49" s="15">
        <v>7</v>
      </c>
      <c r="AG49" s="16">
        <v>0.36734511185696261</v>
      </c>
      <c r="AH49" s="15">
        <v>103</v>
      </c>
      <c r="AI49" s="16">
        <v>5.6648474949435483</v>
      </c>
      <c r="AJ49" s="15">
        <v>56</v>
      </c>
      <c r="AK49" s="16">
        <v>3.1103755714748202</v>
      </c>
      <c r="AL49" s="15">
        <v>116</v>
      </c>
      <c r="AM49" s="16">
        <v>6.4223900310393489</v>
      </c>
    </row>
    <row r="50" spans="1:39" ht="15" customHeight="1" x14ac:dyDescent="0.25">
      <c r="A50" s="22">
        <v>1992</v>
      </c>
      <c r="B50" s="15">
        <v>3771</v>
      </c>
      <c r="C50" s="16">
        <v>201.73968880270678</v>
      </c>
      <c r="D50" s="15">
        <v>63</v>
      </c>
      <c r="E50" s="16">
        <v>3.354725578076267</v>
      </c>
      <c r="F50" s="15">
        <v>111</v>
      </c>
      <c r="G50" s="16">
        <v>5.8907259906522871</v>
      </c>
      <c r="H50" s="15">
        <v>201</v>
      </c>
      <c r="I50" s="16">
        <v>10.594355476886429</v>
      </c>
      <c r="J50" s="15">
        <v>573</v>
      </c>
      <c r="K50" s="16">
        <v>30.879335537624641</v>
      </c>
      <c r="L50" s="15">
        <v>58</v>
      </c>
      <c r="M50" s="16">
        <v>3.1715450951495674</v>
      </c>
      <c r="N50" s="15">
        <v>140</v>
      </c>
      <c r="O50" s="16">
        <v>7.3462093921528782</v>
      </c>
      <c r="P50" s="15">
        <v>947</v>
      </c>
      <c r="Q50" s="16">
        <v>49.996168414230503</v>
      </c>
      <c r="R50" s="15">
        <v>99</v>
      </c>
      <c r="S50" s="16">
        <v>5.4825601813003031</v>
      </c>
      <c r="T50" s="15">
        <v>478</v>
      </c>
      <c r="U50" s="16">
        <v>25.500400806421354</v>
      </c>
      <c r="V50" s="15">
        <v>6</v>
      </c>
      <c r="W50" s="16">
        <v>0.34823883438374503</v>
      </c>
      <c r="X50" s="15">
        <v>78</v>
      </c>
      <c r="Y50" s="16">
        <v>4.2144682857220328</v>
      </c>
      <c r="Z50" s="15">
        <v>94</v>
      </c>
      <c r="AA50" s="16">
        <v>5.016095350503246</v>
      </c>
      <c r="AB50" s="15">
        <v>108</v>
      </c>
      <c r="AC50" s="16">
        <v>6.0834285297853272</v>
      </c>
      <c r="AD50" s="15">
        <v>9</v>
      </c>
      <c r="AE50" s="16">
        <v>0.45972683792829372</v>
      </c>
      <c r="AF50" s="15">
        <v>10</v>
      </c>
      <c r="AG50" s="16">
        <v>0.54836947535880476</v>
      </c>
      <c r="AH50" s="15">
        <v>128</v>
      </c>
      <c r="AI50" s="16">
        <v>6.9196327733747189</v>
      </c>
      <c r="AJ50" s="15">
        <v>70</v>
      </c>
      <c r="AK50" s="16">
        <v>3.591711714878902</v>
      </c>
      <c r="AL50" s="15">
        <v>153</v>
      </c>
      <c r="AM50" s="16">
        <v>8.4611148215219441</v>
      </c>
    </row>
    <row r="51" spans="1:39" ht="15" customHeight="1" x14ac:dyDescent="0.25">
      <c r="A51" s="22">
        <v>1993</v>
      </c>
      <c r="B51" s="15">
        <v>3812</v>
      </c>
      <c r="C51" s="16">
        <v>199.84739348830962</v>
      </c>
      <c r="D51" s="15">
        <v>59</v>
      </c>
      <c r="E51" s="16">
        <v>3.1158692845359952</v>
      </c>
      <c r="F51" s="15">
        <v>140</v>
      </c>
      <c r="G51" s="16">
        <v>7.2062973012439251</v>
      </c>
      <c r="H51" s="15">
        <v>171</v>
      </c>
      <c r="I51" s="16">
        <v>9.1207595214694095</v>
      </c>
      <c r="J51" s="15">
        <v>547</v>
      </c>
      <c r="K51" s="16">
        <v>28.601143835294003</v>
      </c>
      <c r="L51" s="15">
        <v>67</v>
      </c>
      <c r="M51" s="16">
        <v>3.6069326220188365</v>
      </c>
      <c r="N51" s="15">
        <v>147</v>
      </c>
      <c r="O51" s="16">
        <v>7.6251273055053295</v>
      </c>
      <c r="P51" s="15">
        <v>892</v>
      </c>
      <c r="Q51" s="16">
        <v>46.119570025026995</v>
      </c>
      <c r="R51" s="15">
        <v>112</v>
      </c>
      <c r="S51" s="16">
        <v>5.9545010566443786</v>
      </c>
      <c r="T51" s="15">
        <v>520</v>
      </c>
      <c r="U51" s="16">
        <v>26.872143775771306</v>
      </c>
      <c r="V51" s="15">
        <v>11</v>
      </c>
      <c r="W51" s="16">
        <v>0.61844868451924417</v>
      </c>
      <c r="X51" s="15">
        <v>99</v>
      </c>
      <c r="Y51" s="16">
        <v>5.3421420732868317</v>
      </c>
      <c r="Z51" s="15">
        <v>105</v>
      </c>
      <c r="AA51" s="16">
        <v>5.480967813622998</v>
      </c>
      <c r="AB51" s="15">
        <v>111</v>
      </c>
      <c r="AC51" s="16">
        <v>6.0275774122241348</v>
      </c>
      <c r="AD51" s="15">
        <v>12</v>
      </c>
      <c r="AE51" s="16">
        <v>0.64354386044110479</v>
      </c>
      <c r="AF51" s="15">
        <v>13</v>
      </c>
      <c r="AG51" s="16">
        <v>0.68907586686682187</v>
      </c>
      <c r="AH51" s="15">
        <v>117</v>
      </c>
      <c r="AI51" s="16">
        <v>6.2857291612126298</v>
      </c>
      <c r="AJ51" s="15">
        <v>57</v>
      </c>
      <c r="AK51" s="16">
        <v>2.9717587954205227</v>
      </c>
      <c r="AL51" s="15">
        <v>149</v>
      </c>
      <c r="AM51" s="16">
        <v>7.9766189581791744</v>
      </c>
    </row>
    <row r="52" spans="1:39" ht="15" customHeight="1" x14ac:dyDescent="0.25">
      <c r="A52" s="22">
        <v>1994</v>
      </c>
      <c r="B52" s="15">
        <v>3834</v>
      </c>
      <c r="C52" s="16">
        <v>196.3078857320327</v>
      </c>
      <c r="D52" s="15">
        <v>59</v>
      </c>
      <c r="E52" s="16">
        <v>3.079502436891727</v>
      </c>
      <c r="F52" s="15">
        <v>139</v>
      </c>
      <c r="G52" s="16">
        <v>7.0381209251151891</v>
      </c>
      <c r="H52" s="15">
        <v>140</v>
      </c>
      <c r="I52" s="16">
        <v>7.1729876987038432</v>
      </c>
      <c r="J52" s="15">
        <v>591</v>
      </c>
      <c r="K52" s="16">
        <v>30.369537660194005</v>
      </c>
      <c r="L52" s="15">
        <v>58</v>
      </c>
      <c r="M52" s="16">
        <v>3.1490073901885176</v>
      </c>
      <c r="N52" s="15">
        <v>139</v>
      </c>
      <c r="O52" s="16">
        <v>7.2235013284411664</v>
      </c>
      <c r="P52" s="15">
        <v>919</v>
      </c>
      <c r="Q52" s="16">
        <v>46.338915052172098</v>
      </c>
      <c r="R52" s="15">
        <v>114</v>
      </c>
      <c r="S52" s="16">
        <v>5.988560315664305</v>
      </c>
      <c r="T52" s="15">
        <v>517</v>
      </c>
      <c r="U52" s="16">
        <v>25.83735293213357</v>
      </c>
      <c r="V52" s="15">
        <v>9</v>
      </c>
      <c r="W52" s="16">
        <v>0.49610219111037074</v>
      </c>
      <c r="X52" s="15">
        <v>90</v>
      </c>
      <c r="Y52" s="16">
        <v>4.6570192063765719</v>
      </c>
      <c r="Z52" s="15">
        <v>115</v>
      </c>
      <c r="AA52" s="16">
        <v>5.9176498937342128</v>
      </c>
      <c r="AB52" s="15">
        <v>110</v>
      </c>
      <c r="AC52" s="16">
        <v>5.8765237637083194</v>
      </c>
      <c r="AD52" s="15">
        <v>5</v>
      </c>
      <c r="AE52" s="16">
        <v>0.28172700128103861</v>
      </c>
      <c r="AF52" s="15">
        <v>7</v>
      </c>
      <c r="AG52" s="16">
        <v>0.35956238921478706</v>
      </c>
      <c r="AH52" s="15">
        <v>133</v>
      </c>
      <c r="AI52" s="16">
        <v>6.8029620366812784</v>
      </c>
      <c r="AJ52" s="15">
        <v>61</v>
      </c>
      <c r="AK52" s="16">
        <v>3.0933704198438385</v>
      </c>
      <c r="AL52" s="15">
        <v>134</v>
      </c>
      <c r="AM52" s="16">
        <v>7.0438511121483849</v>
      </c>
    </row>
    <row r="53" spans="1:39" ht="15" customHeight="1" x14ac:dyDescent="0.25">
      <c r="A53" s="22">
        <v>1995</v>
      </c>
      <c r="B53" s="15">
        <v>3918</v>
      </c>
      <c r="C53" s="16">
        <v>196.85569621742277</v>
      </c>
      <c r="D53" s="15">
        <v>73</v>
      </c>
      <c r="E53" s="16">
        <v>3.6642421222024391</v>
      </c>
      <c r="F53" s="15">
        <v>148</v>
      </c>
      <c r="G53" s="16">
        <v>7.4066193482939573</v>
      </c>
      <c r="H53" s="15">
        <v>152</v>
      </c>
      <c r="I53" s="16">
        <v>7.6071133427428554</v>
      </c>
      <c r="J53" s="15">
        <v>573</v>
      </c>
      <c r="K53" s="16">
        <v>28.965350640979111</v>
      </c>
      <c r="L53" s="15">
        <v>78</v>
      </c>
      <c r="M53" s="16">
        <v>3.9346206814806486</v>
      </c>
      <c r="N53" s="15">
        <v>143</v>
      </c>
      <c r="O53" s="16">
        <v>7.2086618702535583</v>
      </c>
      <c r="P53" s="15">
        <v>892</v>
      </c>
      <c r="Q53" s="16">
        <v>44.312897698846804</v>
      </c>
      <c r="R53" s="15">
        <v>126</v>
      </c>
      <c r="S53" s="16">
        <v>6.5200522446153597</v>
      </c>
      <c r="T53" s="15">
        <v>554</v>
      </c>
      <c r="U53" s="16">
        <v>27.329862883291845</v>
      </c>
      <c r="V53" s="15">
        <v>5</v>
      </c>
      <c r="W53" s="16">
        <v>0.28451346824737905</v>
      </c>
      <c r="X53" s="15">
        <v>95</v>
      </c>
      <c r="Y53" s="16">
        <v>4.9229104183451513</v>
      </c>
      <c r="Z53" s="15">
        <v>115</v>
      </c>
      <c r="AA53" s="16">
        <v>5.7514746000702601</v>
      </c>
      <c r="AB53" s="15">
        <v>73</v>
      </c>
      <c r="AC53" s="16">
        <v>3.7727367287914189</v>
      </c>
      <c r="AD53" s="15">
        <v>7</v>
      </c>
      <c r="AE53" s="16">
        <v>0.33168769845733059</v>
      </c>
      <c r="AF53" s="15">
        <v>10</v>
      </c>
      <c r="AG53" s="16">
        <v>0.5500040009233792</v>
      </c>
      <c r="AH53" s="15">
        <v>120</v>
      </c>
      <c r="AI53" s="16">
        <v>6.0442471511842184</v>
      </c>
      <c r="AJ53" s="15">
        <v>55</v>
      </c>
      <c r="AK53" s="16">
        <v>2.6943193116586945</v>
      </c>
      <c r="AL53" s="15">
        <v>140</v>
      </c>
      <c r="AM53" s="16">
        <v>7.2633257954786004</v>
      </c>
    </row>
    <row r="54" spans="1:39" ht="15" customHeight="1" x14ac:dyDescent="0.25">
      <c r="A54" s="22">
        <v>1996</v>
      </c>
      <c r="B54" s="27">
        <f>IFERROR(VALUE(FIXED(VLOOKUP(VLOOKUP($B$4,Refcodes,2,FALSE) &amp;"Deaths"&amp;Deaths_Male!$A54&amp;"AllEth"&amp;"Male",Datatable,6,FALSE))),"–")</f>
        <v>3869</v>
      </c>
      <c r="C54" s="38">
        <f>IFERROR(VALUE(FIXED(VLOOKUP(VLOOKUP($B$4,Refcodes,2,FALSE) &amp;"Deaths"&amp;Deaths_Male!$A54&amp;"AllEth"&amp;"Male",Datatable,7,FALSE))),"–")</f>
        <v>184.8</v>
      </c>
      <c r="D54" s="36">
        <f>IFERROR(VALUE(FIXED(VLOOKUP(VLOOKUP($D$4,Refcodes,2,FALSE) &amp;"Deaths"&amp;Deaths_Male!$A54&amp;"AllEth"&amp;"Male",Datatable,6,FALSE))),"–")</f>
        <v>86</v>
      </c>
      <c r="E54" s="38">
        <f>IFERROR(VALUE(FIXED(VLOOKUP(VLOOKUP($D$4,Refcodes,2,FALSE) &amp;"Deaths"&amp;Deaths_Male!$A54&amp;"AllEth"&amp;"Male",Datatable,7,FALSE))),"–")</f>
        <v>4.2</v>
      </c>
      <c r="F54" s="36">
        <f>IFERROR(VALUE(FIXED(VLOOKUP(VLOOKUP($F$4,Refcodes,2,FALSE) &amp;"Deaths"&amp;Deaths_Male!$A54&amp;"AllEth"&amp;"Male",Datatable,6,FALSE))),"–")</f>
        <v>124</v>
      </c>
      <c r="G54" s="38">
        <f>IFERROR(VALUE(FIXED(VLOOKUP(VLOOKUP($F$4,Refcodes,2,FALSE) &amp;"Deaths"&amp;Deaths_Male!$A54&amp;"AllEth"&amp;"Male",Datatable,7,FALSE))),"–")</f>
        <v>5.8</v>
      </c>
      <c r="H54" s="36">
        <f>IFERROR(VALUE(FIXED(VLOOKUP(VLOOKUP($H$4,Refcodes,2,FALSE) &amp;"Deaths"&amp;Deaths_Male!$A54&amp;"AllEth"&amp;"Male",Datatable,6,FALSE))),"–")</f>
        <v>176</v>
      </c>
      <c r="I54" s="38">
        <f>IFERROR(VALUE(FIXED(VLOOKUP(VLOOKUP($H$4,Refcodes,2,FALSE) &amp;"Deaths"&amp;Deaths_Male!$A54&amp;"AllEth"&amp;"Male",Datatable,7,FALSE))),"–")</f>
        <v>8.5</v>
      </c>
      <c r="J54" s="27">
        <f>IFERROR(VALUE(FIXED(VLOOKUP(VLOOKUP($J$4,Refcodes,2,FALSE) &amp;"Deaths"&amp;Deaths_Male!$A54&amp;"AllEth"&amp;"Male",Datatable,6,FALSE))),"–")</f>
        <v>587</v>
      </c>
      <c r="K54" s="37">
        <f>IFERROR(VALUE(FIXED(VLOOKUP(VLOOKUP($J$4,Refcodes,2,FALSE) &amp;"Deaths"&amp;Deaths_Male!$A54&amp;"AllEth"&amp;"Male",Datatable,7,FALSE))),"–")</f>
        <v>28.1</v>
      </c>
      <c r="L54" s="36">
        <f>IFERROR(VALUE(FIXED(VLOOKUP(VLOOKUP($L$4,Refcodes,2,FALSE) &amp;"Deaths"&amp;Deaths_Male!$A54&amp;"AllEth"&amp;"Male",Datatable,6,FALSE))),"–")</f>
        <v>66</v>
      </c>
      <c r="M54" s="38">
        <f>IFERROR(VALUE(FIXED(VLOOKUP(VLOOKUP($L$4,Refcodes,2,FALSE) &amp;"Deaths"&amp;Deaths_Male!$A54&amp;"AllEth"&amp;"Male",Datatable,7,FALSE))),"–")</f>
        <v>3.2</v>
      </c>
      <c r="N54" s="36">
        <f>IFERROR(VALUE(FIXED(VLOOKUP(VLOOKUP($N$4,Refcodes,2,FALSE) &amp;"Deaths"&amp;Deaths_Male!$A54&amp;"AllEth"&amp;"Male",Datatable,6,FALSE))),"–")</f>
        <v>131</v>
      </c>
      <c r="O54" s="38">
        <f>IFERROR(VALUE(FIXED(VLOOKUP(VLOOKUP($N$4,Refcodes,2,FALSE) &amp;"Deaths"&amp;Deaths_Male!$A54&amp;"AllEth"&amp;"Male",Datatable,7,FALSE))),"–")</f>
        <v>6.2</v>
      </c>
      <c r="P54" s="36">
        <f>IFERROR(VALUE(FIXED(VLOOKUP(VLOOKUP($P$4,Refcodes,2,FALSE) &amp;"Deaths"&amp;Deaths_Male!$A54&amp;"AllEth"&amp;"Male",Datatable,6,FALSE))),"–")</f>
        <v>900</v>
      </c>
      <c r="Q54" s="38">
        <f>IFERROR(VALUE(FIXED(VLOOKUP(VLOOKUP($P$4,Refcodes,2,FALSE) &amp;"Deaths"&amp;Deaths_Male!$A54&amp;"AllEth"&amp;"Male",Datatable,7,FALSE))),"–")</f>
        <v>42.6</v>
      </c>
      <c r="R54" s="36">
        <f>IFERROR(VALUE(FIXED(VLOOKUP(VLOOKUP($R$4,Refcodes,2,FALSE) &amp;"Deaths"&amp;Deaths_Male!$A54&amp;"AllEth"&amp;"Male",Datatable,6,FALSE))),"–")</f>
        <v>108</v>
      </c>
      <c r="S54" s="38">
        <f>IFERROR(VALUE(FIXED(VLOOKUP(VLOOKUP($R$4,Refcodes,2,FALSE) &amp;"Deaths"&amp;Deaths_Male!$A54&amp;"AllEth"&amp;"Male",Datatable,7,FALSE))),"–")</f>
        <v>5.2</v>
      </c>
      <c r="T54" s="27">
        <f>IFERROR(VALUE(FIXED(VLOOKUP(VLOOKUP($T$4,Refcodes,2,FALSE) &amp;"Deaths"&amp;Deaths_Male!$A54&amp;"AllEth"&amp;"Male",Datatable,6,FALSE))),"–")</f>
        <v>502</v>
      </c>
      <c r="U54" s="37">
        <f>IFERROR(VALUE(FIXED(VLOOKUP(VLOOKUP($T$4,Refcodes,2,FALSE) &amp;"Deaths"&amp;Deaths_Male!$A54&amp;"AllEth"&amp;"Male",Datatable,7,FALSE))),"–")</f>
        <v>23.5</v>
      </c>
      <c r="V54" s="36">
        <f>IFERROR(VALUE(FIXED(VLOOKUP(VLOOKUP($V$4,Refcodes,2,FALSE) &amp;"Deaths"&amp;Deaths_Male!$A54&amp;"AllEth"&amp;"Male",Datatable,6,FALSE))),"–")</f>
        <v>5</v>
      </c>
      <c r="W54" s="38">
        <f>IFERROR(VALUE(FIXED(VLOOKUP(VLOOKUP($V$4,Refcodes,2,FALSE) &amp;"Deaths"&amp;Deaths_Male!$A54&amp;"AllEth"&amp;"Male",Datatable,7,FALSE))),"–")</f>
        <v>0.3</v>
      </c>
      <c r="X54" s="36">
        <f>IFERROR(VALUE(FIXED(VLOOKUP(VLOOKUP($X$4,Refcodes,2,FALSE) &amp;"Deaths"&amp;Deaths_Male!$A54&amp;"AllEth"&amp;"Male",Datatable,6,FALSE))),"–")</f>
        <v>89</v>
      </c>
      <c r="Y54" s="38">
        <f>IFERROR(VALUE(FIXED(VLOOKUP(VLOOKUP($X$4,Refcodes,2,FALSE) &amp;"Deaths"&amp;Deaths_Male!$A54&amp;"AllEth"&amp;"Male",Datatable,7,FALSE))),"–")</f>
        <v>4.3</v>
      </c>
      <c r="Z54" s="36">
        <f>IFERROR(VALUE(FIXED(VLOOKUP(VLOOKUP($Z$4,Refcodes,2,FALSE) &amp;"Deaths"&amp;Deaths_Male!$A54&amp;"AllEth"&amp;"Male",Datatable,6,FALSE))),"–")</f>
        <v>112</v>
      </c>
      <c r="AA54" s="38">
        <f>IFERROR(VALUE(FIXED(VLOOKUP(VLOOKUP($Z$4,Refcodes,2,FALSE) &amp;"Deaths"&amp;Deaths_Male!$A54&amp;"AllEth"&amp;"Male",Datatable,7,FALSE))),"–")</f>
        <v>5.3</v>
      </c>
      <c r="AB54" s="36">
        <f>IFERROR(VALUE(FIXED(VLOOKUP(VLOOKUP($AB$4,Refcodes,2,FALSE) &amp;"Deaths"&amp;Deaths_Male!$A54&amp;"AllEth"&amp;"Male",Datatable,6,FALSE))),"–")</f>
        <v>107</v>
      </c>
      <c r="AC54" s="38">
        <f>IFERROR(VALUE(FIXED(VLOOKUP(VLOOKUP($AB$4,Refcodes,2,FALSE) &amp;"Deaths"&amp;Deaths_Male!$A54&amp;"AllEth"&amp;"Male",Datatable,7,FALSE))),"–")</f>
        <v>5.4</v>
      </c>
      <c r="AD54" s="36">
        <f>IFERROR(VALUE(FIXED(VLOOKUP(VLOOKUP($AD$4,Refcodes,2,FALSE) &amp;"Deaths"&amp;Deaths_Male!$A54&amp;"AllEth"&amp;"Male",Datatable,6,FALSE))),"–")</f>
        <v>7</v>
      </c>
      <c r="AE54" s="38">
        <f>IFERROR(VALUE(FIXED(VLOOKUP(VLOOKUP($AD$4,Refcodes,2,FALSE) &amp;"Deaths"&amp;Deaths_Male!$A54&amp;"AllEth"&amp;"Male",Datatable,7,FALSE))),"–")</f>
        <v>0.4</v>
      </c>
      <c r="AF54" s="36">
        <f>IFERROR(VALUE(FIXED(VLOOKUP(VLOOKUP($AF$4,Refcodes,2,FALSE) &amp;"Deaths"&amp;Deaths_Male!$A54&amp;"AllEth"&amp;"Male",Datatable,6,FALSE))),"–")</f>
        <v>7</v>
      </c>
      <c r="AG54" s="38">
        <f>IFERROR(VALUE(FIXED(VLOOKUP(VLOOKUP($AF$4,Refcodes,2,FALSE) &amp;"Deaths"&amp;Deaths_Male!$A54&amp;"AllEth"&amp;"Male",Datatable,7,FALSE))),"–")</f>
        <v>0.3</v>
      </c>
      <c r="AH54" s="36">
        <f>IFERROR(VALUE(FIXED(VLOOKUP(VLOOKUP($AH$4,Refcodes,2,FALSE) &amp;"Deaths"&amp;Deaths_Male!$A54&amp;"AllEth"&amp;"Male",Datatable,6,FALSE))),"–")</f>
        <v>144</v>
      </c>
      <c r="AI54" s="38">
        <f>IFERROR(VALUE(FIXED(VLOOKUP(VLOOKUP($AH$4,Refcodes,2,FALSE) &amp;"Deaths"&amp;Deaths_Male!$A54&amp;"AllEth"&amp;"Male",Datatable,7,FALSE))),"–")</f>
        <v>6.9</v>
      </c>
      <c r="AJ54" s="36">
        <f>IFERROR(VALUE(FIXED(VLOOKUP(VLOOKUP($AJ$4,Refcodes,2,FALSE) &amp;"Deaths"&amp;Deaths_Male!$A54&amp;"AllEth"&amp;"Male",Datatable,6,FALSE))),"–")</f>
        <v>54</v>
      </c>
      <c r="AK54" s="38">
        <f>IFERROR(VALUE(FIXED(VLOOKUP(VLOOKUP($AJ$4,Refcodes,2,FALSE) &amp;"Deaths"&amp;Deaths_Male!$A54&amp;"AllEth"&amp;"Male",Datatable,7,FALSE))),"–")</f>
        <v>2.6</v>
      </c>
      <c r="AL54" s="36">
        <f>IFERROR(VALUE(FIXED(VLOOKUP(VLOOKUP($AL$4,Refcodes,2,FALSE) &amp;"Deaths"&amp;Deaths_Male!$A54&amp;"AllEth"&amp;"Male",Datatable,6,FALSE))),"–")</f>
        <v>141</v>
      </c>
      <c r="AM54" s="38">
        <f>IFERROR(VALUE(FIXED(VLOOKUP(VLOOKUP($AL$4,Refcodes,2,FALSE) &amp;"Deaths"&amp;Deaths_Male!$A54&amp;"AllEth"&amp;"Male",Datatable,7,FALSE))),"–")</f>
        <v>7</v>
      </c>
    </row>
    <row r="55" spans="1:39" ht="15" customHeight="1" x14ac:dyDescent="0.25">
      <c r="A55" s="22">
        <v>1997</v>
      </c>
      <c r="B55" s="27">
        <f>IFERROR(VALUE(FIXED(VLOOKUP(VLOOKUP($B$4,Refcodes,2,FALSE) &amp;"Deaths"&amp;Deaths_Male!$A55&amp;"AllEth"&amp;"Male",Datatable,6,FALSE))),"–")</f>
        <v>3833</v>
      </c>
      <c r="C55" s="38">
        <f>IFERROR(VALUE(FIXED(VLOOKUP(VLOOKUP($B$4,Refcodes,2,FALSE) &amp;"Deaths"&amp;Deaths_Male!$A55&amp;"AllEth"&amp;"Male",Datatable,7,FALSE))),"–")</f>
        <v>178.8</v>
      </c>
      <c r="D55" s="36">
        <f>IFERROR(VALUE(FIXED(VLOOKUP(VLOOKUP($D$4,Refcodes,2,FALSE) &amp;"Deaths"&amp;Deaths_Male!$A55&amp;"AllEth"&amp;"Male",Datatable,6,FALSE))),"–")</f>
        <v>61</v>
      </c>
      <c r="E55" s="38">
        <f>IFERROR(VALUE(FIXED(VLOOKUP(VLOOKUP($D$4,Refcodes,2,FALSE) &amp;"Deaths"&amp;Deaths_Male!$A55&amp;"AllEth"&amp;"Male",Datatable,7,FALSE))),"–")</f>
        <v>2.9</v>
      </c>
      <c r="F55" s="36">
        <f>IFERROR(VALUE(FIXED(VLOOKUP(VLOOKUP($F$4,Refcodes,2,FALSE) &amp;"Deaths"&amp;Deaths_Male!$A55&amp;"AllEth"&amp;"Male",Datatable,6,FALSE))),"–")</f>
        <v>144</v>
      </c>
      <c r="G55" s="38">
        <f>IFERROR(VALUE(FIXED(VLOOKUP(VLOOKUP($F$4,Refcodes,2,FALSE) &amp;"Deaths"&amp;Deaths_Male!$A55&amp;"AllEth"&amp;"Male",Datatable,7,FALSE))),"–")</f>
        <v>6.6</v>
      </c>
      <c r="H55" s="36">
        <f>IFERROR(VALUE(FIXED(VLOOKUP(VLOOKUP($H$4,Refcodes,2,FALSE) &amp;"Deaths"&amp;Deaths_Male!$A55&amp;"AllEth"&amp;"Male",Datatable,6,FALSE))),"–")</f>
        <v>156</v>
      </c>
      <c r="I55" s="38">
        <f>IFERROR(VALUE(FIXED(VLOOKUP(VLOOKUP($H$4,Refcodes,2,FALSE) &amp;"Deaths"&amp;Deaths_Male!$A55&amp;"AllEth"&amp;"Male",Datatable,7,FALSE))),"–")</f>
        <v>7.1</v>
      </c>
      <c r="J55" s="27">
        <f>IFERROR(VALUE(FIXED(VLOOKUP(VLOOKUP($J$4,Refcodes,2,FALSE) &amp;"Deaths"&amp;Deaths_Male!$A55&amp;"AllEth"&amp;"Male",Datatable,6,FALSE))),"–")</f>
        <v>575</v>
      </c>
      <c r="K55" s="37">
        <f>IFERROR(VALUE(FIXED(VLOOKUP(VLOOKUP($J$4,Refcodes,2,FALSE) &amp;"Deaths"&amp;Deaths_Male!$A55&amp;"AllEth"&amp;"Male",Datatable,7,FALSE))),"–")</f>
        <v>26.7</v>
      </c>
      <c r="L55" s="36">
        <f>IFERROR(VALUE(FIXED(VLOOKUP(VLOOKUP($L$4,Refcodes,2,FALSE) &amp;"Deaths"&amp;Deaths_Male!$A55&amp;"AllEth"&amp;"Male",Datatable,6,FALSE))),"–")</f>
        <v>78</v>
      </c>
      <c r="M55" s="38">
        <f>IFERROR(VALUE(FIXED(VLOOKUP(VLOOKUP($L$4,Refcodes,2,FALSE) &amp;"Deaths"&amp;Deaths_Male!$A55&amp;"AllEth"&amp;"Male",Datatable,7,FALSE))),"–")</f>
        <v>3.7</v>
      </c>
      <c r="N55" s="36">
        <f>IFERROR(VALUE(FIXED(VLOOKUP(VLOOKUP($N$4,Refcodes,2,FALSE) &amp;"Deaths"&amp;Deaths_Male!$A55&amp;"AllEth"&amp;"Male",Datatable,6,FALSE))),"–")</f>
        <v>139</v>
      </c>
      <c r="O55" s="38">
        <f>IFERROR(VALUE(FIXED(VLOOKUP(VLOOKUP($N$4,Refcodes,2,FALSE) &amp;"Deaths"&amp;Deaths_Male!$A55&amp;"AllEth"&amp;"Male",Datatable,7,FALSE))),"–")</f>
        <v>6.6</v>
      </c>
      <c r="P55" s="36">
        <f>IFERROR(VALUE(FIXED(VLOOKUP(VLOOKUP($P$4,Refcodes,2,FALSE) &amp;"Deaths"&amp;Deaths_Male!$A55&amp;"AllEth"&amp;"Male",Datatable,6,FALSE))),"–")</f>
        <v>882</v>
      </c>
      <c r="Q55" s="38">
        <f>IFERROR(VALUE(FIXED(VLOOKUP(VLOOKUP($P$4,Refcodes,2,FALSE) &amp;"Deaths"&amp;Deaths_Male!$A55&amp;"AllEth"&amp;"Male",Datatable,7,FALSE))),"–")</f>
        <v>40.6</v>
      </c>
      <c r="R55" s="36">
        <f>IFERROR(VALUE(FIXED(VLOOKUP(VLOOKUP($R$4,Refcodes,2,FALSE) &amp;"Deaths"&amp;Deaths_Male!$A55&amp;"AllEth"&amp;"Male",Datatable,6,FALSE))),"–")</f>
        <v>121</v>
      </c>
      <c r="S55" s="38">
        <f>IFERROR(VALUE(FIXED(VLOOKUP(VLOOKUP($R$4,Refcodes,2,FALSE) &amp;"Deaths"&amp;Deaths_Male!$A55&amp;"AllEth"&amp;"Male",Datatable,7,FALSE))),"–")</f>
        <v>5.8</v>
      </c>
      <c r="T55" s="27">
        <f>IFERROR(VALUE(FIXED(VLOOKUP(VLOOKUP($T$4,Refcodes,2,FALSE) &amp;"Deaths"&amp;Deaths_Male!$A55&amp;"AllEth"&amp;"Male",Datatable,6,FALSE))),"–")</f>
        <v>525</v>
      </c>
      <c r="U55" s="37">
        <f>IFERROR(VALUE(FIXED(VLOOKUP(VLOOKUP($T$4,Refcodes,2,FALSE) &amp;"Deaths"&amp;Deaths_Male!$A55&amp;"AllEth"&amp;"Male",Datatable,7,FALSE))),"–")</f>
        <v>24.3</v>
      </c>
      <c r="V55" s="36">
        <f>IFERROR(VALUE(FIXED(VLOOKUP(VLOOKUP($V$4,Refcodes,2,FALSE) &amp;"Deaths"&amp;Deaths_Male!$A55&amp;"AllEth"&amp;"Male",Datatable,6,FALSE))),"–")</f>
        <v>3</v>
      </c>
      <c r="W55" s="38">
        <f>IFERROR(VALUE(FIXED(VLOOKUP(VLOOKUP($V$4,Refcodes,2,FALSE) &amp;"Deaths"&amp;Deaths_Male!$A55&amp;"AllEth"&amp;"Male",Datatable,7,FALSE))),"–")</f>
        <v>0.1</v>
      </c>
      <c r="X55" s="36">
        <f>IFERROR(VALUE(FIXED(VLOOKUP(VLOOKUP($X$4,Refcodes,2,FALSE) &amp;"Deaths"&amp;Deaths_Male!$A55&amp;"AllEth"&amp;"Male",Datatable,6,FALSE))),"–")</f>
        <v>78</v>
      </c>
      <c r="Y55" s="38">
        <f>IFERROR(VALUE(FIXED(VLOOKUP(VLOOKUP($X$4,Refcodes,2,FALSE) &amp;"Deaths"&amp;Deaths_Male!$A55&amp;"AllEth"&amp;"Male",Datatable,7,FALSE))),"–")</f>
        <v>3.7</v>
      </c>
      <c r="Z55" s="36">
        <f>IFERROR(VALUE(FIXED(VLOOKUP(VLOOKUP($Z$4,Refcodes,2,FALSE) &amp;"Deaths"&amp;Deaths_Male!$A55&amp;"AllEth"&amp;"Male",Datatable,6,FALSE))),"–")</f>
        <v>110</v>
      </c>
      <c r="AA55" s="38">
        <f>IFERROR(VALUE(FIXED(VLOOKUP(VLOOKUP($Z$4,Refcodes,2,FALSE) &amp;"Deaths"&amp;Deaths_Male!$A55&amp;"AllEth"&amp;"Male",Datatable,7,FALSE))),"–")</f>
        <v>5</v>
      </c>
      <c r="AB55" s="36">
        <f>IFERROR(VALUE(FIXED(VLOOKUP(VLOOKUP($AB$4,Refcodes,2,FALSE) &amp;"Deaths"&amp;Deaths_Male!$A55&amp;"AllEth"&amp;"Male",Datatable,6,FALSE))),"–")</f>
        <v>125</v>
      </c>
      <c r="AC55" s="38">
        <f>IFERROR(VALUE(FIXED(VLOOKUP(VLOOKUP($AB$4,Refcodes,2,FALSE) &amp;"Deaths"&amp;Deaths_Male!$A55&amp;"AllEth"&amp;"Male",Datatable,7,FALSE))),"–")</f>
        <v>6.2</v>
      </c>
      <c r="AD55" s="36">
        <f>IFERROR(VALUE(FIXED(VLOOKUP(VLOOKUP($AD$4,Refcodes,2,FALSE) &amp;"Deaths"&amp;Deaths_Male!$A55&amp;"AllEth"&amp;"Male",Datatable,6,FALSE))),"–")</f>
        <v>5</v>
      </c>
      <c r="AE55" s="38">
        <f>IFERROR(VALUE(FIXED(VLOOKUP(VLOOKUP($AD$4,Refcodes,2,FALSE) &amp;"Deaths"&amp;Deaths_Male!$A55&amp;"AllEth"&amp;"Male",Datatable,7,FALSE))),"–")</f>
        <v>0.2</v>
      </c>
      <c r="AF55" s="36">
        <f>IFERROR(VALUE(FIXED(VLOOKUP(VLOOKUP($AF$4,Refcodes,2,FALSE) &amp;"Deaths"&amp;Deaths_Male!$A55&amp;"AllEth"&amp;"Male",Datatable,6,FALSE))),"–")</f>
        <v>12</v>
      </c>
      <c r="AG55" s="38">
        <f>IFERROR(VALUE(FIXED(VLOOKUP(VLOOKUP($AF$4,Refcodes,2,FALSE) &amp;"Deaths"&amp;Deaths_Male!$A55&amp;"AllEth"&amp;"Male",Datatable,7,FALSE))),"–")</f>
        <v>0.6</v>
      </c>
      <c r="AH55" s="36">
        <f>IFERROR(VALUE(FIXED(VLOOKUP(VLOOKUP($AH$4,Refcodes,2,FALSE) &amp;"Deaths"&amp;Deaths_Male!$A55&amp;"AllEth"&amp;"Male",Datatable,6,FALSE))),"–")</f>
        <v>144</v>
      </c>
      <c r="AI55" s="38">
        <f>IFERROR(VALUE(FIXED(VLOOKUP(VLOOKUP($AH$4,Refcodes,2,FALSE) &amp;"Deaths"&amp;Deaths_Male!$A55&amp;"AllEth"&amp;"Male",Datatable,7,FALSE))),"–")</f>
        <v>6.6</v>
      </c>
      <c r="AJ55" s="36">
        <f>IFERROR(VALUE(FIXED(VLOOKUP(VLOOKUP($AJ$4,Refcodes,2,FALSE) &amp;"Deaths"&amp;Deaths_Male!$A55&amp;"AllEth"&amp;"Male",Datatable,6,FALSE))),"–")</f>
        <v>86</v>
      </c>
      <c r="AK55" s="38">
        <f>IFERROR(VALUE(FIXED(VLOOKUP(VLOOKUP($AJ$4,Refcodes,2,FALSE) &amp;"Deaths"&amp;Deaths_Male!$A55&amp;"AllEth"&amp;"Male",Datatable,7,FALSE))),"–")</f>
        <v>3.9</v>
      </c>
      <c r="AL55" s="36">
        <f>IFERROR(VALUE(FIXED(VLOOKUP(VLOOKUP($AL$4,Refcodes,2,FALSE) &amp;"Deaths"&amp;Deaths_Male!$A55&amp;"AllEth"&amp;"Male",Datatable,6,FALSE))),"–")</f>
        <v>135</v>
      </c>
      <c r="AM55" s="38">
        <f>IFERROR(VALUE(FIXED(VLOOKUP(VLOOKUP($AL$4,Refcodes,2,FALSE) &amp;"Deaths"&amp;Deaths_Male!$A55&amp;"AllEth"&amp;"Male",Datatable,7,FALSE))),"–")</f>
        <v>6.6</v>
      </c>
    </row>
    <row r="56" spans="1:39" ht="15" customHeight="1" x14ac:dyDescent="0.25">
      <c r="A56" s="22">
        <v>1998</v>
      </c>
      <c r="B56" s="27">
        <f>IFERROR(VALUE(FIXED(VLOOKUP(VLOOKUP($B$4,Refcodes,2,FALSE) &amp;"Deaths"&amp;Deaths_Male!$A56&amp;"AllEth"&amp;"Male",Datatable,6,FALSE))),"–")</f>
        <v>3915</v>
      </c>
      <c r="C56" s="38">
        <f>IFERROR(VALUE(FIXED(VLOOKUP(VLOOKUP($B$4,Refcodes,2,FALSE) &amp;"Deaths"&amp;Deaths_Male!$A56&amp;"AllEth"&amp;"Male",Datatable,7,FALSE))),"–")</f>
        <v>178</v>
      </c>
      <c r="D56" s="36">
        <f>IFERROR(VALUE(FIXED(VLOOKUP(VLOOKUP($D$4,Refcodes,2,FALSE) &amp;"Deaths"&amp;Deaths_Male!$A56&amp;"AllEth"&amp;"Male",Datatable,6,FALSE))),"–")</f>
        <v>54</v>
      </c>
      <c r="E56" s="38">
        <f>IFERROR(VALUE(FIXED(VLOOKUP(VLOOKUP($D$4,Refcodes,2,FALSE) &amp;"Deaths"&amp;Deaths_Male!$A56&amp;"AllEth"&amp;"Male",Datatable,7,FALSE))),"–")</f>
        <v>2.5</v>
      </c>
      <c r="F56" s="36">
        <f>IFERROR(VALUE(FIXED(VLOOKUP(VLOOKUP($F$4,Refcodes,2,FALSE) &amp;"Deaths"&amp;Deaths_Male!$A56&amp;"AllEth"&amp;"Male",Datatable,6,FALSE))),"–")</f>
        <v>104</v>
      </c>
      <c r="G56" s="38">
        <f>IFERROR(VALUE(FIXED(VLOOKUP(VLOOKUP($F$4,Refcodes,2,FALSE) &amp;"Deaths"&amp;Deaths_Male!$A56&amp;"AllEth"&amp;"Male",Datatable,7,FALSE))),"–")</f>
        <v>4.7</v>
      </c>
      <c r="H56" s="36">
        <f>IFERROR(VALUE(FIXED(VLOOKUP(VLOOKUP($H$4,Refcodes,2,FALSE) &amp;"Deaths"&amp;Deaths_Male!$A56&amp;"AllEth"&amp;"Male",Datatable,6,FALSE))),"–")</f>
        <v>183</v>
      </c>
      <c r="I56" s="38">
        <f>IFERROR(VALUE(FIXED(VLOOKUP(VLOOKUP($H$4,Refcodes,2,FALSE) &amp;"Deaths"&amp;Deaths_Male!$A56&amp;"AllEth"&amp;"Male",Datatable,7,FALSE))),"–")</f>
        <v>8.3000000000000007</v>
      </c>
      <c r="J56" s="27">
        <f>IFERROR(VALUE(FIXED(VLOOKUP(VLOOKUP($J$4,Refcodes,2,FALSE) &amp;"Deaths"&amp;Deaths_Male!$A56&amp;"AllEth"&amp;"Male",Datatable,6,FALSE))),"–")</f>
        <v>570</v>
      </c>
      <c r="K56" s="37">
        <f>IFERROR(VALUE(FIXED(VLOOKUP(VLOOKUP($J$4,Refcodes,2,FALSE) &amp;"Deaths"&amp;Deaths_Male!$A56&amp;"AllEth"&amp;"Male",Datatable,7,FALSE))),"–")</f>
        <v>25.7</v>
      </c>
      <c r="L56" s="36">
        <f>IFERROR(VALUE(FIXED(VLOOKUP(VLOOKUP($L$4,Refcodes,2,FALSE) &amp;"Deaths"&amp;Deaths_Male!$A56&amp;"AllEth"&amp;"Male",Datatable,6,FALSE))),"–")</f>
        <v>87</v>
      </c>
      <c r="M56" s="38">
        <f>IFERROR(VALUE(FIXED(VLOOKUP(VLOOKUP($L$4,Refcodes,2,FALSE) &amp;"Deaths"&amp;Deaths_Male!$A56&amp;"AllEth"&amp;"Male",Datatable,7,FALSE))),"–")</f>
        <v>4.0999999999999996</v>
      </c>
      <c r="N56" s="36">
        <f>IFERROR(VALUE(FIXED(VLOOKUP(VLOOKUP($N$4,Refcodes,2,FALSE) &amp;"Deaths"&amp;Deaths_Male!$A56&amp;"AllEth"&amp;"Male",Datatable,6,FALSE))),"–")</f>
        <v>165</v>
      </c>
      <c r="O56" s="38">
        <f>IFERROR(VALUE(FIXED(VLOOKUP(VLOOKUP($N$4,Refcodes,2,FALSE) &amp;"Deaths"&amp;Deaths_Male!$A56&amp;"AllEth"&amp;"Male",Datatable,7,FALSE))),"–")</f>
        <v>7.5</v>
      </c>
      <c r="P56" s="36">
        <f>IFERROR(VALUE(FIXED(VLOOKUP(VLOOKUP($P$4,Refcodes,2,FALSE) &amp;"Deaths"&amp;Deaths_Male!$A56&amp;"AllEth"&amp;"Male",Datatable,6,FALSE))),"–")</f>
        <v>856</v>
      </c>
      <c r="Q56" s="38">
        <f>IFERROR(VALUE(FIXED(VLOOKUP(VLOOKUP($P$4,Refcodes,2,FALSE) &amp;"Deaths"&amp;Deaths_Male!$A56&amp;"AllEth"&amp;"Male",Datatable,7,FALSE))),"–")</f>
        <v>38.6</v>
      </c>
      <c r="R56" s="36">
        <f>IFERROR(VALUE(FIXED(VLOOKUP(VLOOKUP($R$4,Refcodes,2,FALSE) &amp;"Deaths"&amp;Deaths_Male!$A56&amp;"AllEth"&amp;"Male",Datatable,6,FALSE))),"–")</f>
        <v>140</v>
      </c>
      <c r="S56" s="38">
        <f>IFERROR(VALUE(FIXED(VLOOKUP(VLOOKUP($R$4,Refcodes,2,FALSE) &amp;"Deaths"&amp;Deaths_Male!$A56&amp;"AllEth"&amp;"Male",Datatable,7,FALSE))),"–")</f>
        <v>6.5</v>
      </c>
      <c r="T56" s="27">
        <f>IFERROR(VALUE(FIXED(VLOOKUP(VLOOKUP($T$4,Refcodes,2,FALSE) &amp;"Deaths"&amp;Deaths_Male!$A56&amp;"AllEth"&amp;"Male",Datatable,6,FALSE))),"–")</f>
        <v>525</v>
      </c>
      <c r="U56" s="37">
        <f>IFERROR(VALUE(FIXED(VLOOKUP(VLOOKUP($T$4,Refcodes,2,FALSE) &amp;"Deaths"&amp;Deaths_Male!$A56&amp;"AllEth"&amp;"Male",Datatable,7,FALSE))),"–")</f>
        <v>23.3</v>
      </c>
      <c r="V56" s="36">
        <f>IFERROR(VALUE(FIXED(VLOOKUP(VLOOKUP($V$4,Refcodes,2,FALSE) &amp;"Deaths"&amp;Deaths_Male!$A56&amp;"AllEth"&amp;"Male",Datatable,6,FALSE))),"–")</f>
        <v>5</v>
      </c>
      <c r="W56" s="38">
        <f>IFERROR(VALUE(FIXED(VLOOKUP(VLOOKUP($V$4,Refcodes,2,FALSE) &amp;"Deaths"&amp;Deaths_Male!$A56&amp;"AllEth"&amp;"Male",Datatable,7,FALSE))),"–")</f>
        <v>0.2</v>
      </c>
      <c r="X56" s="36">
        <f>IFERROR(VALUE(FIXED(VLOOKUP(VLOOKUP($X$4,Refcodes,2,FALSE) &amp;"Deaths"&amp;Deaths_Male!$A56&amp;"AllEth"&amp;"Male",Datatable,6,FALSE))),"–")</f>
        <v>109</v>
      </c>
      <c r="Y56" s="38">
        <f>IFERROR(VALUE(FIXED(VLOOKUP(VLOOKUP($X$4,Refcodes,2,FALSE) &amp;"Deaths"&amp;Deaths_Male!$A56&amp;"AllEth"&amp;"Male",Datatable,7,FALSE))),"–")</f>
        <v>5.0999999999999996</v>
      </c>
      <c r="Z56" s="36">
        <f>IFERROR(VALUE(FIXED(VLOOKUP(VLOOKUP($Z$4,Refcodes,2,FALSE) &amp;"Deaths"&amp;Deaths_Male!$A56&amp;"AllEth"&amp;"Male",Datatable,6,FALSE))),"–")</f>
        <v>116</v>
      </c>
      <c r="AA56" s="38">
        <f>IFERROR(VALUE(FIXED(VLOOKUP(VLOOKUP($Z$4,Refcodes,2,FALSE) &amp;"Deaths"&amp;Deaths_Male!$A56&amp;"AllEth"&amp;"Male",Datatable,7,FALSE))),"–")</f>
        <v>5.2</v>
      </c>
      <c r="AB56" s="36">
        <f>IFERROR(VALUE(FIXED(VLOOKUP(VLOOKUP($AB$4,Refcodes,2,FALSE) &amp;"Deaths"&amp;Deaths_Male!$A56&amp;"AllEth"&amp;"Male",Datatable,6,FALSE))),"–")</f>
        <v>113</v>
      </c>
      <c r="AC56" s="38">
        <f>IFERROR(VALUE(FIXED(VLOOKUP(VLOOKUP($AB$4,Refcodes,2,FALSE) &amp;"Deaths"&amp;Deaths_Male!$A56&amp;"AllEth"&amp;"Male",Datatable,7,FALSE))),"–")</f>
        <v>5.4</v>
      </c>
      <c r="AD56" s="36">
        <f>IFERROR(VALUE(FIXED(VLOOKUP(VLOOKUP($AD$4,Refcodes,2,FALSE) &amp;"Deaths"&amp;Deaths_Male!$A56&amp;"AllEth"&amp;"Male",Datatable,6,FALSE))),"–")</f>
        <v>5</v>
      </c>
      <c r="AE56" s="38">
        <f>IFERROR(VALUE(FIXED(VLOOKUP(VLOOKUP($AD$4,Refcodes,2,FALSE) &amp;"Deaths"&amp;Deaths_Male!$A56&amp;"AllEth"&amp;"Male",Datatable,7,FALSE))),"–")</f>
        <v>0.2</v>
      </c>
      <c r="AF56" s="36">
        <f>IFERROR(VALUE(FIXED(VLOOKUP(VLOOKUP($AF$4,Refcodes,2,FALSE) &amp;"Deaths"&amp;Deaths_Male!$A56&amp;"AllEth"&amp;"Male",Datatable,6,FALSE))),"–")</f>
        <v>9</v>
      </c>
      <c r="AG56" s="38">
        <f>IFERROR(VALUE(FIXED(VLOOKUP(VLOOKUP($AF$4,Refcodes,2,FALSE) &amp;"Deaths"&amp;Deaths_Male!$A56&amp;"AllEth"&amp;"Male",Datatable,7,FALSE))),"–")</f>
        <v>0.4</v>
      </c>
      <c r="AH56" s="36">
        <f>IFERROR(VALUE(FIXED(VLOOKUP(VLOOKUP($AH$4,Refcodes,2,FALSE) &amp;"Deaths"&amp;Deaths_Male!$A56&amp;"AllEth"&amp;"Male",Datatable,6,FALSE))),"–")</f>
        <v>150</v>
      </c>
      <c r="AI56" s="38">
        <f>IFERROR(VALUE(FIXED(VLOOKUP(VLOOKUP($AH$4,Refcodes,2,FALSE) &amp;"Deaths"&amp;Deaths_Male!$A56&amp;"AllEth"&amp;"Male",Datatable,7,FALSE))),"–")</f>
        <v>6.9</v>
      </c>
      <c r="AJ56" s="36">
        <f>IFERROR(VALUE(FIXED(VLOOKUP(VLOOKUP($AJ$4,Refcodes,2,FALSE) &amp;"Deaths"&amp;Deaths_Male!$A56&amp;"AllEth"&amp;"Male",Datatable,6,FALSE))),"–")</f>
        <v>77</v>
      </c>
      <c r="AK56" s="38">
        <f>IFERROR(VALUE(FIXED(VLOOKUP(VLOOKUP($AJ$4,Refcodes,2,FALSE) &amp;"Deaths"&amp;Deaths_Male!$A56&amp;"AllEth"&amp;"Male",Datatable,7,FALSE))),"–")</f>
        <v>3.5</v>
      </c>
      <c r="AL56" s="36">
        <f>IFERROR(VALUE(FIXED(VLOOKUP(VLOOKUP($AL$4,Refcodes,2,FALSE) &amp;"Deaths"&amp;Deaths_Male!$A56&amp;"AllEth"&amp;"Male",Datatable,6,FALSE))),"–")</f>
        <v>133</v>
      </c>
      <c r="AM56" s="38">
        <f>IFERROR(VALUE(FIXED(VLOOKUP(VLOOKUP($AL$4,Refcodes,2,FALSE) &amp;"Deaths"&amp;Deaths_Male!$A56&amp;"AllEth"&amp;"Male",Datatable,7,FALSE))),"–")</f>
        <v>6.1</v>
      </c>
    </row>
    <row r="57" spans="1:39" ht="15" customHeight="1" x14ac:dyDescent="0.25">
      <c r="A57" s="22">
        <v>1999</v>
      </c>
      <c r="B57" s="27">
        <f>IFERROR(VALUE(FIXED(VLOOKUP(VLOOKUP($B$4,Refcodes,2,FALSE) &amp;"Deaths"&amp;Deaths_Male!$A57&amp;"AllEth"&amp;"Male",Datatable,6,FALSE))),"–")</f>
        <v>4064</v>
      </c>
      <c r="C57" s="38">
        <f>IFERROR(VALUE(FIXED(VLOOKUP(VLOOKUP($B$4,Refcodes,2,FALSE) &amp;"Deaths"&amp;Deaths_Male!$A57&amp;"AllEth"&amp;"Male",Datatable,7,FALSE))),"–")</f>
        <v>180.6</v>
      </c>
      <c r="D57" s="36">
        <f>IFERROR(VALUE(FIXED(VLOOKUP(VLOOKUP($D$4,Refcodes,2,FALSE) &amp;"Deaths"&amp;Deaths_Male!$A57&amp;"AllEth"&amp;"Male",Datatable,6,FALSE))),"–")</f>
        <v>70</v>
      </c>
      <c r="E57" s="38">
        <f>IFERROR(VALUE(FIXED(VLOOKUP(VLOOKUP($D$4,Refcodes,2,FALSE) &amp;"Deaths"&amp;Deaths_Male!$A57&amp;"AllEth"&amp;"Male",Datatable,7,FALSE))),"–")</f>
        <v>3.2</v>
      </c>
      <c r="F57" s="36">
        <f>IFERROR(VALUE(FIXED(VLOOKUP(VLOOKUP($F$4,Refcodes,2,FALSE) &amp;"Deaths"&amp;Deaths_Male!$A57&amp;"AllEth"&amp;"Male",Datatable,6,FALSE))),"–")</f>
        <v>113</v>
      </c>
      <c r="G57" s="38">
        <f>IFERROR(VALUE(FIXED(VLOOKUP(VLOOKUP($F$4,Refcodes,2,FALSE) &amp;"Deaths"&amp;Deaths_Male!$A57&amp;"AllEth"&amp;"Male",Datatable,7,FALSE))),"–")</f>
        <v>5</v>
      </c>
      <c r="H57" s="36">
        <f>IFERROR(VALUE(FIXED(VLOOKUP(VLOOKUP($H$4,Refcodes,2,FALSE) &amp;"Deaths"&amp;Deaths_Male!$A57&amp;"AllEth"&amp;"Male",Datatable,6,FALSE))),"–")</f>
        <v>206</v>
      </c>
      <c r="I57" s="38">
        <f>IFERROR(VALUE(FIXED(VLOOKUP(VLOOKUP($H$4,Refcodes,2,FALSE) &amp;"Deaths"&amp;Deaths_Male!$A57&amp;"AllEth"&amp;"Male",Datatable,7,FALSE))),"–")</f>
        <v>9.3000000000000007</v>
      </c>
      <c r="J57" s="27">
        <f>IFERROR(VALUE(FIXED(VLOOKUP(VLOOKUP($J$4,Refcodes,2,FALSE) &amp;"Deaths"&amp;Deaths_Male!$A57&amp;"AllEth"&amp;"Male",Datatable,6,FALSE))),"–")</f>
        <v>579</v>
      </c>
      <c r="K57" s="37">
        <f>IFERROR(VALUE(FIXED(VLOOKUP(VLOOKUP($J$4,Refcodes,2,FALSE) &amp;"Deaths"&amp;Deaths_Male!$A57&amp;"AllEth"&amp;"Male",Datatable,7,FALSE))),"–")</f>
        <v>25.8</v>
      </c>
      <c r="L57" s="36">
        <f>IFERROR(VALUE(FIXED(VLOOKUP(VLOOKUP($L$4,Refcodes,2,FALSE) &amp;"Deaths"&amp;Deaths_Male!$A57&amp;"AllEth"&amp;"Male",Datatable,6,FALSE))),"–")</f>
        <v>91</v>
      </c>
      <c r="M57" s="38">
        <f>IFERROR(VALUE(FIXED(VLOOKUP(VLOOKUP($L$4,Refcodes,2,FALSE) &amp;"Deaths"&amp;Deaths_Male!$A57&amp;"AllEth"&amp;"Male",Datatable,7,FALSE))),"–")</f>
        <v>4.0999999999999996</v>
      </c>
      <c r="N57" s="36">
        <f>IFERROR(VALUE(FIXED(VLOOKUP(VLOOKUP($N$4,Refcodes,2,FALSE) &amp;"Deaths"&amp;Deaths_Male!$A57&amp;"AllEth"&amp;"Male",Datatable,6,FALSE))),"–")</f>
        <v>149</v>
      </c>
      <c r="O57" s="38">
        <f>IFERROR(VALUE(FIXED(VLOOKUP(VLOOKUP($N$4,Refcodes,2,FALSE) &amp;"Deaths"&amp;Deaths_Male!$A57&amp;"AllEth"&amp;"Male",Datatable,7,FALSE))),"–")</f>
        <v>6.6</v>
      </c>
      <c r="P57" s="36">
        <f>IFERROR(VALUE(FIXED(VLOOKUP(VLOOKUP($P$4,Refcodes,2,FALSE) &amp;"Deaths"&amp;Deaths_Male!$A57&amp;"AllEth"&amp;"Male",Datatable,6,FALSE))),"–")</f>
        <v>874</v>
      </c>
      <c r="Q57" s="38">
        <f>IFERROR(VALUE(FIXED(VLOOKUP(VLOOKUP($P$4,Refcodes,2,FALSE) &amp;"Deaths"&amp;Deaths_Male!$A57&amp;"AllEth"&amp;"Male",Datatable,7,FALSE))),"–")</f>
        <v>38.4</v>
      </c>
      <c r="R57" s="36">
        <f>IFERROR(VALUE(FIXED(VLOOKUP(VLOOKUP($R$4,Refcodes,2,FALSE) &amp;"Deaths"&amp;Deaths_Male!$A57&amp;"AllEth"&amp;"Male",Datatable,6,FALSE))),"–")</f>
        <v>146</v>
      </c>
      <c r="S57" s="38">
        <f>IFERROR(VALUE(FIXED(VLOOKUP(VLOOKUP($R$4,Refcodes,2,FALSE) &amp;"Deaths"&amp;Deaths_Male!$A57&amp;"AllEth"&amp;"Male",Datatable,7,FALSE))),"–")</f>
        <v>6.6</v>
      </c>
      <c r="T57" s="27">
        <f>IFERROR(VALUE(FIXED(VLOOKUP(VLOOKUP($T$4,Refcodes,2,FALSE) &amp;"Deaths"&amp;Deaths_Male!$A57&amp;"AllEth"&amp;"Male",Datatable,6,FALSE))),"–")</f>
        <v>552</v>
      </c>
      <c r="U57" s="37">
        <f>IFERROR(VALUE(FIXED(VLOOKUP(VLOOKUP($T$4,Refcodes,2,FALSE) &amp;"Deaths"&amp;Deaths_Male!$A57&amp;"AllEth"&amp;"Male",Datatable,7,FALSE))),"–")</f>
        <v>23.7</v>
      </c>
      <c r="V57" s="36">
        <f>IFERROR(VALUE(FIXED(VLOOKUP(VLOOKUP($V$4,Refcodes,2,FALSE) &amp;"Deaths"&amp;Deaths_Male!$A57&amp;"AllEth"&amp;"Male",Datatable,6,FALSE))),"–")</f>
        <v>10</v>
      </c>
      <c r="W57" s="38">
        <f>IFERROR(VALUE(FIXED(VLOOKUP(VLOOKUP($V$4,Refcodes,2,FALSE) &amp;"Deaths"&amp;Deaths_Male!$A57&amp;"AllEth"&amp;"Male",Datatable,7,FALSE))),"–")</f>
        <v>0.5</v>
      </c>
      <c r="X57" s="36">
        <f>IFERROR(VALUE(FIXED(VLOOKUP(VLOOKUP($X$4,Refcodes,2,FALSE) &amp;"Deaths"&amp;Deaths_Male!$A57&amp;"AllEth"&amp;"Male",Datatable,6,FALSE))),"–")</f>
        <v>97</v>
      </c>
      <c r="Y57" s="38">
        <f>IFERROR(VALUE(FIXED(VLOOKUP(VLOOKUP($X$4,Refcodes,2,FALSE) &amp;"Deaths"&amp;Deaths_Male!$A57&amp;"AllEth"&amp;"Male",Datatable,7,FALSE))),"–")</f>
        <v>4.4000000000000004</v>
      </c>
      <c r="Z57" s="36">
        <f>IFERROR(VALUE(FIXED(VLOOKUP(VLOOKUP($Z$4,Refcodes,2,FALSE) &amp;"Deaths"&amp;Deaths_Male!$A57&amp;"AllEth"&amp;"Male",Datatable,6,FALSE))),"–")</f>
        <v>114</v>
      </c>
      <c r="AA57" s="38">
        <f>IFERROR(VALUE(FIXED(VLOOKUP(VLOOKUP($Z$4,Refcodes,2,FALSE) &amp;"Deaths"&amp;Deaths_Male!$A57&amp;"AllEth"&amp;"Male",Datatable,7,FALSE))),"–")</f>
        <v>5</v>
      </c>
      <c r="AB57" s="36">
        <f>IFERROR(VALUE(FIXED(VLOOKUP(VLOOKUP($AB$4,Refcodes,2,FALSE) &amp;"Deaths"&amp;Deaths_Male!$A57&amp;"AllEth"&amp;"Male",Datatable,6,FALSE))),"–")</f>
        <v>130</v>
      </c>
      <c r="AC57" s="38">
        <f>IFERROR(VALUE(FIXED(VLOOKUP(VLOOKUP($AB$4,Refcodes,2,FALSE) &amp;"Deaths"&amp;Deaths_Male!$A57&amp;"AllEth"&amp;"Male",Datatable,7,FALSE))),"–")</f>
        <v>6.2</v>
      </c>
      <c r="AD57" s="36">
        <f>IFERROR(VALUE(FIXED(VLOOKUP(VLOOKUP($AD$4,Refcodes,2,FALSE) &amp;"Deaths"&amp;Deaths_Male!$A57&amp;"AllEth"&amp;"Male",Datatable,6,FALSE))),"–")</f>
        <v>9</v>
      </c>
      <c r="AE57" s="38">
        <f>IFERROR(VALUE(FIXED(VLOOKUP(VLOOKUP($AD$4,Refcodes,2,FALSE) &amp;"Deaths"&amp;Deaths_Male!$A57&amp;"AllEth"&amp;"Male",Datatable,7,FALSE))),"–")</f>
        <v>0.4</v>
      </c>
      <c r="AF57" s="36">
        <f>IFERROR(VALUE(FIXED(VLOOKUP(VLOOKUP($AF$4,Refcodes,2,FALSE) &amp;"Deaths"&amp;Deaths_Male!$A57&amp;"AllEth"&amp;"Male",Datatable,6,FALSE))),"–")</f>
        <v>9</v>
      </c>
      <c r="AG57" s="38">
        <f>IFERROR(VALUE(FIXED(VLOOKUP(VLOOKUP($AF$4,Refcodes,2,FALSE) &amp;"Deaths"&amp;Deaths_Male!$A57&amp;"AllEth"&amp;"Male",Datatable,7,FALSE))),"–")</f>
        <v>0.4</v>
      </c>
      <c r="AH57" s="36">
        <f>IFERROR(VALUE(FIXED(VLOOKUP(VLOOKUP($AH$4,Refcodes,2,FALSE) &amp;"Deaths"&amp;Deaths_Male!$A57&amp;"AllEth"&amp;"Male",Datatable,6,FALSE))),"–")</f>
        <v>181</v>
      </c>
      <c r="AI57" s="38">
        <f>IFERROR(VALUE(FIXED(VLOOKUP(VLOOKUP($AH$4,Refcodes,2,FALSE) &amp;"Deaths"&amp;Deaths_Male!$A57&amp;"AllEth"&amp;"Male",Datatable,7,FALSE))),"–")</f>
        <v>8.1999999999999993</v>
      </c>
      <c r="AJ57" s="36">
        <f>IFERROR(VALUE(FIXED(VLOOKUP(VLOOKUP($AJ$4,Refcodes,2,FALSE) &amp;"Deaths"&amp;Deaths_Male!$A57&amp;"AllEth"&amp;"Male",Datatable,6,FALSE))),"–")</f>
        <v>75</v>
      </c>
      <c r="AK57" s="38">
        <f>IFERROR(VALUE(FIXED(VLOOKUP(VLOOKUP($AJ$4,Refcodes,2,FALSE) &amp;"Deaths"&amp;Deaths_Male!$A57&amp;"AllEth"&amp;"Male",Datatable,7,FALSE))),"–")</f>
        <v>3.3</v>
      </c>
      <c r="AL57" s="36">
        <f>IFERROR(VALUE(FIXED(VLOOKUP(VLOOKUP($AL$4,Refcodes,2,FALSE) &amp;"Deaths"&amp;Deaths_Male!$A57&amp;"AllEth"&amp;"Male",Datatable,6,FALSE))),"–")</f>
        <v>159</v>
      </c>
      <c r="AM57" s="38">
        <f>IFERROR(VALUE(FIXED(VLOOKUP(VLOOKUP($AL$4,Refcodes,2,FALSE) &amp;"Deaths"&amp;Deaths_Male!$A57&amp;"AllEth"&amp;"Male",Datatable,7,FALSE))),"–")</f>
        <v>7.3</v>
      </c>
    </row>
    <row r="58" spans="1:39" ht="15" customHeight="1" x14ac:dyDescent="0.25">
      <c r="A58" s="22">
        <v>2000</v>
      </c>
      <c r="B58" s="27">
        <f>IFERROR(VALUE(FIXED(VLOOKUP(VLOOKUP($B$4,Refcodes,2,FALSE) &amp;"Deaths"&amp;Deaths_Male!$A58&amp;"AllEth"&amp;"Male",Datatable,6,FALSE))),"–")</f>
        <v>4120</v>
      </c>
      <c r="C58" s="38">
        <f>IFERROR(VALUE(FIXED(VLOOKUP(VLOOKUP($B$4,Refcodes,2,FALSE) &amp;"Deaths"&amp;Deaths_Male!$A58&amp;"AllEth"&amp;"Male",Datatable,7,FALSE))),"–")</f>
        <v>177.5</v>
      </c>
      <c r="D58" s="36">
        <f>IFERROR(VALUE(FIXED(VLOOKUP(VLOOKUP($D$4,Refcodes,2,FALSE) &amp;"Deaths"&amp;Deaths_Male!$A58&amp;"AllEth"&amp;"Male",Datatable,6,FALSE))),"–")</f>
        <v>98</v>
      </c>
      <c r="E58" s="38">
        <f>IFERROR(VALUE(FIXED(VLOOKUP(VLOOKUP($D$4,Refcodes,2,FALSE) &amp;"Deaths"&amp;Deaths_Male!$A58&amp;"AllEth"&amp;"Male",Datatable,7,FALSE))),"–")</f>
        <v>4.3</v>
      </c>
      <c r="F58" s="36">
        <f>IFERROR(VALUE(FIXED(VLOOKUP(VLOOKUP($F$4,Refcodes,2,FALSE) &amp;"Deaths"&amp;Deaths_Male!$A58&amp;"AllEth"&amp;"Male",Datatable,6,FALSE))),"–")</f>
        <v>127</v>
      </c>
      <c r="G58" s="38">
        <f>IFERROR(VALUE(FIXED(VLOOKUP(VLOOKUP($F$4,Refcodes,2,FALSE) &amp;"Deaths"&amp;Deaths_Male!$A58&amp;"AllEth"&amp;"Male",Datatable,7,FALSE))),"–")</f>
        <v>5.4</v>
      </c>
      <c r="H58" s="36">
        <f>IFERROR(VALUE(FIXED(VLOOKUP(VLOOKUP($H$4,Refcodes,2,FALSE) &amp;"Deaths"&amp;Deaths_Male!$A58&amp;"AllEth"&amp;"Male",Datatable,6,FALSE))),"–")</f>
        <v>186</v>
      </c>
      <c r="I58" s="38">
        <f>IFERROR(VALUE(FIXED(VLOOKUP(VLOOKUP($H$4,Refcodes,2,FALSE) &amp;"Deaths"&amp;Deaths_Male!$A58&amp;"AllEth"&amp;"Male",Datatable,7,FALSE))),"–")</f>
        <v>7.9</v>
      </c>
      <c r="J58" s="27">
        <f>IFERROR(VALUE(FIXED(VLOOKUP(VLOOKUP($J$4,Refcodes,2,FALSE) &amp;"Deaths"&amp;Deaths_Male!$A58&amp;"AllEth"&amp;"Male",Datatable,6,FALSE))),"–")</f>
        <v>571</v>
      </c>
      <c r="K58" s="37">
        <f>IFERROR(VALUE(FIXED(VLOOKUP(VLOOKUP($J$4,Refcodes,2,FALSE) &amp;"Deaths"&amp;Deaths_Male!$A58&amp;"AllEth"&amp;"Male",Datatable,7,FALSE))),"–")</f>
        <v>24.4</v>
      </c>
      <c r="L58" s="36">
        <f>IFERROR(VALUE(FIXED(VLOOKUP(VLOOKUP($L$4,Refcodes,2,FALSE) &amp;"Deaths"&amp;Deaths_Male!$A58&amp;"AllEth"&amp;"Male",Datatable,6,FALSE))),"–")</f>
        <v>98</v>
      </c>
      <c r="M58" s="38">
        <f>IFERROR(VALUE(FIXED(VLOOKUP(VLOOKUP($L$4,Refcodes,2,FALSE) &amp;"Deaths"&amp;Deaths_Male!$A58&amp;"AllEth"&amp;"Male",Datatable,7,FALSE))),"–")</f>
        <v>4.3</v>
      </c>
      <c r="N58" s="36">
        <f>IFERROR(VALUE(FIXED(VLOOKUP(VLOOKUP($N$4,Refcodes,2,FALSE) &amp;"Deaths"&amp;Deaths_Male!$A58&amp;"AllEth"&amp;"Male",Datatable,6,FALSE))),"–")</f>
        <v>168</v>
      </c>
      <c r="O58" s="38">
        <f>IFERROR(VALUE(FIXED(VLOOKUP(VLOOKUP($N$4,Refcodes,2,FALSE) &amp;"Deaths"&amp;Deaths_Male!$A58&amp;"AllEth"&amp;"Male",Datatable,7,FALSE))),"–")</f>
        <v>7.3</v>
      </c>
      <c r="P58" s="36">
        <f>IFERROR(VALUE(FIXED(VLOOKUP(VLOOKUP($P$4,Refcodes,2,FALSE) &amp;"Deaths"&amp;Deaths_Male!$A58&amp;"AllEth"&amp;"Male",Datatable,6,FALSE))),"–")</f>
        <v>860</v>
      </c>
      <c r="Q58" s="38">
        <f>IFERROR(VALUE(FIXED(VLOOKUP(VLOOKUP($P$4,Refcodes,2,FALSE) &amp;"Deaths"&amp;Deaths_Male!$A58&amp;"AllEth"&amp;"Male",Datatable,7,FALSE))),"–")</f>
        <v>36.799999999999997</v>
      </c>
      <c r="R58" s="36">
        <f>IFERROR(VALUE(FIXED(VLOOKUP(VLOOKUP($R$4,Refcodes,2,FALSE) &amp;"Deaths"&amp;Deaths_Male!$A58&amp;"AllEth"&amp;"Male",Datatable,6,FALSE))),"–")</f>
        <v>155</v>
      </c>
      <c r="S58" s="38">
        <f>IFERROR(VALUE(FIXED(VLOOKUP(VLOOKUP($R$4,Refcodes,2,FALSE) &amp;"Deaths"&amp;Deaths_Male!$A58&amp;"AllEth"&amp;"Male",Datatable,7,FALSE))),"–")</f>
        <v>7</v>
      </c>
      <c r="T58" s="27">
        <f>IFERROR(VALUE(FIXED(VLOOKUP(VLOOKUP($T$4,Refcodes,2,FALSE) &amp;"Deaths"&amp;Deaths_Male!$A58&amp;"AllEth"&amp;"Male",Datatable,6,FALSE))),"–")</f>
        <v>594</v>
      </c>
      <c r="U58" s="37">
        <f>IFERROR(VALUE(FIXED(VLOOKUP(VLOOKUP($T$4,Refcodes,2,FALSE) &amp;"Deaths"&amp;Deaths_Male!$A58&amp;"AllEth"&amp;"Male",Datatable,7,FALSE))),"–")</f>
        <v>24.8</v>
      </c>
      <c r="V58" s="36">
        <f>IFERROR(VALUE(FIXED(VLOOKUP(VLOOKUP($V$4,Refcodes,2,FALSE) &amp;"Deaths"&amp;Deaths_Male!$A58&amp;"AllEth"&amp;"Male",Datatable,6,FALSE))),"–")</f>
        <v>7</v>
      </c>
      <c r="W58" s="38">
        <f>IFERROR(VALUE(FIXED(VLOOKUP(VLOOKUP($V$4,Refcodes,2,FALSE) &amp;"Deaths"&amp;Deaths_Male!$A58&amp;"AllEth"&amp;"Male",Datatable,7,FALSE))),"–")</f>
        <v>0.4</v>
      </c>
      <c r="X58" s="36">
        <f>IFERROR(VALUE(FIXED(VLOOKUP(VLOOKUP($X$4,Refcodes,2,FALSE) &amp;"Deaths"&amp;Deaths_Male!$A58&amp;"AllEth"&amp;"Male",Datatable,6,FALSE))),"–")</f>
        <v>89</v>
      </c>
      <c r="Y58" s="38">
        <f>IFERROR(VALUE(FIXED(VLOOKUP(VLOOKUP($X$4,Refcodes,2,FALSE) &amp;"Deaths"&amp;Deaths_Male!$A58&amp;"AllEth"&amp;"Male",Datatable,7,FALSE))),"–")</f>
        <v>3.8</v>
      </c>
      <c r="Z58" s="36">
        <f>IFERROR(VALUE(FIXED(VLOOKUP(VLOOKUP($Z$4,Refcodes,2,FALSE) &amp;"Deaths"&amp;Deaths_Male!$A58&amp;"AllEth"&amp;"Male",Datatable,6,FALSE))),"–")</f>
        <v>103</v>
      </c>
      <c r="AA58" s="38">
        <f>IFERROR(VALUE(FIXED(VLOOKUP(VLOOKUP($Z$4,Refcodes,2,FALSE) &amp;"Deaths"&amp;Deaths_Male!$A58&amp;"AllEth"&amp;"Male",Datatable,7,FALSE))),"–")</f>
        <v>4.3</v>
      </c>
      <c r="AB58" s="36">
        <f>IFERROR(VALUE(FIXED(VLOOKUP(VLOOKUP($AB$4,Refcodes,2,FALSE) &amp;"Deaths"&amp;Deaths_Male!$A58&amp;"AllEth"&amp;"Male",Datatable,6,FALSE))),"–")</f>
        <v>128</v>
      </c>
      <c r="AC58" s="38">
        <f>IFERROR(VALUE(FIXED(VLOOKUP(VLOOKUP($AB$4,Refcodes,2,FALSE) &amp;"Deaths"&amp;Deaths_Male!$A58&amp;"AllEth"&amp;"Male",Datatable,7,FALSE))),"–")</f>
        <v>6</v>
      </c>
      <c r="AD58" s="36">
        <f>IFERROR(VALUE(FIXED(VLOOKUP(VLOOKUP($AD$4,Refcodes,2,FALSE) &amp;"Deaths"&amp;Deaths_Male!$A58&amp;"AllEth"&amp;"Male",Datatable,6,FALSE))),"–")</f>
        <v>6</v>
      </c>
      <c r="AE58" s="38">
        <f>IFERROR(VALUE(FIXED(VLOOKUP(VLOOKUP($AD$4,Refcodes,2,FALSE) &amp;"Deaths"&amp;Deaths_Male!$A58&amp;"AllEth"&amp;"Male",Datatable,7,FALSE))),"–")</f>
        <v>0.3</v>
      </c>
      <c r="AF58" s="36">
        <f>IFERROR(VALUE(FIXED(VLOOKUP(VLOOKUP($AF$4,Refcodes,2,FALSE) &amp;"Deaths"&amp;Deaths_Male!$A58&amp;"AllEth"&amp;"Male",Datatable,6,FALSE))),"–")</f>
        <v>5</v>
      </c>
      <c r="AG58" s="38">
        <f>IFERROR(VALUE(FIXED(VLOOKUP(VLOOKUP($AF$4,Refcodes,2,FALSE) &amp;"Deaths"&amp;Deaths_Male!$A58&amp;"AllEth"&amp;"Male",Datatable,7,FALSE))),"–")</f>
        <v>0.2</v>
      </c>
      <c r="AH58" s="36">
        <f>IFERROR(VALUE(FIXED(VLOOKUP(VLOOKUP($AH$4,Refcodes,2,FALSE) &amp;"Deaths"&amp;Deaths_Male!$A58&amp;"AllEth"&amp;"Male",Datatable,6,FALSE))),"–")</f>
        <v>163</v>
      </c>
      <c r="AI58" s="38">
        <f>IFERROR(VALUE(FIXED(VLOOKUP(VLOOKUP($AH$4,Refcodes,2,FALSE) &amp;"Deaths"&amp;Deaths_Male!$A58&amp;"AllEth"&amp;"Male",Datatable,7,FALSE))),"–")</f>
        <v>7</v>
      </c>
      <c r="AJ58" s="36">
        <f>IFERROR(VALUE(FIXED(VLOOKUP(VLOOKUP($AJ$4,Refcodes,2,FALSE) &amp;"Deaths"&amp;Deaths_Male!$A58&amp;"AllEth"&amp;"Male",Datatable,6,FALSE))),"–")</f>
        <v>79</v>
      </c>
      <c r="AK58" s="38">
        <f>IFERROR(VALUE(FIXED(VLOOKUP(VLOOKUP($AJ$4,Refcodes,2,FALSE) &amp;"Deaths"&amp;Deaths_Male!$A58&amp;"AllEth"&amp;"Male",Datatable,7,FALSE))),"–")</f>
        <v>3.4</v>
      </c>
      <c r="AL58" s="36">
        <f>IFERROR(VALUE(FIXED(VLOOKUP(VLOOKUP($AL$4,Refcodes,2,FALSE) &amp;"Deaths"&amp;Deaths_Male!$A58&amp;"AllEth"&amp;"Male",Datatable,6,FALSE))),"–")</f>
        <v>165</v>
      </c>
      <c r="AM58" s="38">
        <f>IFERROR(VALUE(FIXED(VLOOKUP(VLOOKUP($AL$4,Refcodes,2,FALSE) &amp;"Deaths"&amp;Deaths_Male!$A58&amp;"AllEth"&amp;"Male",Datatable,7,FALSE))),"–")</f>
        <v>7.3</v>
      </c>
    </row>
    <row r="59" spans="1:39" ht="15" customHeight="1" x14ac:dyDescent="0.25">
      <c r="A59" s="22">
        <v>2001</v>
      </c>
      <c r="B59" s="27">
        <f>IFERROR(VALUE(FIXED(VLOOKUP(VLOOKUP($B$4,Refcodes,2,FALSE) &amp;"Deaths"&amp;Deaths_Male!$A59&amp;"AllEth"&amp;"Male",Datatable,6,FALSE))),"–")</f>
        <v>4165</v>
      </c>
      <c r="C59" s="38">
        <f>IFERROR(VALUE(FIXED(VLOOKUP(VLOOKUP($B$4,Refcodes,2,FALSE) &amp;"Deaths"&amp;Deaths_Male!$A59&amp;"AllEth"&amp;"Male",Datatable,7,FALSE))),"–")</f>
        <v>175.7</v>
      </c>
      <c r="D59" s="36">
        <f>IFERROR(VALUE(FIXED(VLOOKUP(VLOOKUP($D$4,Refcodes,2,FALSE) &amp;"Deaths"&amp;Deaths_Male!$A59&amp;"AllEth"&amp;"Male",Datatable,6,FALSE))),"–")</f>
        <v>81</v>
      </c>
      <c r="E59" s="38">
        <f>IFERROR(VALUE(FIXED(VLOOKUP(VLOOKUP($D$4,Refcodes,2,FALSE) &amp;"Deaths"&amp;Deaths_Male!$A59&amp;"AllEth"&amp;"Male",Datatable,7,FALSE))),"–")</f>
        <v>3.5</v>
      </c>
      <c r="F59" s="36">
        <f>IFERROR(VALUE(FIXED(VLOOKUP(VLOOKUP($F$4,Refcodes,2,FALSE) &amp;"Deaths"&amp;Deaths_Male!$A59&amp;"AllEth"&amp;"Male",Datatable,6,FALSE))),"–")</f>
        <v>135</v>
      </c>
      <c r="G59" s="38">
        <f>IFERROR(VALUE(FIXED(VLOOKUP(VLOOKUP($F$4,Refcodes,2,FALSE) &amp;"Deaths"&amp;Deaths_Male!$A59&amp;"AllEth"&amp;"Male",Datatable,7,FALSE))),"–")</f>
        <v>5.6</v>
      </c>
      <c r="H59" s="36">
        <f>IFERROR(VALUE(FIXED(VLOOKUP(VLOOKUP($H$4,Refcodes,2,FALSE) &amp;"Deaths"&amp;Deaths_Male!$A59&amp;"AllEth"&amp;"Male",Datatable,6,FALSE))),"–")</f>
        <v>195</v>
      </c>
      <c r="I59" s="38">
        <f>IFERROR(VALUE(FIXED(VLOOKUP(VLOOKUP($H$4,Refcodes,2,FALSE) &amp;"Deaths"&amp;Deaths_Male!$A59&amp;"AllEth"&amp;"Male",Datatable,7,FALSE))),"–")</f>
        <v>8.1999999999999993</v>
      </c>
      <c r="J59" s="27">
        <f>IFERROR(VALUE(FIXED(VLOOKUP(VLOOKUP($J$4,Refcodes,2,FALSE) &amp;"Deaths"&amp;Deaths_Male!$A59&amp;"AllEth"&amp;"Male",Datatable,6,FALSE))),"–")</f>
        <v>605</v>
      </c>
      <c r="K59" s="37">
        <f>IFERROR(VALUE(FIXED(VLOOKUP(VLOOKUP($J$4,Refcodes,2,FALSE) &amp;"Deaths"&amp;Deaths_Male!$A59&amp;"AllEth"&amp;"Male",Datatable,7,FALSE))),"–")</f>
        <v>25.5</v>
      </c>
      <c r="L59" s="36">
        <f>IFERROR(VALUE(FIXED(VLOOKUP(VLOOKUP($L$4,Refcodes,2,FALSE) &amp;"Deaths"&amp;Deaths_Male!$A59&amp;"AllEth"&amp;"Male",Datatable,6,FALSE))),"–")</f>
        <v>76</v>
      </c>
      <c r="M59" s="38">
        <f>IFERROR(VALUE(FIXED(VLOOKUP(VLOOKUP($L$4,Refcodes,2,FALSE) &amp;"Deaths"&amp;Deaths_Male!$A59&amp;"AllEth"&amp;"Male",Datatable,7,FALSE))),"–")</f>
        <v>3.4</v>
      </c>
      <c r="N59" s="36">
        <f>IFERROR(VALUE(FIXED(VLOOKUP(VLOOKUP($N$4,Refcodes,2,FALSE) &amp;"Deaths"&amp;Deaths_Male!$A59&amp;"AllEth"&amp;"Male",Datatable,6,FALSE))),"–")</f>
        <v>137</v>
      </c>
      <c r="O59" s="38">
        <f>IFERROR(VALUE(FIXED(VLOOKUP(VLOOKUP($N$4,Refcodes,2,FALSE) &amp;"Deaths"&amp;Deaths_Male!$A59&amp;"AllEth"&amp;"Male",Datatable,7,FALSE))),"–")</f>
        <v>5.7</v>
      </c>
      <c r="P59" s="36">
        <f>IFERROR(VALUE(FIXED(VLOOKUP(VLOOKUP($P$4,Refcodes,2,FALSE) &amp;"Deaths"&amp;Deaths_Male!$A59&amp;"AllEth"&amp;"Male",Datatable,6,FALSE))),"–")</f>
        <v>842</v>
      </c>
      <c r="Q59" s="38">
        <f>IFERROR(VALUE(FIXED(VLOOKUP(VLOOKUP($P$4,Refcodes,2,FALSE) &amp;"Deaths"&amp;Deaths_Male!$A59&amp;"AllEth"&amp;"Male",Datatable,7,FALSE))),"–")</f>
        <v>35.200000000000003</v>
      </c>
      <c r="R59" s="36">
        <f>IFERROR(VALUE(FIXED(VLOOKUP(VLOOKUP($R$4,Refcodes,2,FALSE) &amp;"Deaths"&amp;Deaths_Male!$A59&amp;"AllEth"&amp;"Male",Datatable,6,FALSE))),"–")</f>
        <v>156</v>
      </c>
      <c r="S59" s="38">
        <f>IFERROR(VALUE(FIXED(VLOOKUP(VLOOKUP($R$4,Refcodes,2,FALSE) &amp;"Deaths"&amp;Deaths_Male!$A59&amp;"AllEth"&amp;"Male",Datatable,7,FALSE))),"–")</f>
        <v>6.7</v>
      </c>
      <c r="T59" s="27">
        <f>IFERROR(VALUE(FIXED(VLOOKUP(VLOOKUP($T$4,Refcodes,2,FALSE) &amp;"Deaths"&amp;Deaths_Male!$A59&amp;"AllEth"&amp;"Male",Datatable,6,FALSE))),"–")</f>
        <v>592</v>
      </c>
      <c r="U59" s="37">
        <f>IFERROR(VALUE(FIXED(VLOOKUP(VLOOKUP($T$4,Refcodes,2,FALSE) &amp;"Deaths"&amp;Deaths_Male!$A59&amp;"AllEth"&amp;"Male",Datatable,7,FALSE))),"–")</f>
        <v>24.1</v>
      </c>
      <c r="V59" s="36">
        <f>IFERROR(VALUE(FIXED(VLOOKUP(VLOOKUP($V$4,Refcodes,2,FALSE) &amp;"Deaths"&amp;Deaths_Male!$A59&amp;"AllEth"&amp;"Male",Datatable,6,FALSE))),"–")</f>
        <v>11</v>
      </c>
      <c r="W59" s="38">
        <f>IFERROR(VALUE(FIXED(VLOOKUP(VLOOKUP($V$4,Refcodes,2,FALSE) &amp;"Deaths"&amp;Deaths_Male!$A59&amp;"AllEth"&amp;"Male",Datatable,7,FALSE))),"–")</f>
        <v>0.6</v>
      </c>
      <c r="X59" s="36">
        <f>IFERROR(VALUE(FIXED(VLOOKUP(VLOOKUP($X$4,Refcodes,2,FALSE) &amp;"Deaths"&amp;Deaths_Male!$A59&amp;"AllEth"&amp;"Male",Datatable,6,FALSE))),"–")</f>
        <v>107</v>
      </c>
      <c r="Y59" s="38">
        <f>IFERROR(VALUE(FIXED(VLOOKUP(VLOOKUP($X$4,Refcodes,2,FALSE) &amp;"Deaths"&amp;Deaths_Male!$A59&amp;"AllEth"&amp;"Male",Datatable,7,FALSE))),"–")</f>
        <v>4.5999999999999996</v>
      </c>
      <c r="Z59" s="36">
        <f>IFERROR(VALUE(FIXED(VLOOKUP(VLOOKUP($Z$4,Refcodes,2,FALSE) &amp;"Deaths"&amp;Deaths_Male!$A59&amp;"AllEth"&amp;"Male",Datatable,6,FALSE))),"–")</f>
        <v>112</v>
      </c>
      <c r="AA59" s="38">
        <f>IFERROR(VALUE(FIXED(VLOOKUP(VLOOKUP($Z$4,Refcodes,2,FALSE) &amp;"Deaths"&amp;Deaths_Male!$A59&amp;"AllEth"&amp;"Male",Datatable,7,FALSE))),"–")</f>
        <v>4.5999999999999996</v>
      </c>
      <c r="AB59" s="36">
        <f>IFERROR(VALUE(FIXED(VLOOKUP(VLOOKUP($AB$4,Refcodes,2,FALSE) &amp;"Deaths"&amp;Deaths_Male!$A59&amp;"AllEth"&amp;"Male",Datatable,6,FALSE))),"–")</f>
        <v>130</v>
      </c>
      <c r="AC59" s="38">
        <f>IFERROR(VALUE(FIXED(VLOOKUP(VLOOKUP($AB$4,Refcodes,2,FALSE) &amp;"Deaths"&amp;Deaths_Male!$A59&amp;"AllEth"&amp;"Male",Datatable,7,FALSE))),"–")</f>
        <v>6</v>
      </c>
      <c r="AD59" s="36">
        <f>IFERROR(VALUE(FIXED(VLOOKUP(VLOOKUP($AD$4,Refcodes,2,FALSE) &amp;"Deaths"&amp;Deaths_Male!$A59&amp;"AllEth"&amp;"Male",Datatable,6,FALSE))),"–")</f>
        <v>7</v>
      </c>
      <c r="AE59" s="38">
        <f>IFERROR(VALUE(FIXED(VLOOKUP(VLOOKUP($AD$4,Refcodes,2,FALSE) &amp;"Deaths"&amp;Deaths_Male!$A59&amp;"AllEth"&amp;"Male",Datatable,7,FALSE))),"–")</f>
        <v>0.3</v>
      </c>
      <c r="AF59" s="36">
        <f>IFERROR(VALUE(FIXED(VLOOKUP(VLOOKUP($AF$4,Refcodes,2,FALSE) &amp;"Deaths"&amp;Deaths_Male!$A59&amp;"AllEth"&amp;"Male",Datatable,6,FALSE))),"–")</f>
        <v>9</v>
      </c>
      <c r="AG59" s="38">
        <f>IFERROR(VALUE(FIXED(VLOOKUP(VLOOKUP($AF$4,Refcodes,2,FALSE) &amp;"Deaths"&amp;Deaths_Male!$A59&amp;"AllEth"&amp;"Male",Datatable,7,FALSE))),"–")</f>
        <v>0.4</v>
      </c>
      <c r="AH59" s="36">
        <f>IFERROR(VALUE(FIXED(VLOOKUP(VLOOKUP($AH$4,Refcodes,2,FALSE) &amp;"Deaths"&amp;Deaths_Male!$A59&amp;"AllEth"&amp;"Male",Datatable,6,FALSE))),"–")</f>
        <v>170</v>
      </c>
      <c r="AI59" s="38">
        <f>IFERROR(VALUE(FIXED(VLOOKUP(VLOOKUP($AH$4,Refcodes,2,FALSE) &amp;"Deaths"&amp;Deaths_Male!$A59&amp;"AllEth"&amp;"Male",Datatable,7,FALSE))),"–")</f>
        <v>7.3</v>
      </c>
      <c r="AJ59" s="36">
        <f>IFERROR(VALUE(FIXED(VLOOKUP(VLOOKUP($AJ$4,Refcodes,2,FALSE) &amp;"Deaths"&amp;Deaths_Male!$A59&amp;"AllEth"&amp;"Male",Datatable,6,FALSE))),"–")</f>
        <v>83</v>
      </c>
      <c r="AK59" s="38">
        <f>IFERROR(VALUE(FIXED(VLOOKUP(VLOOKUP($AJ$4,Refcodes,2,FALSE) &amp;"Deaths"&amp;Deaths_Male!$A59&amp;"AllEth"&amp;"Male",Datatable,7,FALSE))),"–")</f>
        <v>3.4</v>
      </c>
      <c r="AL59" s="36">
        <f>IFERROR(VALUE(FIXED(VLOOKUP(VLOOKUP($AL$4,Refcodes,2,FALSE) &amp;"Deaths"&amp;Deaths_Male!$A59&amp;"AllEth"&amp;"Male",Datatable,6,FALSE))),"–")</f>
        <v>136</v>
      </c>
      <c r="AM59" s="38">
        <f>IFERROR(VALUE(FIXED(VLOOKUP(VLOOKUP($AL$4,Refcodes,2,FALSE) &amp;"Deaths"&amp;Deaths_Male!$A59&amp;"AllEth"&amp;"Male",Datatable,7,FALSE))),"–")</f>
        <v>5.9</v>
      </c>
    </row>
    <row r="60" spans="1:39" ht="15" customHeight="1" x14ac:dyDescent="0.25">
      <c r="A60" s="22">
        <v>2002</v>
      </c>
      <c r="B60" s="27">
        <f>IFERROR(VALUE(FIXED(VLOOKUP(VLOOKUP($B$4,Refcodes,2,FALSE) &amp;"Deaths"&amp;Deaths_Male!$A60&amp;"AllEth"&amp;"Male",Datatable,6,FALSE))),"–")</f>
        <v>4122</v>
      </c>
      <c r="C60" s="38">
        <f>IFERROR(VALUE(FIXED(VLOOKUP(VLOOKUP($B$4,Refcodes,2,FALSE) &amp;"Deaths"&amp;Deaths_Male!$A60&amp;"AllEth"&amp;"Male",Datatable,7,FALSE))),"–")</f>
        <v>168.8</v>
      </c>
      <c r="D60" s="36">
        <f>IFERROR(VALUE(FIXED(VLOOKUP(VLOOKUP($D$4,Refcodes,2,FALSE) &amp;"Deaths"&amp;Deaths_Male!$A60&amp;"AllEth"&amp;"Male",Datatable,6,FALSE))),"–")</f>
        <v>82</v>
      </c>
      <c r="E60" s="38">
        <f>IFERROR(VALUE(FIXED(VLOOKUP(VLOOKUP($D$4,Refcodes,2,FALSE) &amp;"Deaths"&amp;Deaths_Male!$A60&amp;"AllEth"&amp;"Male",Datatable,7,FALSE))),"–")</f>
        <v>3.4</v>
      </c>
      <c r="F60" s="36">
        <f>IFERROR(VALUE(FIXED(VLOOKUP(VLOOKUP($F$4,Refcodes,2,FALSE) &amp;"Deaths"&amp;Deaths_Male!$A60&amp;"AllEth"&amp;"Male",Datatable,6,FALSE))),"–")</f>
        <v>118</v>
      </c>
      <c r="G60" s="38">
        <f>IFERROR(VALUE(FIXED(VLOOKUP(VLOOKUP($F$4,Refcodes,2,FALSE) &amp;"Deaths"&amp;Deaths_Male!$A60&amp;"AllEth"&amp;"Male",Datatable,7,FALSE))),"–")</f>
        <v>4.8</v>
      </c>
      <c r="H60" s="36">
        <f>IFERROR(VALUE(FIXED(VLOOKUP(VLOOKUP($H$4,Refcodes,2,FALSE) &amp;"Deaths"&amp;Deaths_Male!$A60&amp;"AllEth"&amp;"Male",Datatable,6,FALSE))),"–")</f>
        <v>189</v>
      </c>
      <c r="I60" s="38">
        <f>IFERROR(VALUE(FIXED(VLOOKUP(VLOOKUP($H$4,Refcodes,2,FALSE) &amp;"Deaths"&amp;Deaths_Male!$A60&amp;"AllEth"&amp;"Male",Datatable,7,FALSE))),"–")</f>
        <v>7.7</v>
      </c>
      <c r="J60" s="27">
        <f>IFERROR(VALUE(FIXED(VLOOKUP(VLOOKUP($J$4,Refcodes,2,FALSE) &amp;"Deaths"&amp;Deaths_Male!$A60&amp;"AllEth"&amp;"Male",Datatable,6,FALSE))),"–")</f>
        <v>587</v>
      </c>
      <c r="K60" s="37">
        <f>IFERROR(VALUE(FIXED(VLOOKUP(VLOOKUP($J$4,Refcodes,2,FALSE) &amp;"Deaths"&amp;Deaths_Male!$A60&amp;"AllEth"&amp;"Male",Datatable,7,FALSE))),"–")</f>
        <v>24.1</v>
      </c>
      <c r="L60" s="36">
        <f>IFERROR(VALUE(FIXED(VLOOKUP(VLOOKUP($L$4,Refcodes,2,FALSE) &amp;"Deaths"&amp;Deaths_Male!$A60&amp;"AllEth"&amp;"Male",Datatable,6,FALSE))),"–")</f>
        <v>93</v>
      </c>
      <c r="M60" s="38">
        <f>IFERROR(VALUE(FIXED(VLOOKUP(VLOOKUP($L$4,Refcodes,2,FALSE) &amp;"Deaths"&amp;Deaths_Male!$A60&amp;"AllEth"&amp;"Male",Datatable,7,FALSE))),"–")</f>
        <v>3.9</v>
      </c>
      <c r="N60" s="36">
        <f>IFERROR(VALUE(FIXED(VLOOKUP(VLOOKUP($N$4,Refcodes,2,FALSE) &amp;"Deaths"&amp;Deaths_Male!$A60&amp;"AllEth"&amp;"Male",Datatable,6,FALSE))),"–")</f>
        <v>150</v>
      </c>
      <c r="O60" s="38">
        <f>IFERROR(VALUE(FIXED(VLOOKUP(VLOOKUP($N$4,Refcodes,2,FALSE) &amp;"Deaths"&amp;Deaths_Male!$A60&amp;"AllEth"&amp;"Male",Datatable,7,FALSE))),"–")</f>
        <v>6.2</v>
      </c>
      <c r="P60" s="36">
        <f>IFERROR(VALUE(FIXED(VLOOKUP(VLOOKUP($P$4,Refcodes,2,FALSE) &amp;"Deaths"&amp;Deaths_Male!$A60&amp;"AllEth"&amp;"Male",Datatable,6,FALSE))),"–")</f>
        <v>865</v>
      </c>
      <c r="Q60" s="38">
        <f>IFERROR(VALUE(FIXED(VLOOKUP(VLOOKUP($P$4,Refcodes,2,FALSE) &amp;"Deaths"&amp;Deaths_Male!$A60&amp;"AllEth"&amp;"Male",Datatable,7,FALSE))),"–")</f>
        <v>35.1</v>
      </c>
      <c r="R60" s="36">
        <f>IFERROR(VALUE(FIXED(VLOOKUP(VLOOKUP($R$4,Refcodes,2,FALSE) &amp;"Deaths"&amp;Deaths_Male!$A60&amp;"AllEth"&amp;"Male",Datatable,6,FALSE))),"–")</f>
        <v>149</v>
      </c>
      <c r="S60" s="38">
        <f>IFERROR(VALUE(FIXED(VLOOKUP(VLOOKUP($R$4,Refcodes,2,FALSE) &amp;"Deaths"&amp;Deaths_Male!$A60&amp;"AllEth"&amp;"Male",Datatable,7,FALSE))),"–")</f>
        <v>6.3</v>
      </c>
      <c r="T60" s="27">
        <f>IFERROR(VALUE(FIXED(VLOOKUP(VLOOKUP($T$4,Refcodes,2,FALSE) &amp;"Deaths"&amp;Deaths_Male!$A60&amp;"AllEth"&amp;"Male",Datatable,6,FALSE))),"–")</f>
        <v>591</v>
      </c>
      <c r="U60" s="37">
        <f>IFERROR(VALUE(FIXED(VLOOKUP(VLOOKUP($T$4,Refcodes,2,FALSE) &amp;"Deaths"&amp;Deaths_Male!$A60&amp;"AllEth"&amp;"Male",Datatable,7,FALSE))),"–")</f>
        <v>23.3</v>
      </c>
      <c r="V60" s="36">
        <f>IFERROR(VALUE(FIXED(VLOOKUP(VLOOKUP($V$4,Refcodes,2,FALSE) &amp;"Deaths"&amp;Deaths_Male!$A60&amp;"AllEth"&amp;"Male",Datatable,6,FALSE))),"–")</f>
        <v>9</v>
      </c>
      <c r="W60" s="38">
        <f>IFERROR(VALUE(FIXED(VLOOKUP(VLOOKUP($V$4,Refcodes,2,FALSE) &amp;"Deaths"&amp;Deaths_Male!$A60&amp;"AllEth"&amp;"Male",Datatable,7,FALSE))),"–")</f>
        <v>0.4</v>
      </c>
      <c r="X60" s="36">
        <f>IFERROR(VALUE(FIXED(VLOOKUP(VLOOKUP($X$4,Refcodes,2,FALSE) &amp;"Deaths"&amp;Deaths_Male!$A60&amp;"AllEth"&amp;"Male",Datatable,6,FALSE))),"–")</f>
        <v>102</v>
      </c>
      <c r="Y60" s="38">
        <f>IFERROR(VALUE(FIXED(VLOOKUP(VLOOKUP($X$4,Refcodes,2,FALSE) &amp;"Deaths"&amp;Deaths_Male!$A60&amp;"AllEth"&amp;"Male",Datatable,7,FALSE))),"–")</f>
        <v>4.2</v>
      </c>
      <c r="Z60" s="36">
        <f>IFERROR(VALUE(FIXED(VLOOKUP(VLOOKUP($Z$4,Refcodes,2,FALSE) &amp;"Deaths"&amp;Deaths_Male!$A60&amp;"AllEth"&amp;"Male",Datatable,6,FALSE))),"–")</f>
        <v>128</v>
      </c>
      <c r="AA60" s="38">
        <f>IFERROR(VALUE(FIXED(VLOOKUP(VLOOKUP($Z$4,Refcodes,2,FALSE) &amp;"Deaths"&amp;Deaths_Male!$A60&amp;"AllEth"&amp;"Male",Datatable,7,FALSE))),"–")</f>
        <v>5.0999999999999996</v>
      </c>
      <c r="AB60" s="36">
        <f>IFERROR(VALUE(FIXED(VLOOKUP(VLOOKUP($AB$4,Refcodes,2,FALSE) &amp;"Deaths"&amp;Deaths_Male!$A60&amp;"AllEth"&amp;"Male",Datatable,6,FALSE))),"–")</f>
        <v>136</v>
      </c>
      <c r="AC60" s="38">
        <f>IFERROR(VALUE(FIXED(VLOOKUP(VLOOKUP($AB$4,Refcodes,2,FALSE) &amp;"Deaths"&amp;Deaths_Male!$A60&amp;"AllEth"&amp;"Male",Datatable,7,FALSE))),"–")</f>
        <v>6</v>
      </c>
      <c r="AD60" s="36">
        <f>IFERROR(VALUE(FIXED(VLOOKUP(VLOOKUP($AD$4,Refcodes,2,FALSE) &amp;"Deaths"&amp;Deaths_Male!$A60&amp;"AllEth"&amp;"Male",Datatable,6,FALSE))),"–")</f>
        <v>6</v>
      </c>
      <c r="AE60" s="38">
        <f>IFERROR(VALUE(FIXED(VLOOKUP(VLOOKUP($AD$4,Refcodes,2,FALSE) &amp;"Deaths"&amp;Deaths_Male!$A60&amp;"AllEth"&amp;"Male",Datatable,7,FALSE))),"–")</f>
        <v>0.3</v>
      </c>
      <c r="AF60" s="36">
        <f>IFERROR(VALUE(FIXED(VLOOKUP(VLOOKUP($AF$4,Refcodes,2,FALSE) &amp;"Deaths"&amp;Deaths_Male!$A60&amp;"AllEth"&amp;"Male",Datatable,6,FALSE))),"–")</f>
        <v>7</v>
      </c>
      <c r="AG60" s="38">
        <f>IFERROR(VALUE(FIXED(VLOOKUP(VLOOKUP($AF$4,Refcodes,2,FALSE) &amp;"Deaths"&amp;Deaths_Male!$A60&amp;"AllEth"&amp;"Male",Datatable,7,FALSE))),"–")</f>
        <v>0.3</v>
      </c>
      <c r="AH60" s="36">
        <f>IFERROR(VALUE(FIXED(VLOOKUP(VLOOKUP($AH$4,Refcodes,2,FALSE) &amp;"Deaths"&amp;Deaths_Male!$A60&amp;"AllEth"&amp;"Male",Datatable,6,FALSE))),"–")</f>
        <v>137</v>
      </c>
      <c r="AI60" s="38">
        <f>IFERROR(VALUE(FIXED(VLOOKUP(VLOOKUP($AH$4,Refcodes,2,FALSE) &amp;"Deaths"&amp;Deaths_Male!$A60&amp;"AllEth"&amp;"Male",Datatable,7,FALSE))),"–")</f>
        <v>5.7</v>
      </c>
      <c r="AJ60" s="36">
        <f>IFERROR(VALUE(FIXED(VLOOKUP(VLOOKUP($AJ$4,Refcodes,2,FALSE) &amp;"Deaths"&amp;Deaths_Male!$A60&amp;"AllEth"&amp;"Male",Datatable,6,FALSE))),"–")</f>
        <v>73</v>
      </c>
      <c r="AK60" s="38">
        <f>IFERROR(VALUE(FIXED(VLOOKUP(VLOOKUP($AJ$4,Refcodes,2,FALSE) &amp;"Deaths"&amp;Deaths_Male!$A60&amp;"AllEth"&amp;"Male",Datatable,7,FALSE))),"–")</f>
        <v>3</v>
      </c>
      <c r="AL60" s="36">
        <f>IFERROR(VALUE(FIXED(VLOOKUP(VLOOKUP($AL$4,Refcodes,2,FALSE) &amp;"Deaths"&amp;Deaths_Male!$A60&amp;"AllEth"&amp;"Male",Datatable,6,FALSE))),"–")</f>
        <v>128</v>
      </c>
      <c r="AM60" s="38">
        <f>IFERROR(VALUE(FIXED(VLOOKUP(VLOOKUP($AL$4,Refcodes,2,FALSE) &amp;"Deaths"&amp;Deaths_Male!$A60&amp;"AllEth"&amp;"Male",Datatable,7,FALSE))),"–")</f>
        <v>5.4</v>
      </c>
    </row>
    <row r="61" spans="1:39" ht="15" customHeight="1" x14ac:dyDescent="0.25">
      <c r="A61" s="22">
        <v>2003</v>
      </c>
      <c r="B61" s="27">
        <f>IFERROR(VALUE(FIXED(VLOOKUP(VLOOKUP($B$4,Refcodes,2,FALSE) &amp;"Deaths"&amp;Deaths_Male!$A61&amp;"AllEth"&amp;"Male",Datatable,6,FALSE))),"–")</f>
        <v>4294</v>
      </c>
      <c r="C61" s="38">
        <f>IFERROR(VALUE(FIXED(VLOOKUP(VLOOKUP($B$4,Refcodes,2,FALSE) &amp;"Deaths"&amp;Deaths_Male!$A61&amp;"AllEth"&amp;"Male",Datatable,7,FALSE))),"–")</f>
        <v>170.4</v>
      </c>
      <c r="D61" s="36">
        <f>IFERROR(VALUE(FIXED(VLOOKUP(VLOOKUP($D$4,Refcodes,2,FALSE) &amp;"Deaths"&amp;Deaths_Male!$A61&amp;"AllEth"&amp;"Male",Datatable,6,FALSE))),"–")</f>
        <v>93</v>
      </c>
      <c r="E61" s="38">
        <f>IFERROR(VALUE(FIXED(VLOOKUP(VLOOKUP($D$4,Refcodes,2,FALSE) &amp;"Deaths"&amp;Deaths_Male!$A61&amp;"AllEth"&amp;"Male",Datatable,7,FALSE))),"–")</f>
        <v>3.8</v>
      </c>
      <c r="F61" s="36">
        <f>IFERROR(VALUE(FIXED(VLOOKUP(VLOOKUP($F$4,Refcodes,2,FALSE) &amp;"Deaths"&amp;Deaths_Male!$A61&amp;"AllEth"&amp;"Male",Datatable,6,FALSE))),"–")</f>
        <v>130</v>
      </c>
      <c r="G61" s="38">
        <f>IFERROR(VALUE(FIXED(VLOOKUP(VLOOKUP($F$4,Refcodes,2,FALSE) &amp;"Deaths"&amp;Deaths_Male!$A61&amp;"AllEth"&amp;"Male",Datatable,7,FALSE))),"–")</f>
        <v>5.0999999999999996</v>
      </c>
      <c r="H61" s="36">
        <f>IFERROR(VALUE(FIXED(VLOOKUP(VLOOKUP($H$4,Refcodes,2,FALSE) &amp;"Deaths"&amp;Deaths_Male!$A61&amp;"AllEth"&amp;"Male",Datatable,6,FALSE))),"–")</f>
        <v>206</v>
      </c>
      <c r="I61" s="38">
        <f>IFERROR(VALUE(FIXED(VLOOKUP(VLOOKUP($H$4,Refcodes,2,FALSE) &amp;"Deaths"&amp;Deaths_Male!$A61&amp;"AllEth"&amp;"Male",Datatable,7,FALSE))),"–")</f>
        <v>8.1999999999999993</v>
      </c>
      <c r="J61" s="27">
        <f>IFERROR(VALUE(FIXED(VLOOKUP(VLOOKUP($J$4,Refcodes,2,FALSE) &amp;"Deaths"&amp;Deaths_Male!$A61&amp;"AllEth"&amp;"Male",Datatable,6,FALSE))),"–")</f>
        <v>561</v>
      </c>
      <c r="K61" s="37">
        <f>IFERROR(VALUE(FIXED(VLOOKUP(VLOOKUP($J$4,Refcodes,2,FALSE) &amp;"Deaths"&amp;Deaths_Male!$A61&amp;"AllEth"&amp;"Male",Datatable,7,FALSE))),"–")</f>
        <v>22.2</v>
      </c>
      <c r="L61" s="36">
        <f>IFERROR(VALUE(FIXED(VLOOKUP(VLOOKUP($L$4,Refcodes,2,FALSE) &amp;"Deaths"&amp;Deaths_Male!$A61&amp;"AllEth"&amp;"Male",Datatable,6,FALSE))),"–")</f>
        <v>100</v>
      </c>
      <c r="M61" s="38">
        <f>IFERROR(VALUE(FIXED(VLOOKUP(VLOOKUP($L$4,Refcodes,2,FALSE) &amp;"Deaths"&amp;Deaths_Male!$A61&amp;"AllEth"&amp;"Male",Datatable,7,FALSE))),"–")</f>
        <v>4.0999999999999996</v>
      </c>
      <c r="N61" s="36">
        <f>IFERROR(VALUE(FIXED(VLOOKUP(VLOOKUP($N$4,Refcodes,2,FALSE) &amp;"Deaths"&amp;Deaths_Male!$A61&amp;"AllEth"&amp;"Male",Datatable,6,FALSE))),"–")</f>
        <v>153</v>
      </c>
      <c r="O61" s="38">
        <f>IFERROR(VALUE(FIXED(VLOOKUP(VLOOKUP($N$4,Refcodes,2,FALSE) &amp;"Deaths"&amp;Deaths_Male!$A61&amp;"AllEth"&amp;"Male",Datatable,7,FALSE))),"–")</f>
        <v>6.3</v>
      </c>
      <c r="P61" s="36">
        <f>IFERROR(VALUE(FIXED(VLOOKUP(VLOOKUP($P$4,Refcodes,2,FALSE) &amp;"Deaths"&amp;Deaths_Male!$A61&amp;"AllEth"&amp;"Male",Datatable,6,FALSE))),"–")</f>
        <v>849</v>
      </c>
      <c r="Q61" s="38">
        <f>IFERROR(VALUE(FIXED(VLOOKUP(VLOOKUP($P$4,Refcodes,2,FALSE) &amp;"Deaths"&amp;Deaths_Male!$A61&amp;"AllEth"&amp;"Male",Datatable,7,FALSE))),"–")</f>
        <v>33.5</v>
      </c>
      <c r="R61" s="36">
        <f>IFERROR(VALUE(FIXED(VLOOKUP(VLOOKUP($R$4,Refcodes,2,FALSE) &amp;"Deaths"&amp;Deaths_Male!$A61&amp;"AllEth"&amp;"Male",Datatable,6,FALSE))),"–")</f>
        <v>174</v>
      </c>
      <c r="S61" s="38">
        <f>IFERROR(VALUE(FIXED(VLOOKUP(VLOOKUP($R$4,Refcodes,2,FALSE) &amp;"Deaths"&amp;Deaths_Male!$A61&amp;"AllEth"&amp;"Male",Datatable,7,FALSE))),"–")</f>
        <v>7.1</v>
      </c>
      <c r="T61" s="27">
        <f>IFERROR(VALUE(FIXED(VLOOKUP(VLOOKUP($T$4,Refcodes,2,FALSE) &amp;"Deaths"&amp;Deaths_Male!$A61&amp;"AllEth"&amp;"Male",Datatable,6,FALSE))),"–")</f>
        <v>556</v>
      </c>
      <c r="U61" s="37">
        <f>IFERROR(VALUE(FIXED(VLOOKUP(VLOOKUP($T$4,Refcodes,2,FALSE) &amp;"Deaths"&amp;Deaths_Male!$A61&amp;"AllEth"&amp;"Male",Datatable,7,FALSE))),"–")</f>
        <v>21.1</v>
      </c>
      <c r="V61" s="36">
        <f>IFERROR(VALUE(FIXED(VLOOKUP(VLOOKUP($V$4,Refcodes,2,FALSE) &amp;"Deaths"&amp;Deaths_Male!$A61&amp;"AllEth"&amp;"Male",Datatable,6,FALSE))),"–")</f>
        <v>14</v>
      </c>
      <c r="W61" s="38">
        <f>IFERROR(VALUE(FIXED(VLOOKUP(VLOOKUP($V$4,Refcodes,2,FALSE) &amp;"Deaths"&amp;Deaths_Male!$A61&amp;"AllEth"&amp;"Male",Datatable,7,FALSE))),"–")</f>
        <v>0.7</v>
      </c>
      <c r="X61" s="36">
        <f>IFERROR(VALUE(FIXED(VLOOKUP(VLOOKUP($X$4,Refcodes,2,FALSE) &amp;"Deaths"&amp;Deaths_Male!$A61&amp;"AllEth"&amp;"Male",Datatable,6,FALSE))),"–")</f>
        <v>117</v>
      </c>
      <c r="Y61" s="38">
        <f>IFERROR(VALUE(FIXED(VLOOKUP(VLOOKUP($X$4,Refcodes,2,FALSE) &amp;"Deaths"&amp;Deaths_Male!$A61&amp;"AllEth"&amp;"Male",Datatable,7,FALSE))),"–")</f>
        <v>4.5999999999999996</v>
      </c>
      <c r="Z61" s="36">
        <f>IFERROR(VALUE(FIXED(VLOOKUP(VLOOKUP($Z$4,Refcodes,2,FALSE) &amp;"Deaths"&amp;Deaths_Male!$A61&amp;"AllEth"&amp;"Male",Datatable,6,FALSE))),"–")</f>
        <v>120</v>
      </c>
      <c r="AA61" s="38">
        <f>IFERROR(VALUE(FIXED(VLOOKUP(VLOOKUP($Z$4,Refcodes,2,FALSE) &amp;"Deaths"&amp;Deaths_Male!$A61&amp;"AllEth"&amp;"Male",Datatable,7,FALSE))),"–")</f>
        <v>4.5999999999999996</v>
      </c>
      <c r="AB61" s="36">
        <f>IFERROR(VALUE(FIXED(VLOOKUP(VLOOKUP($AB$4,Refcodes,2,FALSE) &amp;"Deaths"&amp;Deaths_Male!$A61&amp;"AllEth"&amp;"Male",Datatable,6,FALSE))),"–")</f>
        <v>142</v>
      </c>
      <c r="AC61" s="38">
        <f>IFERROR(VALUE(FIXED(VLOOKUP(VLOOKUP($AB$4,Refcodes,2,FALSE) &amp;"Deaths"&amp;Deaths_Male!$A61&amp;"AllEth"&amp;"Male",Datatable,7,FALSE))),"–")</f>
        <v>6</v>
      </c>
      <c r="AD61" s="36">
        <f>IFERROR(VALUE(FIXED(VLOOKUP(VLOOKUP($AD$4,Refcodes,2,FALSE) &amp;"Deaths"&amp;Deaths_Male!$A61&amp;"AllEth"&amp;"Male",Datatable,6,FALSE))),"–")</f>
        <v>8</v>
      </c>
      <c r="AE61" s="38">
        <f>IFERROR(VALUE(FIXED(VLOOKUP(VLOOKUP($AD$4,Refcodes,2,FALSE) &amp;"Deaths"&amp;Deaths_Male!$A61&amp;"AllEth"&amp;"Male",Datatable,7,FALSE))),"–")</f>
        <v>0.3</v>
      </c>
      <c r="AF61" s="36">
        <f>IFERROR(VALUE(FIXED(VLOOKUP(VLOOKUP($AF$4,Refcodes,2,FALSE) &amp;"Deaths"&amp;Deaths_Male!$A61&amp;"AllEth"&amp;"Male",Datatable,6,FALSE))),"–")</f>
        <v>12</v>
      </c>
      <c r="AG61" s="38">
        <f>IFERROR(VALUE(FIXED(VLOOKUP(VLOOKUP($AF$4,Refcodes,2,FALSE) &amp;"Deaths"&amp;Deaths_Male!$A61&amp;"AllEth"&amp;"Male",Datatable,7,FALSE))),"–")</f>
        <v>0.5</v>
      </c>
      <c r="AH61" s="36">
        <f>IFERROR(VALUE(FIXED(VLOOKUP(VLOOKUP($AH$4,Refcodes,2,FALSE) &amp;"Deaths"&amp;Deaths_Male!$A61&amp;"AllEth"&amp;"Male",Datatable,6,FALSE))),"–")</f>
        <v>177</v>
      </c>
      <c r="AI61" s="38">
        <f>IFERROR(VALUE(FIXED(VLOOKUP(VLOOKUP($AH$4,Refcodes,2,FALSE) &amp;"Deaths"&amp;Deaths_Male!$A61&amp;"AllEth"&amp;"Male",Datatable,7,FALSE))),"–")</f>
        <v>7.2</v>
      </c>
      <c r="AJ61" s="36">
        <f>IFERROR(VALUE(FIXED(VLOOKUP(VLOOKUP($AJ$4,Refcodes,2,FALSE) &amp;"Deaths"&amp;Deaths_Male!$A61&amp;"AllEth"&amp;"Male",Datatable,6,FALSE))),"–")</f>
        <v>91</v>
      </c>
      <c r="AK61" s="38">
        <f>IFERROR(VALUE(FIXED(VLOOKUP(VLOOKUP($AJ$4,Refcodes,2,FALSE) &amp;"Deaths"&amp;Deaths_Male!$A61&amp;"AllEth"&amp;"Male",Datatable,7,FALSE))),"–")</f>
        <v>3.6</v>
      </c>
      <c r="AL61" s="36">
        <f>IFERROR(VALUE(FIXED(VLOOKUP(VLOOKUP($AL$4,Refcodes,2,FALSE) &amp;"Deaths"&amp;Deaths_Male!$A61&amp;"AllEth"&amp;"Male",Datatable,6,FALSE))),"–")</f>
        <v>158</v>
      </c>
      <c r="AM61" s="38">
        <f>IFERROR(VALUE(FIXED(VLOOKUP(VLOOKUP($AL$4,Refcodes,2,FALSE) &amp;"Deaths"&amp;Deaths_Male!$A61&amp;"AllEth"&amp;"Male",Datatable,7,FALSE))),"–")</f>
        <v>6.5</v>
      </c>
    </row>
    <row r="62" spans="1:39" ht="15" customHeight="1" x14ac:dyDescent="0.25">
      <c r="A62" s="22">
        <v>2004</v>
      </c>
      <c r="B62" s="27">
        <f>IFERROR(VALUE(FIXED(VLOOKUP(VLOOKUP($B$4,Refcodes,2,FALSE) &amp;"Deaths"&amp;Deaths_Male!$A62&amp;"AllEth"&amp;"Male",Datatable,6,FALSE))),"–")</f>
        <v>4247</v>
      </c>
      <c r="C62" s="38">
        <f>IFERROR(VALUE(FIXED(VLOOKUP(VLOOKUP($B$4,Refcodes,2,FALSE) &amp;"Deaths"&amp;Deaths_Male!$A62&amp;"AllEth"&amp;"Male",Datatable,7,FALSE))),"–")</f>
        <v>164.5</v>
      </c>
      <c r="D62" s="36">
        <f>IFERROR(VALUE(FIXED(VLOOKUP(VLOOKUP($D$4,Refcodes,2,FALSE) &amp;"Deaths"&amp;Deaths_Male!$A62&amp;"AllEth"&amp;"Male",Datatable,6,FALSE))),"–")</f>
        <v>66</v>
      </c>
      <c r="E62" s="38">
        <f>IFERROR(VALUE(FIXED(VLOOKUP(VLOOKUP($D$4,Refcodes,2,FALSE) &amp;"Deaths"&amp;Deaths_Male!$A62&amp;"AllEth"&amp;"Male",Datatable,7,FALSE))),"–")</f>
        <v>2.7</v>
      </c>
      <c r="F62" s="36">
        <f>IFERROR(VALUE(FIXED(VLOOKUP(VLOOKUP($F$4,Refcodes,2,FALSE) &amp;"Deaths"&amp;Deaths_Male!$A62&amp;"AllEth"&amp;"Male",Datatable,6,FALSE))),"–")</f>
        <v>132</v>
      </c>
      <c r="G62" s="38">
        <f>IFERROR(VALUE(FIXED(VLOOKUP(VLOOKUP($F$4,Refcodes,2,FALSE) &amp;"Deaths"&amp;Deaths_Male!$A62&amp;"AllEth"&amp;"Male",Datatable,7,FALSE))),"–")</f>
        <v>5.2</v>
      </c>
      <c r="H62" s="36">
        <f>IFERROR(VALUE(FIXED(VLOOKUP(VLOOKUP($H$4,Refcodes,2,FALSE) &amp;"Deaths"&amp;Deaths_Male!$A62&amp;"AllEth"&amp;"Male",Datatable,6,FALSE))),"–")</f>
        <v>186</v>
      </c>
      <c r="I62" s="38">
        <f>IFERROR(VALUE(FIXED(VLOOKUP(VLOOKUP($H$4,Refcodes,2,FALSE) &amp;"Deaths"&amp;Deaths_Male!$A62&amp;"AllEth"&amp;"Male",Datatable,7,FALSE))),"–")</f>
        <v>7.4</v>
      </c>
      <c r="J62" s="27">
        <f>IFERROR(VALUE(FIXED(VLOOKUP(VLOOKUP($J$4,Refcodes,2,FALSE) &amp;"Deaths"&amp;Deaths_Male!$A62&amp;"AllEth"&amp;"Male",Datatable,6,FALSE))),"–")</f>
        <v>571</v>
      </c>
      <c r="K62" s="37">
        <f>IFERROR(VALUE(FIXED(VLOOKUP(VLOOKUP($J$4,Refcodes,2,FALSE) &amp;"Deaths"&amp;Deaths_Male!$A62&amp;"AllEth"&amp;"Male",Datatable,7,FALSE))),"–")</f>
        <v>21.9</v>
      </c>
      <c r="L62" s="36">
        <f>IFERROR(VALUE(FIXED(VLOOKUP(VLOOKUP($L$4,Refcodes,2,FALSE) &amp;"Deaths"&amp;Deaths_Male!$A62&amp;"AllEth"&amp;"Male",Datatable,6,FALSE))),"–")</f>
        <v>117</v>
      </c>
      <c r="M62" s="38">
        <f>IFERROR(VALUE(FIXED(VLOOKUP(VLOOKUP($L$4,Refcodes,2,FALSE) &amp;"Deaths"&amp;Deaths_Male!$A62&amp;"AllEth"&amp;"Male",Datatable,7,FALSE))),"–")</f>
        <v>4.5999999999999996</v>
      </c>
      <c r="N62" s="36">
        <f>IFERROR(VALUE(FIXED(VLOOKUP(VLOOKUP($N$4,Refcodes,2,FALSE) &amp;"Deaths"&amp;Deaths_Male!$A62&amp;"AllEth"&amp;"Male",Datatable,6,FALSE))),"–")</f>
        <v>172</v>
      </c>
      <c r="O62" s="38">
        <f>IFERROR(VALUE(FIXED(VLOOKUP(VLOOKUP($N$4,Refcodes,2,FALSE) &amp;"Deaths"&amp;Deaths_Male!$A62&amp;"AllEth"&amp;"Male",Datatable,7,FALSE))),"–")</f>
        <v>6.7</v>
      </c>
      <c r="P62" s="36">
        <f>IFERROR(VALUE(FIXED(VLOOKUP(VLOOKUP($P$4,Refcodes,2,FALSE) &amp;"Deaths"&amp;Deaths_Male!$A62&amp;"AllEth"&amp;"Male",Datatable,6,FALSE))),"–")</f>
        <v>929</v>
      </c>
      <c r="Q62" s="38">
        <f>IFERROR(VALUE(FIXED(VLOOKUP(VLOOKUP($P$4,Refcodes,2,FALSE) &amp;"Deaths"&amp;Deaths_Male!$A62&amp;"AllEth"&amp;"Male",Datatable,7,FALSE))),"–")</f>
        <v>35.9</v>
      </c>
      <c r="R62" s="36">
        <f>IFERROR(VALUE(FIXED(VLOOKUP(VLOOKUP($R$4,Refcodes,2,FALSE) &amp;"Deaths"&amp;Deaths_Male!$A62&amp;"AllEth"&amp;"Male",Datatable,6,FALSE))),"–")</f>
        <v>152</v>
      </c>
      <c r="S62" s="38">
        <f>IFERROR(VALUE(FIXED(VLOOKUP(VLOOKUP($R$4,Refcodes,2,FALSE) &amp;"Deaths"&amp;Deaths_Male!$A62&amp;"AllEth"&amp;"Male",Datatable,7,FALSE))),"–")</f>
        <v>6.1</v>
      </c>
      <c r="T62" s="27">
        <f>IFERROR(VALUE(FIXED(VLOOKUP(VLOOKUP($T$4,Refcodes,2,FALSE) &amp;"Deaths"&amp;Deaths_Male!$A62&amp;"AllEth"&amp;"Male",Datatable,6,FALSE))),"–")</f>
        <v>583</v>
      </c>
      <c r="U62" s="37">
        <f>IFERROR(VALUE(FIXED(VLOOKUP(VLOOKUP($T$4,Refcodes,2,FALSE) &amp;"Deaths"&amp;Deaths_Male!$A62&amp;"AllEth"&amp;"Male",Datatable,7,FALSE))),"–")</f>
        <v>21.6</v>
      </c>
      <c r="V62" s="36">
        <f>IFERROR(VALUE(FIXED(VLOOKUP(VLOOKUP($V$4,Refcodes,2,FALSE) &amp;"Deaths"&amp;Deaths_Male!$A62&amp;"AllEth"&amp;"Male",Datatable,6,FALSE))),"–")</f>
        <v>5</v>
      </c>
      <c r="W62" s="38">
        <f>IFERROR(VALUE(FIXED(VLOOKUP(VLOOKUP($V$4,Refcodes,2,FALSE) &amp;"Deaths"&amp;Deaths_Male!$A62&amp;"AllEth"&amp;"Male",Datatable,7,FALSE))),"–")</f>
        <v>0.3</v>
      </c>
      <c r="X62" s="36">
        <f>IFERROR(VALUE(FIXED(VLOOKUP(VLOOKUP($X$4,Refcodes,2,FALSE) &amp;"Deaths"&amp;Deaths_Male!$A62&amp;"AllEth"&amp;"Male",Datatable,6,FALSE))),"–")</f>
        <v>121</v>
      </c>
      <c r="Y62" s="38">
        <f>IFERROR(VALUE(FIXED(VLOOKUP(VLOOKUP($X$4,Refcodes,2,FALSE) &amp;"Deaths"&amp;Deaths_Male!$A62&amp;"AllEth"&amp;"Male",Datatable,7,FALSE))),"–")</f>
        <v>4.7</v>
      </c>
      <c r="Z62" s="36">
        <f>IFERROR(VALUE(FIXED(VLOOKUP(VLOOKUP($Z$4,Refcodes,2,FALSE) &amp;"Deaths"&amp;Deaths_Male!$A62&amp;"AllEth"&amp;"Male",Datatable,6,FALSE))),"–")</f>
        <v>124</v>
      </c>
      <c r="AA62" s="38">
        <f>IFERROR(VALUE(FIXED(VLOOKUP(VLOOKUP($Z$4,Refcodes,2,FALSE) &amp;"Deaths"&amp;Deaths_Male!$A62&amp;"AllEth"&amp;"Male",Datatable,7,FALSE))),"–")</f>
        <v>4.7</v>
      </c>
      <c r="AB62" s="36">
        <f>IFERROR(VALUE(FIXED(VLOOKUP(VLOOKUP($AB$4,Refcodes,2,FALSE) &amp;"Deaths"&amp;Deaths_Male!$A62&amp;"AllEth"&amp;"Male",Datatable,6,FALSE))),"–")</f>
        <v>130</v>
      </c>
      <c r="AC62" s="38">
        <f>IFERROR(VALUE(FIXED(VLOOKUP(VLOOKUP($AB$4,Refcodes,2,FALSE) &amp;"Deaths"&amp;Deaths_Male!$A62&amp;"AllEth"&amp;"Male",Datatable,7,FALSE))),"–")</f>
        <v>5.3</v>
      </c>
      <c r="AD62" s="36">
        <f>IFERROR(VALUE(FIXED(VLOOKUP(VLOOKUP($AD$4,Refcodes,2,FALSE) &amp;"Deaths"&amp;Deaths_Male!$A62&amp;"AllEth"&amp;"Male",Datatable,6,FALSE))),"–")</f>
        <v>10</v>
      </c>
      <c r="AE62" s="38">
        <f>IFERROR(VALUE(FIXED(VLOOKUP(VLOOKUP($AD$4,Refcodes,2,FALSE) &amp;"Deaths"&amp;Deaths_Male!$A62&amp;"AllEth"&amp;"Male",Datatable,7,FALSE))),"–")</f>
        <v>0.4</v>
      </c>
      <c r="AF62" s="36">
        <f>IFERROR(VALUE(FIXED(VLOOKUP(VLOOKUP($AF$4,Refcodes,2,FALSE) &amp;"Deaths"&amp;Deaths_Male!$A62&amp;"AllEth"&amp;"Male",Datatable,6,FALSE))),"–")</f>
        <v>9</v>
      </c>
      <c r="AG62" s="38">
        <f>IFERROR(VALUE(FIXED(VLOOKUP(VLOOKUP($AF$4,Refcodes,2,FALSE) &amp;"Deaths"&amp;Deaths_Male!$A62&amp;"AllEth"&amp;"Male",Datatable,7,FALSE))),"–")</f>
        <v>0.4</v>
      </c>
      <c r="AH62" s="36">
        <f>IFERROR(VALUE(FIXED(VLOOKUP(VLOOKUP($AH$4,Refcodes,2,FALSE) &amp;"Deaths"&amp;Deaths_Male!$A62&amp;"AllEth"&amp;"Male",Datatable,6,FALSE))),"–")</f>
        <v>136</v>
      </c>
      <c r="AI62" s="38">
        <f>IFERROR(VALUE(FIXED(VLOOKUP(VLOOKUP($AH$4,Refcodes,2,FALSE) &amp;"Deaths"&amp;Deaths_Male!$A62&amp;"AllEth"&amp;"Male",Datatable,7,FALSE))),"–")</f>
        <v>5.4</v>
      </c>
      <c r="AJ62" s="36">
        <f>IFERROR(VALUE(FIXED(VLOOKUP(VLOOKUP($AJ$4,Refcodes,2,FALSE) &amp;"Deaths"&amp;Deaths_Male!$A62&amp;"AllEth"&amp;"Male",Datatable,6,FALSE))),"–")</f>
        <v>76</v>
      </c>
      <c r="AK62" s="38">
        <f>IFERROR(VALUE(FIXED(VLOOKUP(VLOOKUP($AJ$4,Refcodes,2,FALSE) &amp;"Deaths"&amp;Deaths_Male!$A62&amp;"AllEth"&amp;"Male",Datatable,7,FALSE))),"–")</f>
        <v>2.9</v>
      </c>
      <c r="AL62" s="36">
        <f>IFERROR(VALUE(FIXED(VLOOKUP(VLOOKUP($AL$4,Refcodes,2,FALSE) &amp;"Deaths"&amp;Deaths_Male!$A62&amp;"AllEth"&amp;"Male",Datatable,6,FALSE))),"–")</f>
        <v>146</v>
      </c>
      <c r="AM62" s="38">
        <f>IFERROR(VALUE(FIXED(VLOOKUP(VLOOKUP($AL$4,Refcodes,2,FALSE) &amp;"Deaths"&amp;Deaths_Male!$A62&amp;"AllEth"&amp;"Male",Datatable,7,FALSE))),"–")</f>
        <v>5.8</v>
      </c>
    </row>
    <row r="63" spans="1:39" ht="15" customHeight="1" x14ac:dyDescent="0.25">
      <c r="A63" s="22">
        <v>2005</v>
      </c>
      <c r="B63" s="27">
        <f>IFERROR(VALUE(FIXED(VLOOKUP(VLOOKUP($B$4,Refcodes,2,FALSE) &amp;"Deaths"&amp;Deaths_Male!$A63&amp;"AllEth"&amp;"Male",Datatable,6,FALSE))),"–")</f>
        <v>4184</v>
      </c>
      <c r="C63" s="38">
        <f>IFERROR(VALUE(FIXED(VLOOKUP(VLOOKUP($B$4,Refcodes,2,FALSE) &amp;"Deaths"&amp;Deaths_Male!$A63&amp;"AllEth"&amp;"Male",Datatable,7,FALSE))),"–")</f>
        <v>157</v>
      </c>
      <c r="D63" s="36">
        <f>IFERROR(VALUE(FIXED(VLOOKUP(VLOOKUP($D$4,Refcodes,2,FALSE) &amp;"Deaths"&amp;Deaths_Male!$A63&amp;"AllEth"&amp;"Male",Datatable,6,FALSE))),"–")</f>
        <v>88</v>
      </c>
      <c r="E63" s="38">
        <f>IFERROR(VALUE(FIXED(VLOOKUP(VLOOKUP($D$4,Refcodes,2,FALSE) &amp;"Deaths"&amp;Deaths_Male!$A63&amp;"AllEth"&amp;"Male",Datatable,7,FALSE))),"–")</f>
        <v>3.4</v>
      </c>
      <c r="F63" s="36">
        <f>IFERROR(VALUE(FIXED(VLOOKUP(VLOOKUP($F$4,Refcodes,2,FALSE) &amp;"Deaths"&amp;Deaths_Male!$A63&amp;"AllEth"&amp;"Male",Datatable,6,FALSE))),"–")</f>
        <v>130</v>
      </c>
      <c r="G63" s="38">
        <f>IFERROR(VALUE(FIXED(VLOOKUP(VLOOKUP($F$4,Refcodes,2,FALSE) &amp;"Deaths"&amp;Deaths_Male!$A63&amp;"AllEth"&amp;"Male",Datatable,7,FALSE))),"–")</f>
        <v>4.9000000000000004</v>
      </c>
      <c r="H63" s="36">
        <f>IFERROR(VALUE(FIXED(VLOOKUP(VLOOKUP($H$4,Refcodes,2,FALSE) &amp;"Deaths"&amp;Deaths_Male!$A63&amp;"AllEth"&amp;"Male",Datatable,6,FALSE))),"–")</f>
        <v>143</v>
      </c>
      <c r="I63" s="38">
        <f>IFERROR(VALUE(FIXED(VLOOKUP(VLOOKUP($H$4,Refcodes,2,FALSE) &amp;"Deaths"&amp;Deaths_Male!$A63&amp;"AllEth"&amp;"Male",Datatable,7,FALSE))),"–")</f>
        <v>5.4</v>
      </c>
      <c r="J63" s="27">
        <f>IFERROR(VALUE(FIXED(VLOOKUP(VLOOKUP($J$4,Refcodes,2,FALSE) &amp;"Deaths"&amp;Deaths_Male!$A63&amp;"AllEth"&amp;"Male",Datatable,6,FALSE))),"–")</f>
        <v>607</v>
      </c>
      <c r="K63" s="37">
        <f>IFERROR(VALUE(FIXED(VLOOKUP(VLOOKUP($J$4,Refcodes,2,FALSE) &amp;"Deaths"&amp;Deaths_Male!$A63&amp;"AllEth"&amp;"Male",Datatable,7,FALSE))),"–")</f>
        <v>22.6</v>
      </c>
      <c r="L63" s="36">
        <f>IFERROR(VALUE(FIXED(VLOOKUP(VLOOKUP($L$4,Refcodes,2,FALSE) &amp;"Deaths"&amp;Deaths_Male!$A63&amp;"AllEth"&amp;"Male",Datatable,6,FALSE))),"–")</f>
        <v>95</v>
      </c>
      <c r="M63" s="38">
        <f>IFERROR(VALUE(FIXED(VLOOKUP(VLOOKUP($L$4,Refcodes,2,FALSE) &amp;"Deaths"&amp;Deaths_Male!$A63&amp;"AllEth"&amp;"Male",Datatable,7,FALSE))),"–")</f>
        <v>3.7</v>
      </c>
      <c r="N63" s="36">
        <f>IFERROR(VALUE(FIXED(VLOOKUP(VLOOKUP($N$4,Refcodes,2,FALSE) &amp;"Deaths"&amp;Deaths_Male!$A63&amp;"AllEth"&amp;"Male",Datatable,6,FALSE))),"–")</f>
        <v>180</v>
      </c>
      <c r="O63" s="38">
        <f>IFERROR(VALUE(FIXED(VLOOKUP(VLOOKUP($N$4,Refcodes,2,FALSE) &amp;"Deaths"&amp;Deaths_Male!$A63&amp;"AllEth"&amp;"Male",Datatable,7,FALSE))),"–")</f>
        <v>6.9</v>
      </c>
      <c r="P63" s="36">
        <f>IFERROR(VALUE(FIXED(VLOOKUP(VLOOKUP($P$4,Refcodes,2,FALSE) &amp;"Deaths"&amp;Deaths_Male!$A63&amp;"AllEth"&amp;"Male",Datatable,6,FALSE))),"–")</f>
        <v>864</v>
      </c>
      <c r="Q63" s="38">
        <f>IFERROR(VALUE(FIXED(VLOOKUP(VLOOKUP($P$4,Refcodes,2,FALSE) &amp;"Deaths"&amp;Deaths_Male!$A63&amp;"AllEth"&amp;"Male",Datatable,7,FALSE))),"–")</f>
        <v>32.299999999999997</v>
      </c>
      <c r="R63" s="36">
        <f>IFERROR(VALUE(FIXED(VLOOKUP(VLOOKUP($R$4,Refcodes,2,FALSE) &amp;"Deaths"&amp;Deaths_Male!$A63&amp;"AllEth"&amp;"Male",Datatable,6,FALSE))),"–")</f>
        <v>156</v>
      </c>
      <c r="S63" s="38">
        <f>IFERROR(VALUE(FIXED(VLOOKUP(VLOOKUP($R$4,Refcodes,2,FALSE) &amp;"Deaths"&amp;Deaths_Male!$A63&amp;"AllEth"&amp;"Male",Datatable,7,FALSE))),"–")</f>
        <v>6.1</v>
      </c>
      <c r="T63" s="27">
        <f>IFERROR(VALUE(FIXED(VLOOKUP(VLOOKUP($T$4,Refcodes,2,FALSE) &amp;"Deaths"&amp;Deaths_Male!$A63&amp;"AllEth"&amp;"Male",Datatable,6,FALSE))),"–")</f>
        <v>564</v>
      </c>
      <c r="U63" s="37">
        <f>IFERROR(VALUE(FIXED(VLOOKUP(VLOOKUP($T$4,Refcodes,2,FALSE) &amp;"Deaths"&amp;Deaths_Male!$A63&amp;"AllEth"&amp;"Male",Datatable,7,FALSE))),"–")</f>
        <v>20.100000000000001</v>
      </c>
      <c r="V63" s="36">
        <f>IFERROR(VALUE(FIXED(VLOOKUP(VLOOKUP($V$4,Refcodes,2,FALSE) &amp;"Deaths"&amp;Deaths_Male!$A63&amp;"AllEth"&amp;"Male",Datatable,6,FALSE))),"–")</f>
        <v>10</v>
      </c>
      <c r="W63" s="38">
        <f>IFERROR(VALUE(FIXED(VLOOKUP(VLOOKUP($V$4,Refcodes,2,FALSE) &amp;"Deaths"&amp;Deaths_Male!$A63&amp;"AllEth"&amp;"Male",Datatable,7,FALSE))),"–")</f>
        <v>0.5</v>
      </c>
      <c r="X63" s="36">
        <f>IFERROR(VALUE(FIXED(VLOOKUP(VLOOKUP($X$4,Refcodes,2,FALSE) &amp;"Deaths"&amp;Deaths_Male!$A63&amp;"AllEth"&amp;"Male",Datatable,6,FALSE))),"–")</f>
        <v>115</v>
      </c>
      <c r="Y63" s="38">
        <f>IFERROR(VALUE(FIXED(VLOOKUP(VLOOKUP($X$4,Refcodes,2,FALSE) &amp;"Deaths"&amp;Deaths_Male!$A63&amp;"AllEth"&amp;"Male",Datatable,7,FALSE))),"–")</f>
        <v>4.3</v>
      </c>
      <c r="Z63" s="36">
        <f>IFERROR(VALUE(FIXED(VLOOKUP(VLOOKUP($Z$4,Refcodes,2,FALSE) &amp;"Deaths"&amp;Deaths_Male!$A63&amp;"AllEth"&amp;"Male",Datatable,6,FALSE))),"–")</f>
        <v>121</v>
      </c>
      <c r="AA63" s="38">
        <f>IFERROR(VALUE(FIXED(VLOOKUP(VLOOKUP($Z$4,Refcodes,2,FALSE) &amp;"Deaths"&amp;Deaths_Male!$A63&amp;"AllEth"&amp;"Male",Datatable,7,FALSE))),"–")</f>
        <v>4.4000000000000004</v>
      </c>
      <c r="AB63" s="36">
        <f>IFERROR(VALUE(FIXED(VLOOKUP(VLOOKUP($AB$4,Refcodes,2,FALSE) &amp;"Deaths"&amp;Deaths_Male!$A63&amp;"AllEth"&amp;"Male",Datatable,6,FALSE))),"–")</f>
        <v>132</v>
      </c>
      <c r="AC63" s="38">
        <f>IFERROR(VALUE(FIXED(VLOOKUP(VLOOKUP($AB$4,Refcodes,2,FALSE) &amp;"Deaths"&amp;Deaths_Male!$A63&amp;"AllEth"&amp;"Male",Datatable,7,FALSE))),"–")</f>
        <v>5.5</v>
      </c>
      <c r="AD63" s="36">
        <f>IFERROR(VALUE(FIXED(VLOOKUP(VLOOKUP($AD$4,Refcodes,2,FALSE) &amp;"Deaths"&amp;Deaths_Male!$A63&amp;"AllEth"&amp;"Male",Datatable,6,FALSE))),"–")</f>
        <v>7</v>
      </c>
      <c r="AE63" s="38">
        <f>IFERROR(VALUE(FIXED(VLOOKUP(VLOOKUP($AD$4,Refcodes,2,FALSE) &amp;"Deaths"&amp;Deaths_Male!$A63&amp;"AllEth"&amp;"Male",Datatable,7,FALSE))),"–")</f>
        <v>0.2</v>
      </c>
      <c r="AF63" s="36">
        <f>IFERROR(VALUE(FIXED(VLOOKUP(VLOOKUP($AF$4,Refcodes,2,FALSE) &amp;"Deaths"&amp;Deaths_Male!$A63&amp;"AllEth"&amp;"Male",Datatable,6,FALSE))),"–")</f>
        <v>11</v>
      </c>
      <c r="AG63" s="38">
        <f>IFERROR(VALUE(FIXED(VLOOKUP(VLOOKUP($AF$4,Refcodes,2,FALSE) &amp;"Deaths"&amp;Deaths_Male!$A63&amp;"AllEth"&amp;"Male",Datatable,7,FALSE))),"–")</f>
        <v>0.4</v>
      </c>
      <c r="AH63" s="36">
        <f>IFERROR(VALUE(FIXED(VLOOKUP(VLOOKUP($AH$4,Refcodes,2,FALSE) &amp;"Deaths"&amp;Deaths_Male!$A63&amp;"AllEth"&amp;"Male",Datatable,6,FALSE))),"–")</f>
        <v>155</v>
      </c>
      <c r="AI63" s="38">
        <f>IFERROR(VALUE(FIXED(VLOOKUP(VLOOKUP($AH$4,Refcodes,2,FALSE) &amp;"Deaths"&amp;Deaths_Male!$A63&amp;"AllEth"&amp;"Male",Datatable,7,FALSE))),"–")</f>
        <v>5.9</v>
      </c>
      <c r="AJ63" s="36">
        <f>IFERROR(VALUE(FIXED(VLOOKUP(VLOOKUP($AJ$4,Refcodes,2,FALSE) &amp;"Deaths"&amp;Deaths_Male!$A63&amp;"AllEth"&amp;"Male",Datatable,6,FALSE))),"–")</f>
        <v>86</v>
      </c>
      <c r="AK63" s="38">
        <f>IFERROR(VALUE(FIXED(VLOOKUP(VLOOKUP($AJ$4,Refcodes,2,FALSE) &amp;"Deaths"&amp;Deaths_Male!$A63&amp;"AllEth"&amp;"Male",Datatable,7,FALSE))),"–")</f>
        <v>3.2</v>
      </c>
      <c r="AL63" s="36">
        <f>IFERROR(VALUE(FIXED(VLOOKUP(VLOOKUP($AL$4,Refcodes,2,FALSE) &amp;"Deaths"&amp;Deaths_Male!$A63&amp;"AllEth"&amp;"Male",Datatable,6,FALSE))),"–")</f>
        <v>159</v>
      </c>
      <c r="AM63" s="38">
        <f>IFERROR(VALUE(FIXED(VLOOKUP(VLOOKUP($AL$4,Refcodes,2,FALSE) &amp;"Deaths"&amp;Deaths_Male!$A63&amp;"AllEth"&amp;"Male",Datatable,7,FALSE))),"–")</f>
        <v>6.1</v>
      </c>
    </row>
    <row r="64" spans="1:39" ht="15" customHeight="1" x14ac:dyDescent="0.25">
      <c r="A64" s="22">
        <v>2006</v>
      </c>
      <c r="B64" s="27">
        <f>IFERROR(VALUE(FIXED(VLOOKUP(VLOOKUP($B$4,Refcodes,2,FALSE) &amp;"Deaths"&amp;Deaths_Male!$A64&amp;"AllEth"&amp;"Male",Datatable,6,FALSE))),"–")</f>
        <v>4139</v>
      </c>
      <c r="C64" s="38">
        <f>IFERROR(VALUE(FIXED(VLOOKUP(VLOOKUP($B$4,Refcodes,2,FALSE) &amp;"Deaths"&amp;Deaths_Male!$A64&amp;"AllEth"&amp;"Male",Datatable,7,FALSE))),"–")</f>
        <v>151.19999999999999</v>
      </c>
      <c r="D64" s="36">
        <f>IFERROR(VALUE(FIXED(VLOOKUP(VLOOKUP($D$4,Refcodes,2,FALSE) &amp;"Deaths"&amp;Deaths_Male!$A64&amp;"AllEth"&amp;"Male",Datatable,6,FALSE))),"–")</f>
        <v>80</v>
      </c>
      <c r="E64" s="38">
        <f>IFERROR(VALUE(FIXED(VLOOKUP(VLOOKUP($D$4,Refcodes,2,FALSE) &amp;"Deaths"&amp;Deaths_Male!$A64&amp;"AllEth"&amp;"Male",Datatable,7,FALSE))),"–")</f>
        <v>3</v>
      </c>
      <c r="F64" s="36">
        <f>IFERROR(VALUE(FIXED(VLOOKUP(VLOOKUP($F$4,Refcodes,2,FALSE) &amp;"Deaths"&amp;Deaths_Male!$A64&amp;"AllEth"&amp;"Male",Datatable,6,FALSE))),"–")</f>
        <v>129</v>
      </c>
      <c r="G64" s="38">
        <f>IFERROR(VALUE(FIXED(VLOOKUP(VLOOKUP($F$4,Refcodes,2,FALSE) &amp;"Deaths"&amp;Deaths_Male!$A64&amp;"AllEth"&amp;"Male",Datatable,7,FALSE))),"–")</f>
        <v>4.7</v>
      </c>
      <c r="H64" s="36">
        <f>IFERROR(VALUE(FIXED(VLOOKUP(VLOOKUP($H$4,Refcodes,2,FALSE) &amp;"Deaths"&amp;Deaths_Male!$A64&amp;"AllEth"&amp;"Male",Datatable,6,FALSE))),"–")</f>
        <v>161</v>
      </c>
      <c r="I64" s="38">
        <f>IFERROR(VALUE(FIXED(VLOOKUP(VLOOKUP($H$4,Refcodes,2,FALSE) &amp;"Deaths"&amp;Deaths_Male!$A64&amp;"AllEth"&amp;"Male",Datatable,7,FALSE))),"–")</f>
        <v>5.9</v>
      </c>
      <c r="J64" s="27">
        <f>IFERROR(VALUE(FIXED(VLOOKUP(VLOOKUP($J$4,Refcodes,2,FALSE) &amp;"Deaths"&amp;Deaths_Male!$A64&amp;"AllEth"&amp;"Male",Datatable,6,FALSE))),"–")</f>
        <v>564</v>
      </c>
      <c r="K64" s="37">
        <f>IFERROR(VALUE(FIXED(VLOOKUP(VLOOKUP($J$4,Refcodes,2,FALSE) &amp;"Deaths"&amp;Deaths_Male!$A64&amp;"AllEth"&amp;"Male",Datatable,7,FALSE))),"–")</f>
        <v>20.399999999999999</v>
      </c>
      <c r="L64" s="36">
        <f>IFERROR(VALUE(FIXED(VLOOKUP(VLOOKUP($L$4,Refcodes,2,FALSE) &amp;"Deaths"&amp;Deaths_Male!$A64&amp;"AllEth"&amp;"Male",Datatable,6,FALSE))),"–")</f>
        <v>132</v>
      </c>
      <c r="M64" s="38">
        <f>IFERROR(VALUE(FIXED(VLOOKUP(VLOOKUP($L$4,Refcodes,2,FALSE) &amp;"Deaths"&amp;Deaths_Male!$A64&amp;"AllEth"&amp;"Male",Datatable,7,FALSE))),"–")</f>
        <v>5</v>
      </c>
      <c r="N64" s="36">
        <f>IFERROR(VALUE(FIXED(VLOOKUP(VLOOKUP($N$4,Refcodes,2,FALSE) &amp;"Deaths"&amp;Deaths_Male!$A64&amp;"AllEth"&amp;"Male",Datatable,6,FALSE))),"–")</f>
        <v>156</v>
      </c>
      <c r="O64" s="38">
        <f>IFERROR(VALUE(FIXED(VLOOKUP(VLOOKUP($N$4,Refcodes,2,FALSE) &amp;"Deaths"&amp;Deaths_Male!$A64&amp;"AllEth"&amp;"Male",Datatable,7,FALSE))),"–")</f>
        <v>5.7</v>
      </c>
      <c r="P64" s="36">
        <f>IFERROR(VALUE(FIXED(VLOOKUP(VLOOKUP($P$4,Refcodes,2,FALSE) &amp;"Deaths"&amp;Deaths_Male!$A64&amp;"AllEth"&amp;"Male",Datatable,6,FALSE))),"–")</f>
        <v>807</v>
      </c>
      <c r="Q64" s="38">
        <f>IFERROR(VALUE(FIXED(VLOOKUP(VLOOKUP($P$4,Refcodes,2,FALSE) &amp;"Deaths"&amp;Deaths_Male!$A64&amp;"AllEth"&amp;"Male",Datatable,7,FALSE))),"–")</f>
        <v>29.5</v>
      </c>
      <c r="R64" s="36">
        <f>IFERROR(VALUE(FIXED(VLOOKUP(VLOOKUP($R$4,Refcodes,2,FALSE) &amp;"Deaths"&amp;Deaths_Male!$A64&amp;"AllEth"&amp;"Male",Datatable,6,FALSE))),"–")</f>
        <v>173</v>
      </c>
      <c r="S64" s="38">
        <f>IFERROR(VALUE(FIXED(VLOOKUP(VLOOKUP($R$4,Refcodes,2,FALSE) &amp;"Deaths"&amp;Deaths_Male!$A64&amp;"AllEth"&amp;"Male",Datatable,7,FALSE))),"–")</f>
        <v>6.4</v>
      </c>
      <c r="T64" s="27">
        <f>IFERROR(VALUE(FIXED(VLOOKUP(VLOOKUP($T$4,Refcodes,2,FALSE) &amp;"Deaths"&amp;Deaths_Male!$A64&amp;"AllEth"&amp;"Male",Datatable,6,FALSE))),"–")</f>
        <v>559</v>
      </c>
      <c r="U64" s="37">
        <f>IFERROR(VALUE(FIXED(VLOOKUP(VLOOKUP($T$4,Refcodes,2,FALSE) &amp;"Deaths"&amp;Deaths_Male!$A64&amp;"AllEth"&amp;"Male",Datatable,7,FALSE))),"–")</f>
        <v>19.399999999999999</v>
      </c>
      <c r="V64" s="36">
        <f>IFERROR(VALUE(FIXED(VLOOKUP(VLOOKUP($V$4,Refcodes,2,FALSE) &amp;"Deaths"&amp;Deaths_Male!$A64&amp;"AllEth"&amp;"Male",Datatable,6,FALSE))),"–")</f>
        <v>4</v>
      </c>
      <c r="W64" s="38">
        <f>IFERROR(VALUE(FIXED(VLOOKUP(VLOOKUP($V$4,Refcodes,2,FALSE) &amp;"Deaths"&amp;Deaths_Male!$A64&amp;"AllEth"&amp;"Male",Datatable,7,FALSE))),"–")</f>
        <v>0.2</v>
      </c>
      <c r="X64" s="36">
        <f>IFERROR(VALUE(FIXED(VLOOKUP(VLOOKUP($X$4,Refcodes,2,FALSE) &amp;"Deaths"&amp;Deaths_Male!$A64&amp;"AllEth"&amp;"Male",Datatable,6,FALSE))),"–")</f>
        <v>107</v>
      </c>
      <c r="Y64" s="38">
        <f>IFERROR(VALUE(FIXED(VLOOKUP(VLOOKUP($X$4,Refcodes,2,FALSE) &amp;"Deaths"&amp;Deaths_Male!$A64&amp;"AllEth"&amp;"Male",Datatable,7,FALSE))),"–")</f>
        <v>4</v>
      </c>
      <c r="Z64" s="36">
        <f>IFERROR(VALUE(FIXED(VLOOKUP(VLOOKUP($Z$4,Refcodes,2,FALSE) &amp;"Deaths"&amp;Deaths_Male!$A64&amp;"AllEth"&amp;"Male",Datatable,6,FALSE))),"–")</f>
        <v>146</v>
      </c>
      <c r="AA64" s="38">
        <f>IFERROR(VALUE(FIXED(VLOOKUP(VLOOKUP($Z$4,Refcodes,2,FALSE) &amp;"Deaths"&amp;Deaths_Male!$A64&amp;"AllEth"&amp;"Male",Datatable,7,FALSE))),"–")</f>
        <v>5.2</v>
      </c>
      <c r="AB64" s="36">
        <f>IFERROR(VALUE(FIXED(VLOOKUP(VLOOKUP($AB$4,Refcodes,2,FALSE) &amp;"Deaths"&amp;Deaths_Male!$A64&amp;"AllEth"&amp;"Male",Datatable,6,FALSE))),"–")</f>
        <v>148</v>
      </c>
      <c r="AC64" s="38">
        <f>IFERROR(VALUE(FIXED(VLOOKUP(VLOOKUP($AB$4,Refcodes,2,FALSE) &amp;"Deaths"&amp;Deaths_Male!$A64&amp;"AllEth"&amp;"Male",Datatable,7,FALSE))),"–")</f>
        <v>5.9</v>
      </c>
      <c r="AD64" s="36">
        <f>IFERROR(VALUE(FIXED(VLOOKUP(VLOOKUP($AD$4,Refcodes,2,FALSE) &amp;"Deaths"&amp;Deaths_Male!$A64&amp;"AllEth"&amp;"Male",Datatable,6,FALSE))),"–")</f>
        <v>11</v>
      </c>
      <c r="AE64" s="38">
        <f>IFERROR(VALUE(FIXED(VLOOKUP(VLOOKUP($AD$4,Refcodes,2,FALSE) &amp;"Deaths"&amp;Deaths_Male!$A64&amp;"AllEth"&amp;"Male",Datatable,7,FALSE))),"–")</f>
        <v>0.4</v>
      </c>
      <c r="AF64" s="36">
        <f>IFERROR(VALUE(FIXED(VLOOKUP(VLOOKUP($AF$4,Refcodes,2,FALSE) &amp;"Deaths"&amp;Deaths_Male!$A64&amp;"AllEth"&amp;"Male",Datatable,6,FALSE))),"–")</f>
        <v>11</v>
      </c>
      <c r="AG64" s="38">
        <f>IFERROR(VALUE(FIXED(VLOOKUP(VLOOKUP($AF$4,Refcodes,2,FALSE) &amp;"Deaths"&amp;Deaths_Male!$A64&amp;"AllEth"&amp;"Male",Datatable,7,FALSE))),"–")</f>
        <v>0.4</v>
      </c>
      <c r="AH64" s="36">
        <f>IFERROR(VALUE(FIXED(VLOOKUP(VLOOKUP($AH$4,Refcodes,2,FALSE) &amp;"Deaths"&amp;Deaths_Male!$A64&amp;"AllEth"&amp;"Male",Datatable,6,FALSE))),"–")</f>
        <v>168</v>
      </c>
      <c r="AI64" s="38">
        <f>IFERROR(VALUE(FIXED(VLOOKUP(VLOOKUP($AH$4,Refcodes,2,FALSE) &amp;"Deaths"&amp;Deaths_Male!$A64&amp;"AllEth"&amp;"Male",Datatable,7,FALSE))),"–")</f>
        <v>6.2</v>
      </c>
      <c r="AJ64" s="36">
        <f>IFERROR(VALUE(FIXED(VLOOKUP(VLOOKUP($AJ$4,Refcodes,2,FALSE) &amp;"Deaths"&amp;Deaths_Male!$A64&amp;"AllEth"&amp;"Male",Datatable,6,FALSE))),"–")</f>
        <v>76</v>
      </c>
      <c r="AK64" s="38">
        <f>IFERROR(VALUE(FIXED(VLOOKUP(VLOOKUP($AJ$4,Refcodes,2,FALSE) &amp;"Deaths"&amp;Deaths_Male!$A64&amp;"AllEth"&amp;"Male",Datatable,7,FALSE))),"–")</f>
        <v>2.8</v>
      </c>
      <c r="AL64" s="36">
        <f>IFERROR(VALUE(FIXED(VLOOKUP(VLOOKUP($AL$4,Refcodes,2,FALSE) &amp;"Deaths"&amp;Deaths_Male!$A64&amp;"AllEth"&amp;"Male",Datatable,6,FALSE))),"–")</f>
        <v>172</v>
      </c>
      <c r="AM64" s="38">
        <f>IFERROR(VALUE(FIXED(VLOOKUP(VLOOKUP($AL$4,Refcodes,2,FALSE) &amp;"Deaths"&amp;Deaths_Male!$A64&amp;"AllEth"&amp;"Male",Datatable,7,FALSE))),"–")</f>
        <v>6.5</v>
      </c>
    </row>
    <row r="65" spans="1:39" ht="15" customHeight="1" x14ac:dyDescent="0.25">
      <c r="A65" s="22">
        <v>2007</v>
      </c>
      <c r="B65" s="27">
        <f>IFERROR(VALUE(FIXED(VLOOKUP(VLOOKUP($B$4,Refcodes,2,FALSE) &amp;"Deaths"&amp;Deaths_Male!$A65&amp;"AllEth"&amp;"Male",Datatable,6,FALSE))),"–")</f>
        <v>4540</v>
      </c>
      <c r="C65" s="38">
        <f>IFERROR(VALUE(FIXED(VLOOKUP(VLOOKUP($B$4,Refcodes,2,FALSE) &amp;"Deaths"&amp;Deaths_Male!$A65&amp;"AllEth"&amp;"Male",Datatable,7,FALSE))),"–")</f>
        <v>159.80000000000001</v>
      </c>
      <c r="D65" s="36">
        <f>IFERROR(VALUE(FIXED(VLOOKUP(VLOOKUP($D$4,Refcodes,2,FALSE) &amp;"Deaths"&amp;Deaths_Male!$A65&amp;"AllEth"&amp;"Male",Datatable,6,FALSE))),"–")</f>
        <v>81</v>
      </c>
      <c r="E65" s="38">
        <f>IFERROR(VALUE(FIXED(VLOOKUP(VLOOKUP($D$4,Refcodes,2,FALSE) &amp;"Deaths"&amp;Deaths_Male!$A65&amp;"AllEth"&amp;"Male",Datatable,7,FALSE))),"–")</f>
        <v>2.9</v>
      </c>
      <c r="F65" s="36">
        <f>IFERROR(VALUE(FIXED(VLOOKUP(VLOOKUP($F$4,Refcodes,2,FALSE) &amp;"Deaths"&amp;Deaths_Male!$A65&amp;"AllEth"&amp;"Male",Datatable,6,FALSE))),"–")</f>
        <v>164</v>
      </c>
      <c r="G65" s="38">
        <f>IFERROR(VALUE(FIXED(VLOOKUP(VLOOKUP($F$4,Refcodes,2,FALSE) &amp;"Deaths"&amp;Deaths_Male!$A65&amp;"AllEth"&amp;"Male",Datatable,7,FALSE))),"–")</f>
        <v>5.8</v>
      </c>
      <c r="H65" s="36">
        <f>IFERROR(VALUE(FIXED(VLOOKUP(VLOOKUP($H$4,Refcodes,2,FALSE) &amp;"Deaths"&amp;Deaths_Male!$A65&amp;"AllEth"&amp;"Male",Datatable,6,FALSE))),"–")</f>
        <v>184</v>
      </c>
      <c r="I65" s="38">
        <f>IFERROR(VALUE(FIXED(VLOOKUP(VLOOKUP($H$4,Refcodes,2,FALSE) &amp;"Deaths"&amp;Deaths_Male!$A65&amp;"AllEth"&amp;"Male",Datatable,7,FALSE))),"–")</f>
        <v>6.5</v>
      </c>
      <c r="J65" s="27">
        <f>IFERROR(VALUE(FIXED(VLOOKUP(VLOOKUP($J$4,Refcodes,2,FALSE) &amp;"Deaths"&amp;Deaths_Male!$A65&amp;"AllEth"&amp;"Male",Datatable,6,FALSE))),"–")</f>
        <v>644</v>
      </c>
      <c r="K65" s="37">
        <f>IFERROR(VALUE(FIXED(VLOOKUP(VLOOKUP($J$4,Refcodes,2,FALSE) &amp;"Deaths"&amp;Deaths_Male!$A65&amp;"AllEth"&amp;"Male",Datatable,7,FALSE))),"–")</f>
        <v>22.6</v>
      </c>
      <c r="L65" s="36">
        <f>IFERROR(VALUE(FIXED(VLOOKUP(VLOOKUP($L$4,Refcodes,2,FALSE) &amp;"Deaths"&amp;Deaths_Male!$A65&amp;"AllEth"&amp;"Male",Datatable,6,FALSE))),"–")</f>
        <v>144</v>
      </c>
      <c r="M65" s="38">
        <f>IFERROR(VALUE(FIXED(VLOOKUP(VLOOKUP($L$4,Refcodes,2,FALSE) &amp;"Deaths"&amp;Deaths_Male!$A65&amp;"AllEth"&amp;"Male",Datatable,7,FALSE))),"–")</f>
        <v>5.3</v>
      </c>
      <c r="N65" s="36">
        <f>IFERROR(VALUE(FIXED(VLOOKUP(VLOOKUP($N$4,Refcodes,2,FALSE) &amp;"Deaths"&amp;Deaths_Male!$A65&amp;"AllEth"&amp;"Male",Datatable,6,FALSE))),"–")</f>
        <v>212</v>
      </c>
      <c r="O65" s="38">
        <f>IFERROR(VALUE(FIXED(VLOOKUP(VLOOKUP($N$4,Refcodes,2,FALSE) &amp;"Deaths"&amp;Deaths_Male!$A65&amp;"AllEth"&amp;"Male",Datatable,7,FALSE))),"–")</f>
        <v>7.5</v>
      </c>
      <c r="P65" s="36">
        <f>IFERROR(VALUE(FIXED(VLOOKUP(VLOOKUP($P$4,Refcodes,2,FALSE) &amp;"Deaths"&amp;Deaths_Male!$A65&amp;"AllEth"&amp;"Male",Datatable,6,FALSE))),"–")</f>
        <v>864</v>
      </c>
      <c r="Q65" s="38">
        <f>IFERROR(VALUE(FIXED(VLOOKUP(VLOOKUP($P$4,Refcodes,2,FALSE) &amp;"Deaths"&amp;Deaths_Male!$A65&amp;"AllEth"&amp;"Male",Datatable,7,FALSE))),"–")</f>
        <v>30.4</v>
      </c>
      <c r="R65" s="36">
        <f>IFERROR(VALUE(FIXED(VLOOKUP(VLOOKUP($R$4,Refcodes,2,FALSE) &amp;"Deaths"&amp;Deaths_Male!$A65&amp;"AllEth"&amp;"Male",Datatable,6,FALSE))),"–")</f>
        <v>178</v>
      </c>
      <c r="S65" s="38">
        <f>IFERROR(VALUE(FIXED(VLOOKUP(VLOOKUP($R$4,Refcodes,2,FALSE) &amp;"Deaths"&amp;Deaths_Male!$A65&amp;"AllEth"&amp;"Male",Datatable,7,FALSE))),"–")</f>
        <v>6.4</v>
      </c>
      <c r="T65" s="27">
        <f>IFERROR(VALUE(FIXED(VLOOKUP(VLOOKUP($T$4,Refcodes,2,FALSE) &amp;"Deaths"&amp;Deaths_Male!$A65&amp;"AllEth"&amp;"Male",Datatable,6,FALSE))),"–")</f>
        <v>575</v>
      </c>
      <c r="U65" s="37">
        <f>IFERROR(VALUE(FIXED(VLOOKUP(VLOOKUP($T$4,Refcodes,2,FALSE) &amp;"Deaths"&amp;Deaths_Male!$A65&amp;"AllEth"&amp;"Male",Datatable,7,FALSE))),"–")</f>
        <v>19.100000000000001</v>
      </c>
      <c r="V65" s="36">
        <f>IFERROR(VALUE(FIXED(VLOOKUP(VLOOKUP($V$4,Refcodes,2,FALSE) &amp;"Deaths"&amp;Deaths_Male!$A65&amp;"AllEth"&amp;"Male",Datatable,6,FALSE))),"–")</f>
        <v>9</v>
      </c>
      <c r="W65" s="38">
        <f>IFERROR(VALUE(FIXED(VLOOKUP(VLOOKUP($V$4,Refcodes,2,FALSE) &amp;"Deaths"&amp;Deaths_Male!$A65&amp;"AllEth"&amp;"Male",Datatable,7,FALSE))),"–")</f>
        <v>0.4</v>
      </c>
      <c r="X65" s="36">
        <f>IFERROR(VALUE(FIXED(VLOOKUP(VLOOKUP($X$4,Refcodes,2,FALSE) &amp;"Deaths"&amp;Deaths_Male!$A65&amp;"AllEth"&amp;"Male",Datatable,6,FALSE))),"–")</f>
        <v>122</v>
      </c>
      <c r="Y65" s="38">
        <f>IFERROR(VALUE(FIXED(VLOOKUP(VLOOKUP($X$4,Refcodes,2,FALSE) &amp;"Deaths"&amp;Deaths_Male!$A65&amp;"AllEth"&amp;"Male",Datatable,7,FALSE))),"–")</f>
        <v>4.3</v>
      </c>
      <c r="Z65" s="36">
        <f>IFERROR(VALUE(FIXED(VLOOKUP(VLOOKUP($Z$4,Refcodes,2,FALSE) &amp;"Deaths"&amp;Deaths_Male!$A65&amp;"AllEth"&amp;"Male",Datatable,6,FALSE))),"–")</f>
        <v>118</v>
      </c>
      <c r="AA65" s="38">
        <f>IFERROR(VALUE(FIXED(VLOOKUP(VLOOKUP($Z$4,Refcodes,2,FALSE) &amp;"Deaths"&amp;Deaths_Male!$A65&amp;"AllEth"&amp;"Male",Datatable,7,FALSE))),"–")</f>
        <v>4</v>
      </c>
      <c r="AB65" s="36">
        <f>IFERROR(VALUE(FIXED(VLOOKUP(VLOOKUP($AB$4,Refcodes,2,FALSE) &amp;"Deaths"&amp;Deaths_Male!$A65&amp;"AllEth"&amp;"Male",Datatable,6,FALSE))),"–")</f>
        <v>124</v>
      </c>
      <c r="AC65" s="38">
        <f>IFERROR(VALUE(FIXED(VLOOKUP(VLOOKUP($AB$4,Refcodes,2,FALSE) &amp;"Deaths"&amp;Deaths_Male!$A65&amp;"AllEth"&amp;"Male",Datatable,7,FALSE))),"–")</f>
        <v>4.9000000000000004</v>
      </c>
      <c r="AD65" s="36">
        <f>IFERROR(VALUE(FIXED(VLOOKUP(VLOOKUP($AD$4,Refcodes,2,FALSE) &amp;"Deaths"&amp;Deaths_Male!$A65&amp;"AllEth"&amp;"Male",Datatable,6,FALSE))),"–")</f>
        <v>6</v>
      </c>
      <c r="AE65" s="38">
        <f>IFERROR(VALUE(FIXED(VLOOKUP(VLOOKUP($AD$4,Refcodes,2,FALSE) &amp;"Deaths"&amp;Deaths_Male!$A65&amp;"AllEth"&amp;"Male",Datatable,7,FALSE))),"–")</f>
        <v>0.2</v>
      </c>
      <c r="AF65" s="36">
        <f>IFERROR(VALUE(FIXED(VLOOKUP(VLOOKUP($AF$4,Refcodes,2,FALSE) &amp;"Deaths"&amp;Deaths_Male!$A65&amp;"AllEth"&amp;"Male",Datatable,6,FALSE))),"–")</f>
        <v>18</v>
      </c>
      <c r="AG65" s="38">
        <f>IFERROR(VALUE(FIXED(VLOOKUP(VLOOKUP($AF$4,Refcodes,2,FALSE) &amp;"Deaths"&amp;Deaths_Male!$A65&amp;"AllEth"&amp;"Male",Datatable,7,FALSE))),"–")</f>
        <v>0.7</v>
      </c>
      <c r="AH65" s="36">
        <f>IFERROR(VALUE(FIXED(VLOOKUP(VLOOKUP($AH$4,Refcodes,2,FALSE) &amp;"Deaths"&amp;Deaths_Male!$A65&amp;"AllEth"&amp;"Male",Datatable,6,FALSE))),"–")</f>
        <v>164</v>
      </c>
      <c r="AI65" s="38">
        <f>IFERROR(VALUE(FIXED(VLOOKUP(VLOOKUP($AH$4,Refcodes,2,FALSE) &amp;"Deaths"&amp;Deaths_Male!$A65&amp;"AllEth"&amp;"Male",Datatable,7,FALSE))),"–")</f>
        <v>5.9</v>
      </c>
      <c r="AJ65" s="36">
        <f>IFERROR(VALUE(FIXED(VLOOKUP(VLOOKUP($AJ$4,Refcodes,2,FALSE) &amp;"Deaths"&amp;Deaths_Male!$A65&amp;"AllEth"&amp;"Male",Datatable,6,FALSE))),"–")</f>
        <v>98</v>
      </c>
      <c r="AK65" s="38">
        <f>IFERROR(VALUE(FIXED(VLOOKUP(VLOOKUP($AJ$4,Refcodes,2,FALSE) &amp;"Deaths"&amp;Deaths_Male!$A65&amp;"AllEth"&amp;"Male",Datatable,7,FALSE))),"–")</f>
        <v>3.4</v>
      </c>
      <c r="AL65" s="36">
        <f>IFERROR(VALUE(FIXED(VLOOKUP(VLOOKUP($AL$4,Refcodes,2,FALSE) &amp;"Deaths"&amp;Deaths_Male!$A65&amp;"AllEth"&amp;"Male",Datatable,6,FALSE))),"–")</f>
        <v>172</v>
      </c>
      <c r="AM65" s="38">
        <f>IFERROR(VALUE(FIXED(VLOOKUP(VLOOKUP($AL$4,Refcodes,2,FALSE) &amp;"Deaths"&amp;Deaths_Male!$A65&amp;"AllEth"&amp;"Male",Datatable,7,FALSE))),"–")</f>
        <v>6.2</v>
      </c>
    </row>
    <row r="66" spans="1:39" ht="15" customHeight="1" x14ac:dyDescent="0.25">
      <c r="A66" s="22">
        <v>2008</v>
      </c>
      <c r="B66" s="27">
        <f>IFERROR(VALUE(FIXED(VLOOKUP(VLOOKUP($B$4,Refcodes,2,FALSE) &amp;"Deaths"&amp;Deaths_Male!$A66&amp;"AllEth"&amp;"Male",Datatable,6,FALSE))),"–")</f>
        <v>4561</v>
      </c>
      <c r="C66" s="38">
        <f>IFERROR(VALUE(FIXED(VLOOKUP(VLOOKUP($B$4,Refcodes,2,FALSE) &amp;"Deaths"&amp;Deaths_Male!$A66&amp;"AllEth"&amp;"Male",Datatable,7,FALSE))),"–")</f>
        <v>155.6</v>
      </c>
      <c r="D66" s="36">
        <f>IFERROR(VALUE(FIXED(VLOOKUP(VLOOKUP($D$4,Refcodes,2,FALSE) &amp;"Deaths"&amp;Deaths_Male!$A66&amp;"AllEth"&amp;"Male",Datatable,6,FALSE))),"–")</f>
        <v>88</v>
      </c>
      <c r="E66" s="38">
        <f>IFERROR(VALUE(FIXED(VLOOKUP(VLOOKUP($D$4,Refcodes,2,FALSE) &amp;"Deaths"&amp;Deaths_Male!$A66&amp;"AllEth"&amp;"Male",Datatable,7,FALSE))),"–")</f>
        <v>3.1</v>
      </c>
      <c r="F66" s="36">
        <f>IFERROR(VALUE(FIXED(VLOOKUP(VLOOKUP($F$4,Refcodes,2,FALSE) &amp;"Deaths"&amp;Deaths_Male!$A66&amp;"AllEth"&amp;"Male",Datatable,6,FALSE))),"–")</f>
        <v>154</v>
      </c>
      <c r="G66" s="38">
        <f>IFERROR(VALUE(FIXED(VLOOKUP(VLOOKUP($F$4,Refcodes,2,FALSE) &amp;"Deaths"&amp;Deaths_Male!$A66&amp;"AllEth"&amp;"Male",Datatable,7,FALSE))),"–")</f>
        <v>5.3</v>
      </c>
      <c r="H66" s="36">
        <f>IFERROR(VALUE(FIXED(VLOOKUP(VLOOKUP($H$4,Refcodes,2,FALSE) &amp;"Deaths"&amp;Deaths_Male!$A66&amp;"AllEth"&amp;"Male",Datatable,6,FALSE))),"–")</f>
        <v>173</v>
      </c>
      <c r="I66" s="38">
        <f>IFERROR(VALUE(FIXED(VLOOKUP(VLOOKUP($H$4,Refcodes,2,FALSE) &amp;"Deaths"&amp;Deaths_Male!$A66&amp;"AllEth"&amp;"Male",Datatable,7,FALSE))),"–")</f>
        <v>6</v>
      </c>
      <c r="J66" s="27">
        <f>IFERROR(VALUE(FIXED(VLOOKUP(VLOOKUP($J$4,Refcodes,2,FALSE) &amp;"Deaths"&amp;Deaths_Male!$A66&amp;"AllEth"&amp;"Male",Datatable,6,FALSE))),"–")</f>
        <v>693</v>
      </c>
      <c r="K66" s="37">
        <f>IFERROR(VALUE(FIXED(VLOOKUP(VLOOKUP($J$4,Refcodes,2,FALSE) &amp;"Deaths"&amp;Deaths_Male!$A66&amp;"AllEth"&amp;"Male",Datatable,7,FALSE))),"–")</f>
        <v>23.6</v>
      </c>
      <c r="L66" s="36">
        <f>IFERROR(VALUE(FIXED(VLOOKUP(VLOOKUP($L$4,Refcodes,2,FALSE) &amp;"Deaths"&amp;Deaths_Male!$A66&amp;"AllEth"&amp;"Male",Datatable,6,FALSE))),"–")</f>
        <v>124</v>
      </c>
      <c r="M66" s="38">
        <f>IFERROR(VALUE(FIXED(VLOOKUP(VLOOKUP($L$4,Refcodes,2,FALSE) &amp;"Deaths"&amp;Deaths_Male!$A66&amp;"AllEth"&amp;"Male",Datatable,7,FALSE))),"–")</f>
        <v>4.5</v>
      </c>
      <c r="N66" s="36">
        <f>IFERROR(VALUE(FIXED(VLOOKUP(VLOOKUP($N$4,Refcodes,2,FALSE) &amp;"Deaths"&amp;Deaths_Male!$A66&amp;"AllEth"&amp;"Male",Datatable,6,FALSE))),"–")</f>
        <v>176</v>
      </c>
      <c r="O66" s="38">
        <f>IFERROR(VALUE(FIXED(VLOOKUP(VLOOKUP($N$4,Refcodes,2,FALSE) &amp;"Deaths"&amp;Deaths_Male!$A66&amp;"AllEth"&amp;"Male",Datatable,7,FALSE))),"–")</f>
        <v>6.1</v>
      </c>
      <c r="P66" s="36">
        <f>IFERROR(VALUE(FIXED(VLOOKUP(VLOOKUP($P$4,Refcodes,2,FALSE) &amp;"Deaths"&amp;Deaths_Male!$A66&amp;"AllEth"&amp;"Male",Datatable,6,FALSE))),"–")</f>
        <v>889</v>
      </c>
      <c r="Q66" s="38">
        <f>IFERROR(VALUE(FIXED(VLOOKUP(VLOOKUP($P$4,Refcodes,2,FALSE) &amp;"Deaths"&amp;Deaths_Male!$A66&amp;"AllEth"&amp;"Male",Datatable,7,FALSE))),"–")</f>
        <v>30.2</v>
      </c>
      <c r="R66" s="36">
        <f>IFERROR(VALUE(FIXED(VLOOKUP(VLOOKUP($R$4,Refcodes,2,FALSE) &amp;"Deaths"&amp;Deaths_Male!$A66&amp;"AllEth"&amp;"Male",Datatable,6,FALSE))),"–")</f>
        <v>202</v>
      </c>
      <c r="S66" s="38">
        <f>IFERROR(VALUE(FIXED(VLOOKUP(VLOOKUP($R$4,Refcodes,2,FALSE) &amp;"Deaths"&amp;Deaths_Male!$A66&amp;"AllEth"&amp;"Male",Datatable,7,FALSE))),"–")</f>
        <v>7.2</v>
      </c>
      <c r="T66" s="27">
        <f>IFERROR(VALUE(FIXED(VLOOKUP(VLOOKUP($T$4,Refcodes,2,FALSE) &amp;"Deaths"&amp;Deaths_Male!$A66&amp;"AllEth"&amp;"Male",Datatable,6,FALSE))),"–")</f>
        <v>670</v>
      </c>
      <c r="U66" s="37">
        <f>IFERROR(VALUE(FIXED(VLOOKUP(VLOOKUP($T$4,Refcodes,2,FALSE) &amp;"Deaths"&amp;Deaths_Male!$A66&amp;"AllEth"&amp;"Male",Datatable,7,FALSE))),"–")</f>
        <v>21.6</v>
      </c>
      <c r="V66" s="36">
        <f>IFERROR(VALUE(FIXED(VLOOKUP(VLOOKUP($V$4,Refcodes,2,FALSE) &amp;"Deaths"&amp;Deaths_Male!$A66&amp;"AllEth"&amp;"Male",Datatable,6,FALSE))),"–")</f>
        <v>7</v>
      </c>
      <c r="W66" s="38">
        <f>IFERROR(VALUE(FIXED(VLOOKUP(VLOOKUP($V$4,Refcodes,2,FALSE) &amp;"Deaths"&amp;Deaths_Male!$A66&amp;"AllEth"&amp;"Male",Datatable,7,FALSE))),"–")</f>
        <v>0.3</v>
      </c>
      <c r="X66" s="36">
        <f>IFERROR(VALUE(FIXED(VLOOKUP(VLOOKUP($X$4,Refcodes,2,FALSE) &amp;"Deaths"&amp;Deaths_Male!$A66&amp;"AllEth"&amp;"Male",Datatable,6,FALSE))),"–")</f>
        <v>115</v>
      </c>
      <c r="Y66" s="38">
        <f>IFERROR(VALUE(FIXED(VLOOKUP(VLOOKUP($X$4,Refcodes,2,FALSE) &amp;"Deaths"&amp;Deaths_Male!$A66&amp;"AllEth"&amp;"Male",Datatable,7,FALSE))),"–")</f>
        <v>4.0999999999999996</v>
      </c>
      <c r="Z66" s="36">
        <f>IFERROR(VALUE(FIXED(VLOOKUP(VLOOKUP($Z$4,Refcodes,2,FALSE) &amp;"Deaths"&amp;Deaths_Male!$A66&amp;"AllEth"&amp;"Male",Datatable,6,FALSE))),"–")</f>
        <v>134</v>
      </c>
      <c r="AA66" s="38">
        <f>IFERROR(VALUE(FIXED(VLOOKUP(VLOOKUP($Z$4,Refcodes,2,FALSE) &amp;"Deaths"&amp;Deaths_Male!$A66&amp;"AllEth"&amp;"Male",Datatable,7,FALSE))),"–")</f>
        <v>4.3</v>
      </c>
      <c r="AB66" s="36">
        <f>IFERROR(VALUE(FIXED(VLOOKUP(VLOOKUP($AB$4,Refcodes,2,FALSE) &amp;"Deaths"&amp;Deaths_Male!$A66&amp;"AllEth"&amp;"Male",Datatable,6,FALSE))),"–")</f>
        <v>109</v>
      </c>
      <c r="AC66" s="38">
        <f>IFERROR(VALUE(FIXED(VLOOKUP(VLOOKUP($AB$4,Refcodes,2,FALSE) &amp;"Deaths"&amp;Deaths_Male!$A66&amp;"AllEth"&amp;"Male",Datatable,7,FALSE))),"–")</f>
        <v>4</v>
      </c>
      <c r="AD66" s="36">
        <f>IFERROR(VALUE(FIXED(VLOOKUP(VLOOKUP($AD$4,Refcodes,2,FALSE) &amp;"Deaths"&amp;Deaths_Male!$A66&amp;"AllEth"&amp;"Male",Datatable,6,FALSE))),"–")</f>
        <v>13</v>
      </c>
      <c r="AE66" s="38">
        <f>IFERROR(VALUE(FIXED(VLOOKUP(VLOOKUP($AD$4,Refcodes,2,FALSE) &amp;"Deaths"&amp;Deaths_Male!$A66&amp;"AllEth"&amp;"Male",Datatable,7,FALSE))),"–")</f>
        <v>0.5</v>
      </c>
      <c r="AF66" s="36">
        <f>IFERROR(VALUE(FIXED(VLOOKUP(VLOOKUP($AF$4,Refcodes,2,FALSE) &amp;"Deaths"&amp;Deaths_Male!$A66&amp;"AllEth"&amp;"Male",Datatable,6,FALSE))),"–")</f>
        <v>12</v>
      </c>
      <c r="AG66" s="38">
        <f>IFERROR(VALUE(FIXED(VLOOKUP(VLOOKUP($AF$4,Refcodes,2,FALSE) &amp;"Deaths"&amp;Deaths_Male!$A66&amp;"AllEth"&amp;"Male",Datatable,7,FALSE))),"–")</f>
        <v>0.4</v>
      </c>
      <c r="AH66" s="36">
        <f>IFERROR(VALUE(FIXED(VLOOKUP(VLOOKUP($AH$4,Refcodes,2,FALSE) &amp;"Deaths"&amp;Deaths_Male!$A66&amp;"AllEth"&amp;"Male",Datatable,6,FALSE))),"–")</f>
        <v>150</v>
      </c>
      <c r="AI66" s="38">
        <f>IFERROR(VALUE(FIXED(VLOOKUP(VLOOKUP($AH$4,Refcodes,2,FALSE) &amp;"Deaths"&amp;Deaths_Male!$A66&amp;"AllEth"&amp;"Male",Datatable,7,FALSE))),"–")</f>
        <v>5.2</v>
      </c>
      <c r="AJ66" s="36">
        <f>IFERROR(VALUE(FIXED(VLOOKUP(VLOOKUP($AJ$4,Refcodes,2,FALSE) &amp;"Deaths"&amp;Deaths_Male!$A66&amp;"AllEth"&amp;"Male",Datatable,6,FALSE))),"–")</f>
        <v>96</v>
      </c>
      <c r="AK66" s="38">
        <f>IFERROR(VALUE(FIXED(VLOOKUP(VLOOKUP($AJ$4,Refcodes,2,FALSE) &amp;"Deaths"&amp;Deaths_Male!$A66&amp;"AllEth"&amp;"Male",Datatable,7,FALSE))),"–")</f>
        <v>3.2</v>
      </c>
      <c r="AL66" s="36">
        <f>IFERROR(VALUE(FIXED(VLOOKUP(VLOOKUP($AL$4,Refcodes,2,FALSE) &amp;"Deaths"&amp;Deaths_Male!$A66&amp;"AllEth"&amp;"Male",Datatable,6,FALSE))),"–")</f>
        <v>157</v>
      </c>
      <c r="AM66" s="38">
        <f>IFERROR(VALUE(FIXED(VLOOKUP(VLOOKUP($AL$4,Refcodes,2,FALSE) &amp;"Deaths"&amp;Deaths_Male!$A66&amp;"AllEth"&amp;"Male",Datatable,7,FALSE))),"–")</f>
        <v>5.6</v>
      </c>
    </row>
    <row r="67" spans="1:39" ht="15" customHeight="1" x14ac:dyDescent="0.25">
      <c r="A67" s="22">
        <v>2009</v>
      </c>
      <c r="B67" s="27">
        <f>IFERROR(VALUE(FIXED(VLOOKUP(VLOOKUP($B$4,Refcodes,2,FALSE) &amp;"Deaths"&amp;Deaths_Male!$A67&amp;"AllEth"&amp;"Male",Datatable,6,FALSE))),"–")</f>
        <v>4402</v>
      </c>
      <c r="C67" s="38">
        <f>IFERROR(VALUE(FIXED(VLOOKUP(VLOOKUP($B$4,Refcodes,2,FALSE) &amp;"Deaths"&amp;Deaths_Male!$A67&amp;"AllEth"&amp;"Male",Datatable,7,FALSE))),"–")</f>
        <v>146.30000000000001</v>
      </c>
      <c r="D67" s="36">
        <f>IFERROR(VALUE(FIXED(VLOOKUP(VLOOKUP($D$4,Refcodes,2,FALSE) &amp;"Deaths"&amp;Deaths_Male!$A67&amp;"AllEth"&amp;"Male",Datatable,6,FALSE))),"–")</f>
        <v>83</v>
      </c>
      <c r="E67" s="38">
        <f>IFERROR(VALUE(FIXED(VLOOKUP(VLOOKUP($D$4,Refcodes,2,FALSE) &amp;"Deaths"&amp;Deaths_Male!$A67&amp;"AllEth"&amp;"Male",Datatable,7,FALSE))),"–")</f>
        <v>2.9</v>
      </c>
      <c r="F67" s="36">
        <f>IFERROR(VALUE(FIXED(VLOOKUP(VLOOKUP($F$4,Refcodes,2,FALSE) &amp;"Deaths"&amp;Deaths_Male!$A67&amp;"AllEth"&amp;"Male",Datatable,6,FALSE))),"–")</f>
        <v>163</v>
      </c>
      <c r="G67" s="38">
        <f>IFERROR(VALUE(FIXED(VLOOKUP(VLOOKUP($F$4,Refcodes,2,FALSE) &amp;"Deaths"&amp;Deaths_Male!$A67&amp;"AllEth"&amp;"Male",Datatable,7,FALSE))),"–")</f>
        <v>5.4</v>
      </c>
      <c r="H67" s="36">
        <f>IFERROR(VALUE(FIXED(VLOOKUP(VLOOKUP($H$4,Refcodes,2,FALSE) &amp;"Deaths"&amp;Deaths_Male!$A67&amp;"AllEth"&amp;"Male",Datatable,6,FALSE))),"–")</f>
        <v>164</v>
      </c>
      <c r="I67" s="38">
        <f>IFERROR(VALUE(FIXED(VLOOKUP(VLOOKUP($H$4,Refcodes,2,FALSE) &amp;"Deaths"&amp;Deaths_Male!$A67&amp;"AllEth"&amp;"Male",Datatable,7,FALSE))),"–")</f>
        <v>5.5</v>
      </c>
      <c r="J67" s="27">
        <f>IFERROR(VALUE(FIXED(VLOOKUP(VLOOKUP($J$4,Refcodes,2,FALSE) &amp;"Deaths"&amp;Deaths_Male!$A67&amp;"AllEth"&amp;"Male",Datatable,6,FALSE))),"–")</f>
        <v>634</v>
      </c>
      <c r="K67" s="37">
        <f>IFERROR(VALUE(FIXED(VLOOKUP(VLOOKUP($J$4,Refcodes,2,FALSE) &amp;"Deaths"&amp;Deaths_Male!$A67&amp;"AllEth"&amp;"Male",Datatable,7,FALSE))),"–")</f>
        <v>21.1</v>
      </c>
      <c r="L67" s="36">
        <f>IFERROR(VALUE(FIXED(VLOOKUP(VLOOKUP($L$4,Refcodes,2,FALSE) &amp;"Deaths"&amp;Deaths_Male!$A67&amp;"AllEth"&amp;"Male",Datatable,6,FALSE))),"–")</f>
        <v>130</v>
      </c>
      <c r="M67" s="38">
        <f>IFERROR(VALUE(FIXED(VLOOKUP(VLOOKUP($L$4,Refcodes,2,FALSE) &amp;"Deaths"&amp;Deaths_Male!$A67&amp;"AllEth"&amp;"Male",Datatable,7,FALSE))),"–")</f>
        <v>4.5999999999999996</v>
      </c>
      <c r="N67" s="36">
        <f>IFERROR(VALUE(FIXED(VLOOKUP(VLOOKUP($N$4,Refcodes,2,FALSE) &amp;"Deaths"&amp;Deaths_Male!$A67&amp;"AllEth"&amp;"Male",Datatable,6,FALSE))),"–")</f>
        <v>211</v>
      </c>
      <c r="O67" s="38">
        <f>IFERROR(VALUE(FIXED(VLOOKUP(VLOOKUP($N$4,Refcodes,2,FALSE) &amp;"Deaths"&amp;Deaths_Male!$A67&amp;"AllEth"&amp;"Male",Datatable,7,FALSE))),"–")</f>
        <v>7</v>
      </c>
      <c r="P67" s="36">
        <f>IFERROR(VALUE(FIXED(VLOOKUP(VLOOKUP($P$4,Refcodes,2,FALSE) &amp;"Deaths"&amp;Deaths_Male!$A67&amp;"AllEth"&amp;"Male",Datatable,6,FALSE))),"–")</f>
        <v>877</v>
      </c>
      <c r="Q67" s="38">
        <f>IFERROR(VALUE(FIXED(VLOOKUP(VLOOKUP($P$4,Refcodes,2,FALSE) &amp;"Deaths"&amp;Deaths_Male!$A67&amp;"AllEth"&amp;"Male",Datatable,7,FALSE))),"–")</f>
        <v>29.1</v>
      </c>
      <c r="R67" s="36">
        <f>IFERROR(VALUE(FIXED(VLOOKUP(VLOOKUP($R$4,Refcodes,2,FALSE) &amp;"Deaths"&amp;Deaths_Male!$A67&amp;"AllEth"&amp;"Male",Datatable,6,FALSE))),"–")</f>
        <v>213</v>
      </c>
      <c r="S67" s="38">
        <f>IFERROR(VALUE(FIXED(VLOOKUP(VLOOKUP($R$4,Refcodes,2,FALSE) &amp;"Deaths"&amp;Deaths_Male!$A67&amp;"AllEth"&amp;"Male",Datatable,7,FALSE))),"–")</f>
        <v>7.3</v>
      </c>
      <c r="T67" s="27">
        <f>IFERROR(VALUE(FIXED(VLOOKUP(VLOOKUP($T$4,Refcodes,2,FALSE) &amp;"Deaths"&amp;Deaths_Male!$A67&amp;"AllEth"&amp;"Male",Datatable,6,FALSE))),"–")</f>
        <v>562</v>
      </c>
      <c r="U67" s="37">
        <f>IFERROR(VALUE(FIXED(VLOOKUP(VLOOKUP($T$4,Refcodes,2,FALSE) &amp;"Deaths"&amp;Deaths_Male!$A67&amp;"AllEth"&amp;"Male",Datatable,7,FALSE))),"–")</f>
        <v>17.5</v>
      </c>
      <c r="V67" s="36">
        <f>IFERROR(VALUE(FIXED(VLOOKUP(VLOOKUP($V$4,Refcodes,2,FALSE) &amp;"Deaths"&amp;Deaths_Male!$A67&amp;"AllEth"&amp;"Male",Datatable,6,FALSE))),"–")</f>
        <v>4</v>
      </c>
      <c r="W67" s="38">
        <f>IFERROR(VALUE(FIXED(VLOOKUP(VLOOKUP($V$4,Refcodes,2,FALSE) &amp;"Deaths"&amp;Deaths_Male!$A67&amp;"AllEth"&amp;"Male",Datatable,7,FALSE))),"–")</f>
        <v>0.1</v>
      </c>
      <c r="X67" s="36">
        <f>IFERROR(VALUE(FIXED(VLOOKUP(VLOOKUP($X$4,Refcodes,2,FALSE) &amp;"Deaths"&amp;Deaths_Male!$A67&amp;"AllEth"&amp;"Male",Datatable,6,FALSE))),"–")</f>
        <v>130</v>
      </c>
      <c r="Y67" s="38">
        <f>IFERROR(VALUE(FIXED(VLOOKUP(VLOOKUP($X$4,Refcodes,2,FALSE) &amp;"Deaths"&amp;Deaths_Male!$A67&amp;"AllEth"&amp;"Male",Datatable,7,FALSE))),"–")</f>
        <v>4.4000000000000004</v>
      </c>
      <c r="Z67" s="36">
        <f>IFERROR(VALUE(FIXED(VLOOKUP(VLOOKUP($Z$4,Refcodes,2,FALSE) &amp;"Deaths"&amp;Deaths_Male!$A67&amp;"AllEth"&amp;"Male",Datatable,6,FALSE))),"–")</f>
        <v>144</v>
      </c>
      <c r="AA67" s="38">
        <f>IFERROR(VALUE(FIXED(VLOOKUP(VLOOKUP($Z$4,Refcodes,2,FALSE) &amp;"Deaths"&amp;Deaths_Male!$A67&amp;"AllEth"&amp;"Male",Datatable,7,FALSE))),"–")</f>
        <v>4.5999999999999996</v>
      </c>
      <c r="AB67" s="36">
        <f>IFERROR(VALUE(FIXED(VLOOKUP(VLOOKUP($AB$4,Refcodes,2,FALSE) &amp;"Deaths"&amp;Deaths_Male!$A67&amp;"AllEth"&amp;"Male",Datatable,6,FALSE))),"–")</f>
        <v>117</v>
      </c>
      <c r="AC67" s="38">
        <f>IFERROR(VALUE(FIXED(VLOOKUP(VLOOKUP($AB$4,Refcodes,2,FALSE) &amp;"Deaths"&amp;Deaths_Male!$A67&amp;"AllEth"&amp;"Male",Datatable,7,FALSE))),"–")</f>
        <v>4.4000000000000004</v>
      </c>
      <c r="AD67" s="36">
        <f>IFERROR(VALUE(FIXED(VLOOKUP(VLOOKUP($AD$4,Refcodes,2,FALSE) &amp;"Deaths"&amp;Deaths_Male!$A67&amp;"AllEth"&amp;"Male",Datatable,6,FALSE))),"–")</f>
        <v>6</v>
      </c>
      <c r="AE67" s="38">
        <f>IFERROR(VALUE(FIXED(VLOOKUP(VLOOKUP($AD$4,Refcodes,2,FALSE) &amp;"Deaths"&amp;Deaths_Male!$A67&amp;"AllEth"&amp;"Male",Datatable,7,FALSE))),"–")</f>
        <v>0.2</v>
      </c>
      <c r="AF67" s="36">
        <f>IFERROR(VALUE(FIXED(VLOOKUP(VLOOKUP($AF$4,Refcodes,2,FALSE) &amp;"Deaths"&amp;Deaths_Male!$A67&amp;"AllEth"&amp;"Male",Datatable,6,FALSE))),"–")</f>
        <v>12</v>
      </c>
      <c r="AG67" s="38">
        <f>IFERROR(VALUE(FIXED(VLOOKUP(VLOOKUP($AF$4,Refcodes,2,FALSE) &amp;"Deaths"&amp;Deaths_Male!$A67&amp;"AllEth"&amp;"Male",Datatable,7,FALSE))),"–")</f>
        <v>0.5</v>
      </c>
      <c r="AH67" s="36">
        <f>IFERROR(VALUE(FIXED(VLOOKUP(VLOOKUP($AH$4,Refcodes,2,FALSE) &amp;"Deaths"&amp;Deaths_Male!$A67&amp;"AllEth"&amp;"Male",Datatable,6,FALSE))),"–")</f>
        <v>148</v>
      </c>
      <c r="AI67" s="38">
        <f>IFERROR(VALUE(FIXED(VLOOKUP(VLOOKUP($AH$4,Refcodes,2,FALSE) &amp;"Deaths"&amp;Deaths_Male!$A67&amp;"AllEth"&amp;"Male",Datatable,7,FALSE))),"–")</f>
        <v>5.0999999999999996</v>
      </c>
      <c r="AJ67" s="36">
        <f>IFERROR(VALUE(FIXED(VLOOKUP(VLOOKUP($AJ$4,Refcodes,2,FALSE) &amp;"Deaths"&amp;Deaths_Male!$A67&amp;"AllEth"&amp;"Male",Datatable,6,FALSE))),"–")</f>
        <v>66</v>
      </c>
      <c r="AK67" s="38">
        <f>IFERROR(VALUE(FIXED(VLOOKUP(VLOOKUP($AJ$4,Refcodes,2,FALSE) &amp;"Deaths"&amp;Deaths_Male!$A67&amp;"AllEth"&amp;"Male",Datatable,7,FALSE))),"–")</f>
        <v>2.2000000000000002</v>
      </c>
      <c r="AL67" s="36">
        <f>IFERROR(VALUE(FIXED(VLOOKUP(VLOOKUP($AL$4,Refcodes,2,FALSE) &amp;"Deaths"&amp;Deaths_Male!$A67&amp;"AllEth"&amp;"Male",Datatable,6,FALSE))),"–")</f>
        <v>145</v>
      </c>
      <c r="AM67" s="38">
        <f>IFERROR(VALUE(FIXED(VLOOKUP(VLOOKUP($AL$4,Refcodes,2,FALSE) &amp;"Deaths"&amp;Deaths_Male!$A67&amp;"AllEth"&amp;"Male",Datatable,7,FALSE))),"–")</f>
        <v>5</v>
      </c>
    </row>
    <row r="68" spans="1:39" ht="15" customHeight="1" x14ac:dyDescent="0.25">
      <c r="A68" s="22">
        <v>2010</v>
      </c>
      <c r="B68" s="27">
        <f>IFERROR(VALUE(FIXED(VLOOKUP(VLOOKUP($B$4,Refcodes,2,FALSE) &amp;"Deaths"&amp;Deaths_Male!$A68&amp;"AllEth"&amp;"Male",Datatable,6,FALSE))),"–")</f>
        <v>4511</v>
      </c>
      <c r="C68" s="38">
        <f>IFERROR(VALUE(FIXED(VLOOKUP(VLOOKUP($B$4,Refcodes,2,FALSE) &amp;"Deaths"&amp;Deaths_Male!$A68&amp;"AllEth"&amp;"Male",Datatable,7,FALSE))),"–")</f>
        <v>145.19999999999999</v>
      </c>
      <c r="D68" s="36">
        <f>IFERROR(VALUE(FIXED(VLOOKUP(VLOOKUP($D$4,Refcodes,2,FALSE) &amp;"Deaths"&amp;Deaths_Male!$A68&amp;"AllEth"&amp;"Male",Datatable,6,FALSE))),"–")</f>
        <v>90</v>
      </c>
      <c r="E68" s="38">
        <f>IFERROR(VALUE(FIXED(VLOOKUP(VLOOKUP($D$4,Refcodes,2,FALSE) &amp;"Deaths"&amp;Deaths_Male!$A68&amp;"AllEth"&amp;"Male",Datatable,7,FALSE))),"–")</f>
        <v>3</v>
      </c>
      <c r="F68" s="36">
        <f>IFERROR(VALUE(FIXED(VLOOKUP(VLOOKUP($F$4,Refcodes,2,FALSE) &amp;"Deaths"&amp;Deaths_Male!$A68&amp;"AllEth"&amp;"Male",Datatable,6,FALSE))),"–")</f>
        <v>139</v>
      </c>
      <c r="G68" s="38">
        <f>IFERROR(VALUE(FIXED(VLOOKUP(VLOOKUP($F$4,Refcodes,2,FALSE) &amp;"Deaths"&amp;Deaths_Male!$A68&amp;"AllEth"&amp;"Male",Datatable,7,FALSE))),"–")</f>
        <v>4.4000000000000004</v>
      </c>
      <c r="H68" s="36">
        <f>IFERROR(VALUE(FIXED(VLOOKUP(VLOOKUP($H$4,Refcodes,2,FALSE) &amp;"Deaths"&amp;Deaths_Male!$A68&amp;"AllEth"&amp;"Male",Datatable,6,FALSE))),"–")</f>
        <v>158</v>
      </c>
      <c r="I68" s="38">
        <f>IFERROR(VALUE(FIXED(VLOOKUP(VLOOKUP($H$4,Refcodes,2,FALSE) &amp;"Deaths"&amp;Deaths_Male!$A68&amp;"AllEth"&amp;"Male",Datatable,7,FALSE))),"–")</f>
        <v>5.3</v>
      </c>
      <c r="J68" s="27">
        <f>IFERROR(VALUE(FIXED(VLOOKUP(VLOOKUP($J$4,Refcodes,2,FALSE) &amp;"Deaths"&amp;Deaths_Male!$A68&amp;"AllEth"&amp;"Male",Datatable,6,FALSE))),"–")</f>
        <v>618</v>
      </c>
      <c r="K68" s="37">
        <f>IFERROR(VALUE(FIXED(VLOOKUP(VLOOKUP($J$4,Refcodes,2,FALSE) &amp;"Deaths"&amp;Deaths_Male!$A68&amp;"AllEth"&amp;"Male",Datatable,7,FALSE))),"–")</f>
        <v>19.8</v>
      </c>
      <c r="L68" s="36">
        <f>IFERROR(VALUE(FIXED(VLOOKUP(VLOOKUP($L$4,Refcodes,2,FALSE) &amp;"Deaths"&amp;Deaths_Male!$A68&amp;"AllEth"&amp;"Male",Datatable,6,FALSE))),"–")</f>
        <v>142</v>
      </c>
      <c r="M68" s="38">
        <f>IFERROR(VALUE(FIXED(VLOOKUP(VLOOKUP($L$4,Refcodes,2,FALSE) &amp;"Deaths"&amp;Deaths_Male!$A68&amp;"AllEth"&amp;"Male",Datatable,7,FALSE))),"–")</f>
        <v>4.8</v>
      </c>
      <c r="N68" s="36">
        <f>IFERROR(VALUE(FIXED(VLOOKUP(VLOOKUP($N$4,Refcodes,2,FALSE) &amp;"Deaths"&amp;Deaths_Male!$A68&amp;"AllEth"&amp;"Male",Datatable,6,FALSE))),"–")</f>
        <v>220</v>
      </c>
      <c r="O68" s="38">
        <f>IFERROR(VALUE(FIXED(VLOOKUP(VLOOKUP($N$4,Refcodes,2,FALSE) &amp;"Deaths"&amp;Deaths_Male!$A68&amp;"AllEth"&amp;"Male",Datatable,7,FALSE))),"–")</f>
        <v>7.2</v>
      </c>
      <c r="P68" s="36">
        <f>IFERROR(VALUE(FIXED(VLOOKUP(VLOOKUP($P$4,Refcodes,2,FALSE) &amp;"Deaths"&amp;Deaths_Male!$A68&amp;"AllEth"&amp;"Male",Datatable,6,FALSE))),"–")</f>
        <v>893</v>
      </c>
      <c r="Q68" s="38">
        <f>IFERROR(VALUE(FIXED(VLOOKUP(VLOOKUP($P$4,Refcodes,2,FALSE) &amp;"Deaths"&amp;Deaths_Male!$A68&amp;"AllEth"&amp;"Male",Datatable,7,FALSE))),"–")</f>
        <v>28.9</v>
      </c>
      <c r="R68" s="36">
        <f>IFERROR(VALUE(FIXED(VLOOKUP(VLOOKUP($R$4,Refcodes,2,FALSE) &amp;"Deaths"&amp;Deaths_Male!$A68&amp;"AllEth"&amp;"Male",Datatable,6,FALSE))),"–")</f>
        <v>199</v>
      </c>
      <c r="S68" s="38">
        <f>IFERROR(VALUE(FIXED(VLOOKUP(VLOOKUP($R$4,Refcodes,2,FALSE) &amp;"Deaths"&amp;Deaths_Male!$A68&amp;"AllEth"&amp;"Male",Datatable,7,FALSE))),"–")</f>
        <v>6.6</v>
      </c>
      <c r="T68" s="27">
        <f>IFERROR(VALUE(FIXED(VLOOKUP(VLOOKUP($T$4,Refcodes,2,FALSE) &amp;"Deaths"&amp;Deaths_Male!$A68&amp;"AllEth"&amp;"Male",Datatable,6,FALSE))),"–")</f>
        <v>589</v>
      </c>
      <c r="U68" s="37">
        <f>IFERROR(VALUE(FIXED(VLOOKUP(VLOOKUP($T$4,Refcodes,2,FALSE) &amp;"Deaths"&amp;Deaths_Male!$A68&amp;"AllEth"&amp;"Male",Datatable,7,FALSE))),"–")</f>
        <v>17.600000000000001</v>
      </c>
      <c r="V68" s="36">
        <f>IFERROR(VALUE(FIXED(VLOOKUP(VLOOKUP($V$4,Refcodes,2,FALSE) &amp;"Deaths"&amp;Deaths_Male!$A68&amp;"AllEth"&amp;"Male",Datatable,6,FALSE))),"–")</f>
        <v>10</v>
      </c>
      <c r="W68" s="38">
        <f>IFERROR(VALUE(FIXED(VLOOKUP(VLOOKUP($V$4,Refcodes,2,FALSE) &amp;"Deaths"&amp;Deaths_Male!$A68&amp;"AllEth"&amp;"Male",Datatable,7,FALSE))),"–")</f>
        <v>0.5</v>
      </c>
      <c r="X68" s="36">
        <f>IFERROR(VALUE(FIXED(VLOOKUP(VLOOKUP($X$4,Refcodes,2,FALSE) &amp;"Deaths"&amp;Deaths_Male!$A68&amp;"AllEth"&amp;"Male",Datatable,6,FALSE))),"–")</f>
        <v>137</v>
      </c>
      <c r="Y68" s="38">
        <f>IFERROR(VALUE(FIXED(VLOOKUP(VLOOKUP($X$4,Refcodes,2,FALSE) &amp;"Deaths"&amp;Deaths_Male!$A68&amp;"AllEth"&amp;"Male",Datatable,7,FALSE))),"–")</f>
        <v>4.5</v>
      </c>
      <c r="Z68" s="36">
        <f>IFERROR(VALUE(FIXED(VLOOKUP(VLOOKUP($Z$4,Refcodes,2,FALSE) &amp;"Deaths"&amp;Deaths_Male!$A68&amp;"AllEth"&amp;"Male",Datatable,6,FALSE))),"–")</f>
        <v>126</v>
      </c>
      <c r="AA68" s="38">
        <f>IFERROR(VALUE(FIXED(VLOOKUP(VLOOKUP($Z$4,Refcodes,2,FALSE) &amp;"Deaths"&amp;Deaths_Male!$A68&amp;"AllEth"&amp;"Male",Datatable,7,FALSE))),"–")</f>
        <v>3.8</v>
      </c>
      <c r="AB68" s="36">
        <f>IFERROR(VALUE(FIXED(VLOOKUP(VLOOKUP($AB$4,Refcodes,2,FALSE) &amp;"Deaths"&amp;Deaths_Male!$A68&amp;"AllEth"&amp;"Male",Datatable,6,FALSE))),"–")</f>
        <v>142</v>
      </c>
      <c r="AC68" s="38">
        <f>IFERROR(VALUE(FIXED(VLOOKUP(VLOOKUP($AB$4,Refcodes,2,FALSE) &amp;"Deaths"&amp;Deaths_Male!$A68&amp;"AllEth"&amp;"Male",Datatable,7,FALSE))),"–")</f>
        <v>5.0999999999999996</v>
      </c>
      <c r="AD68" s="36">
        <f>IFERROR(VALUE(FIXED(VLOOKUP(VLOOKUP($AD$4,Refcodes,2,FALSE) &amp;"Deaths"&amp;Deaths_Male!$A68&amp;"AllEth"&amp;"Male",Datatable,6,FALSE))),"–")</f>
        <v>4</v>
      </c>
      <c r="AE68" s="38">
        <f>IFERROR(VALUE(FIXED(VLOOKUP(VLOOKUP($AD$4,Refcodes,2,FALSE) &amp;"Deaths"&amp;Deaths_Male!$A68&amp;"AllEth"&amp;"Male",Datatable,7,FALSE))),"–")</f>
        <v>0.1</v>
      </c>
      <c r="AF68" s="36">
        <f>IFERROR(VALUE(FIXED(VLOOKUP(VLOOKUP($AF$4,Refcodes,2,FALSE) &amp;"Deaths"&amp;Deaths_Male!$A68&amp;"AllEth"&amp;"Male",Datatable,6,FALSE))),"–")</f>
        <v>8</v>
      </c>
      <c r="AG68" s="38">
        <f>IFERROR(VALUE(FIXED(VLOOKUP(VLOOKUP($AF$4,Refcodes,2,FALSE) &amp;"Deaths"&amp;Deaths_Male!$A68&amp;"AllEth"&amp;"Male",Datatable,7,FALSE))),"–")</f>
        <v>0.3</v>
      </c>
      <c r="AH68" s="36">
        <f>IFERROR(VALUE(FIXED(VLOOKUP(VLOOKUP($AH$4,Refcodes,2,FALSE) &amp;"Deaths"&amp;Deaths_Male!$A68&amp;"AllEth"&amp;"Male",Datatable,6,FALSE))),"–")</f>
        <v>135</v>
      </c>
      <c r="AI68" s="38">
        <f>IFERROR(VALUE(FIXED(VLOOKUP(VLOOKUP($AH$4,Refcodes,2,FALSE) &amp;"Deaths"&amp;Deaths_Male!$A68&amp;"AllEth"&amp;"Male",Datatable,7,FALSE))),"–")</f>
        <v>4.3</v>
      </c>
      <c r="AJ68" s="36">
        <f>IFERROR(VALUE(FIXED(VLOOKUP(VLOOKUP($AJ$4,Refcodes,2,FALSE) &amp;"Deaths"&amp;Deaths_Male!$A68&amp;"AllEth"&amp;"Male",Datatable,6,FALSE))),"–")</f>
        <v>94</v>
      </c>
      <c r="AK68" s="38">
        <f>IFERROR(VALUE(FIXED(VLOOKUP(VLOOKUP($AJ$4,Refcodes,2,FALSE) &amp;"Deaths"&amp;Deaths_Male!$A68&amp;"AllEth"&amp;"Male",Datatable,7,FALSE))),"–")</f>
        <v>3</v>
      </c>
      <c r="AL68" s="36">
        <f>IFERROR(VALUE(FIXED(VLOOKUP(VLOOKUP($AL$4,Refcodes,2,FALSE) &amp;"Deaths"&amp;Deaths_Male!$A68&amp;"AllEth"&amp;"Male",Datatable,6,FALSE))),"–")</f>
        <v>172</v>
      </c>
      <c r="AM68" s="38">
        <f>IFERROR(VALUE(FIXED(VLOOKUP(VLOOKUP($AL$4,Refcodes,2,FALSE) &amp;"Deaths"&amp;Deaths_Male!$A68&amp;"AllEth"&amp;"Male",Datatable,7,FALSE))),"–")</f>
        <v>5.7</v>
      </c>
    </row>
    <row r="69" spans="1:39" ht="15" customHeight="1" x14ac:dyDescent="0.25">
      <c r="A69" s="22">
        <v>2011</v>
      </c>
      <c r="B69" s="27">
        <f>IFERROR(VALUE(FIXED(VLOOKUP(VLOOKUP($B$4,Refcodes,2,FALSE) &amp;"Deaths"&amp;Deaths_Male!$A69&amp;"AllEth"&amp;"Male",Datatable,6,FALSE))),"–")</f>
        <v>4650</v>
      </c>
      <c r="C69" s="38">
        <f>IFERROR(VALUE(FIXED(VLOOKUP(VLOOKUP($B$4,Refcodes,2,FALSE) &amp;"Deaths"&amp;Deaths_Male!$A69&amp;"AllEth"&amp;"Male",Datatable,7,FALSE))),"–")</f>
        <v>145</v>
      </c>
      <c r="D69" s="36">
        <f>IFERROR(VALUE(FIXED(VLOOKUP(VLOOKUP($D$4,Refcodes,2,FALSE) &amp;"Deaths"&amp;Deaths_Male!$A69&amp;"AllEth"&amp;"Male",Datatable,6,FALSE))),"–")</f>
        <v>81</v>
      </c>
      <c r="E69" s="38">
        <f>IFERROR(VALUE(FIXED(VLOOKUP(VLOOKUP($D$4,Refcodes,2,FALSE) &amp;"Deaths"&amp;Deaths_Male!$A69&amp;"AllEth"&amp;"Male",Datatable,7,FALSE))),"–")</f>
        <v>2.7</v>
      </c>
      <c r="F69" s="36">
        <f>IFERROR(VALUE(FIXED(VLOOKUP(VLOOKUP($F$4,Refcodes,2,FALSE) &amp;"Deaths"&amp;Deaths_Male!$A69&amp;"AllEth"&amp;"Male",Datatable,6,FALSE))),"–")</f>
        <v>174</v>
      </c>
      <c r="G69" s="38">
        <f>IFERROR(VALUE(FIXED(VLOOKUP(VLOOKUP($F$4,Refcodes,2,FALSE) &amp;"Deaths"&amp;Deaths_Male!$A69&amp;"AllEth"&amp;"Male",Datatable,7,FALSE))),"–")</f>
        <v>5.5</v>
      </c>
      <c r="H69" s="36">
        <f>IFERROR(VALUE(FIXED(VLOOKUP(VLOOKUP($H$4,Refcodes,2,FALSE) &amp;"Deaths"&amp;Deaths_Male!$A69&amp;"AllEth"&amp;"Male",Datatable,6,FALSE))),"–")</f>
        <v>193</v>
      </c>
      <c r="I69" s="38">
        <f>IFERROR(VALUE(FIXED(VLOOKUP(VLOOKUP($H$4,Refcodes,2,FALSE) &amp;"Deaths"&amp;Deaths_Male!$A69&amp;"AllEth"&amp;"Male",Datatable,7,FALSE))),"–")</f>
        <v>6.1</v>
      </c>
      <c r="J69" s="27">
        <f>IFERROR(VALUE(FIXED(VLOOKUP(VLOOKUP($J$4,Refcodes,2,FALSE) &amp;"Deaths"&amp;Deaths_Male!$A69&amp;"AllEth"&amp;"Male",Datatable,6,FALSE))),"–")</f>
        <v>602</v>
      </c>
      <c r="K69" s="37">
        <f>IFERROR(VALUE(FIXED(VLOOKUP(VLOOKUP($J$4,Refcodes,2,FALSE) &amp;"Deaths"&amp;Deaths_Male!$A69&amp;"AllEth"&amp;"Male",Datatable,7,FALSE))),"–")</f>
        <v>18.600000000000001</v>
      </c>
      <c r="L69" s="36">
        <f>IFERROR(VALUE(FIXED(VLOOKUP(VLOOKUP($L$4,Refcodes,2,FALSE) &amp;"Deaths"&amp;Deaths_Male!$A69&amp;"AllEth"&amp;"Male",Datatable,6,FALSE))),"–")</f>
        <v>164</v>
      </c>
      <c r="M69" s="38">
        <f>IFERROR(VALUE(FIXED(VLOOKUP(VLOOKUP($L$4,Refcodes,2,FALSE) &amp;"Deaths"&amp;Deaths_Male!$A69&amp;"AllEth"&amp;"Male",Datatable,7,FALSE))),"–")</f>
        <v>5.3</v>
      </c>
      <c r="N69" s="36">
        <f>IFERROR(VALUE(FIXED(VLOOKUP(VLOOKUP($N$4,Refcodes,2,FALSE) &amp;"Deaths"&amp;Deaths_Male!$A69&amp;"AllEth"&amp;"Male",Datatable,6,FALSE))),"–")</f>
        <v>219</v>
      </c>
      <c r="O69" s="38">
        <f>IFERROR(VALUE(FIXED(VLOOKUP(VLOOKUP($N$4,Refcodes,2,FALSE) &amp;"Deaths"&amp;Deaths_Male!$A69&amp;"AllEth"&amp;"Male",Datatable,7,FALSE))),"–")</f>
        <v>6.9</v>
      </c>
      <c r="P69" s="36">
        <f>IFERROR(VALUE(FIXED(VLOOKUP(VLOOKUP($P$4,Refcodes,2,FALSE) &amp;"Deaths"&amp;Deaths_Male!$A69&amp;"AllEth"&amp;"Male",Datatable,6,FALSE))),"–")</f>
        <v>909</v>
      </c>
      <c r="Q69" s="38">
        <f>IFERROR(VALUE(FIXED(VLOOKUP(VLOOKUP($P$4,Refcodes,2,FALSE) &amp;"Deaths"&amp;Deaths_Male!$A69&amp;"AllEth"&amp;"Male",Datatable,7,FALSE))),"–")</f>
        <v>28.2</v>
      </c>
      <c r="R69" s="36">
        <f>IFERROR(VALUE(FIXED(VLOOKUP(VLOOKUP($R$4,Refcodes,2,FALSE) &amp;"Deaths"&amp;Deaths_Male!$A69&amp;"AllEth"&amp;"Male",Datatable,6,FALSE))),"–")</f>
        <v>243</v>
      </c>
      <c r="S69" s="38">
        <f>IFERROR(VALUE(FIXED(VLOOKUP(VLOOKUP($R$4,Refcodes,2,FALSE) &amp;"Deaths"&amp;Deaths_Male!$A69&amp;"AllEth"&amp;"Male",Datatable,7,FALSE))),"–")</f>
        <v>7.9</v>
      </c>
      <c r="T69" s="27">
        <f>IFERROR(VALUE(FIXED(VLOOKUP(VLOOKUP($T$4,Refcodes,2,FALSE) &amp;"Deaths"&amp;Deaths_Male!$A69&amp;"AllEth"&amp;"Male",Datatable,6,FALSE))),"–")</f>
        <v>585</v>
      </c>
      <c r="U69" s="37">
        <f>IFERROR(VALUE(FIXED(VLOOKUP(VLOOKUP($T$4,Refcodes,2,FALSE) &amp;"Deaths"&amp;Deaths_Male!$A69&amp;"AllEth"&amp;"Male",Datatable,7,FALSE))),"–")</f>
        <v>16.899999999999999</v>
      </c>
      <c r="V69" s="36">
        <f>IFERROR(VALUE(FIXED(VLOOKUP(VLOOKUP($V$4,Refcodes,2,FALSE) &amp;"Deaths"&amp;Deaths_Male!$A69&amp;"AllEth"&amp;"Male",Datatable,6,FALSE))),"–")</f>
        <v>1</v>
      </c>
      <c r="W69" s="38">
        <f>IFERROR(VALUE(FIXED(VLOOKUP(VLOOKUP($V$4,Refcodes,2,FALSE) &amp;"Deaths"&amp;Deaths_Male!$A69&amp;"AllEth"&amp;"Male",Datatable,7,FALSE))),"–")</f>
        <v>0.1</v>
      </c>
      <c r="X69" s="36">
        <f>IFERROR(VALUE(FIXED(VLOOKUP(VLOOKUP($X$4,Refcodes,2,FALSE) &amp;"Deaths"&amp;Deaths_Male!$A69&amp;"AllEth"&amp;"Male",Datatable,6,FALSE))),"–")</f>
        <v>128</v>
      </c>
      <c r="Y69" s="38">
        <f>IFERROR(VALUE(FIXED(VLOOKUP(VLOOKUP($X$4,Refcodes,2,FALSE) &amp;"Deaths"&amp;Deaths_Male!$A69&amp;"AllEth"&amp;"Male",Datatable,7,FALSE))),"–")</f>
        <v>4.0999999999999996</v>
      </c>
      <c r="Z69" s="36">
        <f>IFERROR(VALUE(FIXED(VLOOKUP(VLOOKUP($Z$4,Refcodes,2,FALSE) &amp;"Deaths"&amp;Deaths_Male!$A69&amp;"AllEth"&amp;"Male",Datatable,6,FALSE))),"–")</f>
        <v>126</v>
      </c>
      <c r="AA69" s="38">
        <f>IFERROR(VALUE(FIXED(VLOOKUP(VLOOKUP($Z$4,Refcodes,2,FALSE) &amp;"Deaths"&amp;Deaths_Male!$A69&amp;"AllEth"&amp;"Male",Datatable,7,FALSE))),"–")</f>
        <v>3.8</v>
      </c>
      <c r="AB69" s="36">
        <f>IFERROR(VALUE(FIXED(VLOOKUP(VLOOKUP($AB$4,Refcodes,2,FALSE) &amp;"Deaths"&amp;Deaths_Male!$A69&amp;"AllEth"&amp;"Male",Datatable,6,FALSE))),"–")</f>
        <v>136</v>
      </c>
      <c r="AC69" s="38">
        <f>IFERROR(VALUE(FIXED(VLOOKUP(VLOOKUP($AB$4,Refcodes,2,FALSE) &amp;"Deaths"&amp;Deaths_Male!$A69&amp;"AllEth"&amp;"Male",Datatable,7,FALSE))),"–")</f>
        <v>5</v>
      </c>
      <c r="AD69" s="36">
        <f>IFERROR(VALUE(FIXED(VLOOKUP(VLOOKUP($AD$4,Refcodes,2,FALSE) &amp;"Deaths"&amp;Deaths_Male!$A69&amp;"AllEth"&amp;"Male",Datatable,6,FALSE))),"–")</f>
        <v>13</v>
      </c>
      <c r="AE69" s="38">
        <f>IFERROR(VALUE(FIXED(VLOOKUP(VLOOKUP($AD$4,Refcodes,2,FALSE) &amp;"Deaths"&amp;Deaths_Male!$A69&amp;"AllEth"&amp;"Male",Datatable,7,FALSE))),"–")</f>
        <v>0.4</v>
      </c>
      <c r="AF69" s="36">
        <f>IFERROR(VALUE(FIXED(VLOOKUP(VLOOKUP($AF$4,Refcodes,2,FALSE) &amp;"Deaths"&amp;Deaths_Male!$A69&amp;"AllEth"&amp;"Male",Datatable,6,FALSE))),"–")</f>
        <v>9</v>
      </c>
      <c r="AG69" s="38">
        <f>IFERROR(VALUE(FIXED(VLOOKUP(VLOOKUP($AF$4,Refcodes,2,FALSE) &amp;"Deaths"&amp;Deaths_Male!$A69&amp;"AllEth"&amp;"Male",Datatable,7,FALSE))),"–")</f>
        <v>0.3</v>
      </c>
      <c r="AH69" s="36">
        <f>IFERROR(VALUE(FIXED(VLOOKUP(VLOOKUP($AH$4,Refcodes,2,FALSE) &amp;"Deaths"&amp;Deaths_Male!$A69&amp;"AllEth"&amp;"Male",Datatable,6,FALSE))),"–")</f>
        <v>155</v>
      </c>
      <c r="AI69" s="38">
        <f>IFERROR(VALUE(FIXED(VLOOKUP(VLOOKUP($AH$4,Refcodes,2,FALSE) &amp;"Deaths"&amp;Deaths_Male!$A69&amp;"AllEth"&amp;"Male",Datatable,7,FALSE))),"–")</f>
        <v>4.8</v>
      </c>
      <c r="AJ69" s="36">
        <f>IFERROR(VALUE(FIXED(VLOOKUP(VLOOKUP($AJ$4,Refcodes,2,FALSE) &amp;"Deaths"&amp;Deaths_Male!$A69&amp;"AllEth"&amp;"Male",Datatable,6,FALSE))),"–")</f>
        <v>115</v>
      </c>
      <c r="AK69" s="38">
        <f>IFERROR(VALUE(FIXED(VLOOKUP(VLOOKUP($AJ$4,Refcodes,2,FALSE) &amp;"Deaths"&amp;Deaths_Male!$A69&amp;"AllEth"&amp;"Male",Datatable,7,FALSE))),"–")</f>
        <v>3.5</v>
      </c>
      <c r="AL69" s="36">
        <f>IFERROR(VALUE(FIXED(VLOOKUP(VLOOKUP($AL$4,Refcodes,2,FALSE) &amp;"Deaths"&amp;Deaths_Male!$A69&amp;"AllEth"&amp;"Male",Datatable,6,FALSE))),"–")</f>
        <v>191</v>
      </c>
      <c r="AM69" s="38">
        <f>IFERROR(VALUE(FIXED(VLOOKUP(VLOOKUP($AL$4,Refcodes,2,FALSE) &amp;"Deaths"&amp;Deaths_Male!$A69&amp;"AllEth"&amp;"Male",Datatable,7,FALSE))),"–")</f>
        <v>6.1</v>
      </c>
    </row>
    <row r="70" spans="1:39" s="36" customFormat="1" ht="15" customHeight="1" x14ac:dyDescent="0.25">
      <c r="A70" s="22">
        <v>2012</v>
      </c>
      <c r="B70" s="27">
        <f>IFERROR(VALUE(FIXED(VLOOKUP(VLOOKUP($B$4,Refcodes,2,FALSE) &amp;"Deaths"&amp;Deaths_Male!$A70&amp;"AllEth"&amp;"Male",Datatable,6,FALSE))),"–")</f>
        <v>4733</v>
      </c>
      <c r="C70" s="38">
        <f>IFERROR(VALUE(FIXED(VLOOKUP(VLOOKUP($B$4,Refcodes,2,FALSE) &amp;"Deaths"&amp;Deaths_Male!$A70&amp;"AllEth"&amp;"Male",Datatable,7,FALSE))),"–")</f>
        <v>143.30000000000001</v>
      </c>
      <c r="D70" s="36">
        <f>IFERROR(VALUE(FIXED(VLOOKUP(VLOOKUP($D$4,Refcodes,2,FALSE) &amp;"Deaths"&amp;Deaths_Male!$A70&amp;"AllEth"&amp;"Male",Datatable,6,FALSE))),"–")</f>
        <v>74</v>
      </c>
      <c r="E70" s="38">
        <f>IFERROR(VALUE(FIXED(VLOOKUP(VLOOKUP($D$4,Refcodes,2,FALSE) &amp;"Deaths"&amp;Deaths_Male!$A70&amp;"AllEth"&amp;"Male",Datatable,7,FALSE))),"–")</f>
        <v>2.4</v>
      </c>
      <c r="F70" s="36">
        <f>IFERROR(VALUE(FIXED(VLOOKUP(VLOOKUP($F$4,Refcodes,2,FALSE) &amp;"Deaths"&amp;Deaths_Male!$A70&amp;"AllEth"&amp;"Male",Datatable,6,FALSE))),"–")</f>
        <v>161</v>
      </c>
      <c r="G70" s="38">
        <f>IFERROR(VALUE(FIXED(VLOOKUP(VLOOKUP($F$4,Refcodes,2,FALSE) &amp;"Deaths"&amp;Deaths_Male!$A70&amp;"AllEth"&amp;"Male",Datatable,7,FALSE))),"–")</f>
        <v>4.9000000000000004</v>
      </c>
      <c r="H70" s="36">
        <f>IFERROR(VALUE(FIXED(VLOOKUP(VLOOKUP($H$4,Refcodes,2,FALSE) &amp;"Deaths"&amp;Deaths_Male!$A70&amp;"AllEth"&amp;"Male",Datatable,6,FALSE))),"–")</f>
        <v>178</v>
      </c>
      <c r="I70" s="38">
        <f>IFERROR(VALUE(FIXED(VLOOKUP(VLOOKUP($H$4,Refcodes,2,FALSE) &amp;"Deaths"&amp;Deaths_Male!$A70&amp;"AllEth"&amp;"Male",Datatable,7,FALSE))),"–")</f>
        <v>5.5</v>
      </c>
      <c r="J70" s="27">
        <f>IFERROR(VALUE(FIXED(VLOOKUP(VLOOKUP($J$4,Refcodes,2,FALSE) &amp;"Deaths"&amp;Deaths_Male!$A70&amp;"AllEth"&amp;"Male",Datatable,6,FALSE))),"–")</f>
        <v>663</v>
      </c>
      <c r="K70" s="37">
        <f>IFERROR(VALUE(FIXED(VLOOKUP(VLOOKUP($J$4,Refcodes,2,FALSE) &amp;"Deaths"&amp;Deaths_Male!$A70&amp;"AllEth"&amp;"Male",Datatable,7,FALSE))),"–")</f>
        <v>20.100000000000001</v>
      </c>
      <c r="L70" s="36">
        <f>IFERROR(VALUE(FIXED(VLOOKUP(VLOOKUP($L$4,Refcodes,2,FALSE) &amp;"Deaths"&amp;Deaths_Male!$A70&amp;"AllEth"&amp;"Male",Datatable,6,FALSE))),"–")</f>
        <v>154</v>
      </c>
      <c r="M70" s="38">
        <f>IFERROR(VALUE(FIXED(VLOOKUP(VLOOKUP($L$4,Refcodes,2,FALSE) &amp;"Deaths"&amp;Deaths_Male!$A70&amp;"AllEth"&amp;"Male",Datatable,7,FALSE))),"–")</f>
        <v>4.9000000000000004</v>
      </c>
      <c r="N70" s="36">
        <f>IFERROR(VALUE(FIXED(VLOOKUP(VLOOKUP($N$4,Refcodes,2,FALSE) &amp;"Deaths"&amp;Deaths_Male!$A70&amp;"AllEth"&amp;"Male",Datatable,6,FALSE))),"–")</f>
        <v>229</v>
      </c>
      <c r="O70" s="38">
        <f>IFERROR(VALUE(FIXED(VLOOKUP(VLOOKUP($N$4,Refcodes,2,FALSE) &amp;"Deaths"&amp;Deaths_Male!$A70&amp;"AllEth"&amp;"Male",Datatable,7,FALSE))),"–")</f>
        <v>6.8</v>
      </c>
      <c r="P70" s="36">
        <f>IFERROR(VALUE(FIXED(VLOOKUP(VLOOKUP($P$4,Refcodes,2,FALSE) &amp;"Deaths"&amp;Deaths_Male!$A70&amp;"AllEth"&amp;"Male",Datatable,6,FALSE))),"–")</f>
        <v>891</v>
      </c>
      <c r="Q70" s="38">
        <f>IFERROR(VALUE(FIXED(VLOOKUP(VLOOKUP($P$4,Refcodes,2,FALSE) &amp;"Deaths"&amp;Deaths_Male!$A70&amp;"AllEth"&amp;"Male",Datatable,7,FALSE))),"–")</f>
        <v>27.1</v>
      </c>
      <c r="R70" s="36">
        <f>IFERROR(VALUE(FIXED(VLOOKUP(VLOOKUP($R$4,Refcodes,2,FALSE) &amp;"Deaths"&amp;Deaths_Male!$A70&amp;"AllEth"&amp;"Male",Datatable,6,FALSE))),"–")</f>
        <v>222</v>
      </c>
      <c r="S70" s="38">
        <f>IFERROR(VALUE(FIXED(VLOOKUP(VLOOKUP($R$4,Refcodes,2,FALSE) &amp;"Deaths"&amp;Deaths_Male!$A70&amp;"AllEth"&amp;"Male",Datatable,7,FALSE))),"–")</f>
        <v>6.8</v>
      </c>
      <c r="T70" s="27">
        <f>IFERROR(VALUE(FIXED(VLOOKUP(VLOOKUP($T$4,Refcodes,2,FALSE) &amp;"Deaths"&amp;Deaths_Male!$A70&amp;"AllEth"&amp;"Male",Datatable,6,FALSE))),"–")</f>
        <v>607</v>
      </c>
      <c r="U70" s="37">
        <f>IFERROR(VALUE(FIXED(VLOOKUP(VLOOKUP($T$4,Refcodes,2,FALSE) &amp;"Deaths"&amp;Deaths_Male!$A70&amp;"AllEth"&amp;"Male",Datatable,7,FALSE))),"–")</f>
        <v>17</v>
      </c>
      <c r="V70" s="36">
        <f>IFERROR(VALUE(FIXED(VLOOKUP(VLOOKUP($V$4,Refcodes,2,FALSE) &amp;"Deaths"&amp;Deaths_Male!$A70&amp;"AllEth"&amp;"Male",Datatable,6,FALSE))),"–")</f>
        <v>7</v>
      </c>
      <c r="W70" s="38">
        <f>IFERROR(VALUE(FIXED(VLOOKUP(VLOOKUP($V$4,Refcodes,2,FALSE) &amp;"Deaths"&amp;Deaths_Male!$A70&amp;"AllEth"&amp;"Male",Datatable,7,FALSE))),"–")</f>
        <v>0.3</v>
      </c>
      <c r="X70" s="36">
        <f>IFERROR(VALUE(FIXED(VLOOKUP(VLOOKUP($X$4,Refcodes,2,FALSE) &amp;"Deaths"&amp;Deaths_Male!$A70&amp;"AllEth"&amp;"Male",Datatable,6,FALSE))),"–")</f>
        <v>141</v>
      </c>
      <c r="Y70" s="38">
        <f>IFERROR(VALUE(FIXED(VLOOKUP(VLOOKUP($X$4,Refcodes,2,FALSE) &amp;"Deaths"&amp;Deaths_Male!$A70&amp;"AllEth"&amp;"Male",Datatable,7,FALSE))),"–")</f>
        <v>4.3</v>
      </c>
      <c r="Z70" s="36">
        <f>IFERROR(VALUE(FIXED(VLOOKUP(VLOOKUP($Z$4,Refcodes,2,FALSE) &amp;"Deaths"&amp;Deaths_Male!$A70&amp;"AllEth"&amp;"Male",Datatable,6,FALSE))),"–")</f>
        <v>133</v>
      </c>
      <c r="AA70" s="38">
        <f>IFERROR(VALUE(FIXED(VLOOKUP(VLOOKUP($Z$4,Refcodes,2,FALSE) &amp;"Deaths"&amp;Deaths_Male!$A70&amp;"AllEth"&amp;"Male",Datatable,7,FALSE))),"–")</f>
        <v>3.8</v>
      </c>
      <c r="AB70" s="36">
        <f>IFERROR(VALUE(FIXED(VLOOKUP(VLOOKUP($AB$4,Refcodes,2,FALSE) &amp;"Deaths"&amp;Deaths_Male!$A70&amp;"AllEth"&amp;"Male",Datatable,6,FALSE))),"–")</f>
        <v>183</v>
      </c>
      <c r="AC70" s="38">
        <f>IFERROR(VALUE(FIXED(VLOOKUP(VLOOKUP($AB$4,Refcodes,2,FALSE) &amp;"Deaths"&amp;Deaths_Male!$A70&amp;"AllEth"&amp;"Male",Datatable,7,FALSE))),"–")</f>
        <v>6.4</v>
      </c>
      <c r="AD70" s="36">
        <f>IFERROR(VALUE(FIXED(VLOOKUP(VLOOKUP($AD$4,Refcodes,2,FALSE) &amp;"Deaths"&amp;Deaths_Male!$A70&amp;"AllEth"&amp;"Male",Datatable,6,FALSE))),"–")</f>
        <v>12</v>
      </c>
      <c r="AE70" s="38">
        <f>IFERROR(VALUE(FIXED(VLOOKUP(VLOOKUP($AD$4,Refcodes,2,FALSE) &amp;"Deaths"&amp;Deaths_Male!$A70&amp;"AllEth"&amp;"Male",Datatable,7,FALSE))),"–")</f>
        <v>0.4</v>
      </c>
      <c r="AF70" s="36">
        <f>IFERROR(VALUE(FIXED(VLOOKUP(VLOOKUP($AF$4,Refcodes,2,FALSE) &amp;"Deaths"&amp;Deaths_Male!$A70&amp;"AllEth"&amp;"Male",Datatable,6,FALSE))),"–")</f>
        <v>10</v>
      </c>
      <c r="AG70" s="38">
        <f>IFERROR(VALUE(FIXED(VLOOKUP(VLOOKUP($AF$4,Refcodes,2,FALSE) &amp;"Deaths"&amp;Deaths_Male!$A70&amp;"AllEth"&amp;"Male",Datatable,7,FALSE))),"–")</f>
        <v>0.3</v>
      </c>
      <c r="AH70" s="36">
        <f>IFERROR(VALUE(FIXED(VLOOKUP(VLOOKUP($AH$4,Refcodes,2,FALSE) &amp;"Deaths"&amp;Deaths_Male!$A70&amp;"AllEth"&amp;"Male",Datatable,6,FALSE))),"–")</f>
        <v>153</v>
      </c>
      <c r="AI70" s="38">
        <f>IFERROR(VALUE(FIXED(VLOOKUP(VLOOKUP($AH$4,Refcodes,2,FALSE) &amp;"Deaths"&amp;Deaths_Male!$A70&amp;"AllEth"&amp;"Male",Datatable,7,FALSE))),"–")</f>
        <v>4.9000000000000004</v>
      </c>
      <c r="AJ70" s="36">
        <f>IFERROR(VALUE(FIXED(VLOOKUP(VLOOKUP($AJ$4,Refcodes,2,FALSE) &amp;"Deaths"&amp;Deaths_Male!$A70&amp;"AllEth"&amp;"Male",Datatable,6,FALSE))),"–")</f>
        <v>96</v>
      </c>
      <c r="AK70" s="38">
        <f>IFERROR(VALUE(FIXED(VLOOKUP(VLOOKUP($AJ$4,Refcodes,2,FALSE) &amp;"Deaths"&amp;Deaths_Male!$A70&amp;"AllEth"&amp;"Male",Datatable,7,FALSE))),"–")</f>
        <v>2.9</v>
      </c>
      <c r="AL70" s="36">
        <f>IFERROR(VALUE(FIXED(VLOOKUP(VLOOKUP($AL$4,Refcodes,2,FALSE) &amp;"Deaths"&amp;Deaths_Male!$A70&amp;"AllEth"&amp;"Male",Datatable,6,FALSE))),"–")</f>
        <v>198</v>
      </c>
      <c r="AM70" s="38">
        <f>IFERROR(VALUE(FIXED(VLOOKUP(VLOOKUP($AL$4,Refcodes,2,FALSE) &amp;"Deaths"&amp;Deaths_Male!$A70&amp;"AllEth"&amp;"Male",Datatable,7,FALSE))),"–")</f>
        <v>6.1</v>
      </c>
    </row>
    <row r="71" spans="1:39" s="36" customFormat="1" ht="15" customHeight="1" x14ac:dyDescent="0.25">
      <c r="A71" s="22">
        <v>2013</v>
      </c>
      <c r="B71" s="27">
        <f>IFERROR(VALUE(FIXED(VLOOKUP(VLOOKUP($B$4,Refcodes,2,FALSE) &amp;"Deaths"&amp;Deaths_Male!$A71&amp;"AllEth"&amp;"Male",Datatable,6,FALSE))),"–")</f>
        <v>4822</v>
      </c>
      <c r="C71" s="38">
        <f>IFERROR(VALUE(FIXED(VLOOKUP(VLOOKUP($B$4,Refcodes,2,FALSE) &amp;"Deaths"&amp;Deaths_Male!$A71&amp;"AllEth"&amp;"Male",Datatable,7,FALSE))),"–")</f>
        <v>141.30000000000001</v>
      </c>
      <c r="D71" s="36">
        <f>IFERROR(VALUE(FIXED(VLOOKUP(VLOOKUP($D$4,Refcodes,2,FALSE) &amp;"Deaths"&amp;Deaths_Male!$A71&amp;"AllEth"&amp;"Male",Datatable,6,FALSE))),"–")</f>
        <v>87</v>
      </c>
      <c r="E71" s="38">
        <f>IFERROR(VALUE(FIXED(VLOOKUP(VLOOKUP($D$4,Refcodes,2,FALSE) &amp;"Deaths"&amp;Deaths_Male!$A71&amp;"AllEth"&amp;"Male",Datatable,7,FALSE))),"–")</f>
        <v>2.7</v>
      </c>
      <c r="F71" s="36">
        <f>IFERROR(VALUE(FIXED(VLOOKUP(VLOOKUP($F$4,Refcodes,2,FALSE) &amp;"Deaths"&amp;Deaths_Male!$A71&amp;"AllEth"&amp;"Male",Datatable,6,FALSE))),"–")</f>
        <v>170</v>
      </c>
      <c r="G71" s="38">
        <f>IFERROR(VALUE(FIXED(VLOOKUP(VLOOKUP($F$4,Refcodes,2,FALSE) &amp;"Deaths"&amp;Deaths_Male!$A71&amp;"AllEth"&amp;"Male",Datatable,7,FALSE))),"–")</f>
        <v>4.9000000000000004</v>
      </c>
      <c r="H71" s="36">
        <f>IFERROR(VALUE(FIXED(VLOOKUP(VLOOKUP($H$4,Refcodes,2,FALSE) &amp;"Deaths"&amp;Deaths_Male!$A71&amp;"AllEth"&amp;"Male",Datatable,6,FALSE))),"–")</f>
        <v>177</v>
      </c>
      <c r="I71" s="38">
        <f>IFERROR(VALUE(FIXED(VLOOKUP(VLOOKUP($H$4,Refcodes,2,FALSE) &amp;"Deaths"&amp;Deaths_Male!$A71&amp;"AllEth"&amp;"Male",Datatable,7,FALSE))),"–")</f>
        <v>5.3</v>
      </c>
      <c r="J71" s="27">
        <f>IFERROR(VALUE(FIXED(VLOOKUP(VLOOKUP($J$4,Refcodes,2,FALSE) &amp;"Deaths"&amp;Deaths_Male!$A71&amp;"AllEth"&amp;"Male",Datatable,6,FALSE))),"–")</f>
        <v>659</v>
      </c>
      <c r="K71" s="37">
        <f>IFERROR(VALUE(FIXED(VLOOKUP(VLOOKUP($J$4,Refcodes,2,FALSE) &amp;"Deaths"&amp;Deaths_Male!$A71&amp;"AllEth"&amp;"Male",Datatable,7,FALSE))),"–")</f>
        <v>19.100000000000001</v>
      </c>
      <c r="L71" s="36">
        <f>IFERROR(VALUE(FIXED(VLOOKUP(VLOOKUP($L$4,Refcodes,2,FALSE) &amp;"Deaths"&amp;Deaths_Male!$A71&amp;"AllEth"&amp;"Male",Datatable,6,FALSE))),"–")</f>
        <v>177</v>
      </c>
      <c r="M71" s="38">
        <f>IFERROR(VALUE(FIXED(VLOOKUP(VLOOKUP($L$4,Refcodes,2,FALSE) &amp;"Deaths"&amp;Deaths_Male!$A71&amp;"AllEth"&amp;"Male",Datatable,7,FALSE))),"–")</f>
        <v>5.5</v>
      </c>
      <c r="N71" s="36">
        <f>IFERROR(VALUE(FIXED(VLOOKUP(VLOOKUP($N$4,Refcodes,2,FALSE) &amp;"Deaths"&amp;Deaths_Male!$A71&amp;"AllEth"&amp;"Male",Datatable,6,FALSE))),"–")</f>
        <v>215</v>
      </c>
      <c r="O71" s="38">
        <f>IFERROR(VALUE(FIXED(VLOOKUP(VLOOKUP($N$4,Refcodes,2,FALSE) &amp;"Deaths"&amp;Deaths_Male!$A71&amp;"AllEth"&amp;"Male",Datatable,7,FALSE))),"–")</f>
        <v>6.5</v>
      </c>
      <c r="P71" s="36">
        <f>IFERROR(VALUE(FIXED(VLOOKUP(VLOOKUP($P$4,Refcodes,2,FALSE) &amp;"Deaths"&amp;Deaths_Male!$A71&amp;"AllEth"&amp;"Male",Datatable,6,FALSE))),"–")</f>
        <v>864</v>
      </c>
      <c r="Q71" s="38">
        <f>IFERROR(VALUE(FIXED(VLOOKUP(VLOOKUP($P$4,Refcodes,2,FALSE) &amp;"Deaths"&amp;Deaths_Male!$A71&amp;"AllEth"&amp;"Male",Datatable,7,FALSE))),"–")</f>
        <v>25.3</v>
      </c>
      <c r="R71" s="36">
        <f>IFERROR(VALUE(FIXED(VLOOKUP(VLOOKUP($R$4,Refcodes,2,FALSE) &amp;"Deaths"&amp;Deaths_Male!$A71&amp;"AllEth"&amp;"Male",Datatable,6,FALSE))),"–")</f>
        <v>232</v>
      </c>
      <c r="S71" s="38">
        <f>IFERROR(VALUE(FIXED(VLOOKUP(VLOOKUP($R$4,Refcodes,2,FALSE) &amp;"Deaths"&amp;Deaths_Male!$A71&amp;"AllEth"&amp;"Male",Datatable,7,FALSE))),"–")</f>
        <v>6.9</v>
      </c>
      <c r="T71" s="27">
        <f>IFERROR(VALUE(FIXED(VLOOKUP(VLOOKUP($T$4,Refcodes,2,FALSE) &amp;"Deaths"&amp;Deaths_Male!$A71&amp;"AllEth"&amp;"Male",Datatable,6,FALSE))),"–")</f>
        <v>647</v>
      </c>
      <c r="U71" s="37">
        <f>IFERROR(VALUE(FIXED(VLOOKUP(VLOOKUP($T$4,Refcodes,2,FALSE) &amp;"Deaths"&amp;Deaths_Male!$A71&amp;"AllEth"&amp;"Male",Datatable,7,FALSE))),"–")</f>
        <v>17.5</v>
      </c>
      <c r="V71" s="36">
        <f>IFERROR(VALUE(FIXED(VLOOKUP(VLOOKUP($V$4,Refcodes,2,FALSE) &amp;"Deaths"&amp;Deaths_Male!$A71&amp;"AllEth"&amp;"Male",Datatable,6,FALSE))),"–")</f>
        <v>6</v>
      </c>
      <c r="W71" s="38">
        <f>IFERROR(VALUE(FIXED(VLOOKUP(VLOOKUP($V$4,Refcodes,2,FALSE) &amp;"Deaths"&amp;Deaths_Male!$A71&amp;"AllEth"&amp;"Male",Datatable,7,FALSE))),"–")</f>
        <v>0.3</v>
      </c>
      <c r="X71" s="36">
        <f>IFERROR(VALUE(FIXED(VLOOKUP(VLOOKUP($X$4,Refcodes,2,FALSE) &amp;"Deaths"&amp;Deaths_Male!$A71&amp;"AllEth"&amp;"Male",Datatable,6,FALSE))),"–")</f>
        <v>154</v>
      </c>
      <c r="Y71" s="38">
        <f>IFERROR(VALUE(FIXED(VLOOKUP(VLOOKUP($X$4,Refcodes,2,FALSE) &amp;"Deaths"&amp;Deaths_Male!$A71&amp;"AllEth"&amp;"Male",Datatable,7,FALSE))),"–")</f>
        <v>4.5999999999999996</v>
      </c>
      <c r="Z71" s="36">
        <f>IFERROR(VALUE(FIXED(VLOOKUP(VLOOKUP($Z$4,Refcodes,2,FALSE) &amp;"Deaths"&amp;Deaths_Male!$A71&amp;"AllEth"&amp;"Male",Datatable,6,FALSE))),"–")</f>
        <v>126</v>
      </c>
      <c r="AA71" s="38">
        <f>IFERROR(VALUE(FIXED(VLOOKUP(VLOOKUP($Z$4,Refcodes,2,FALSE) &amp;"Deaths"&amp;Deaths_Male!$A71&amp;"AllEth"&amp;"Male",Datatable,7,FALSE))),"–")</f>
        <v>3.5</v>
      </c>
      <c r="AB71" s="36">
        <f>IFERROR(VALUE(FIXED(VLOOKUP(VLOOKUP($AB$4,Refcodes,2,FALSE) &amp;"Deaths"&amp;Deaths_Male!$A71&amp;"AllEth"&amp;"Male",Datatable,6,FALSE))),"–")</f>
        <v>146</v>
      </c>
      <c r="AC71" s="38">
        <f>IFERROR(VALUE(FIXED(VLOOKUP(VLOOKUP($AB$4,Refcodes,2,FALSE) &amp;"Deaths"&amp;Deaths_Male!$A71&amp;"AllEth"&amp;"Male",Datatable,7,FALSE))),"–")</f>
        <v>5.0999999999999996</v>
      </c>
      <c r="AD71" s="36">
        <f>IFERROR(VALUE(FIXED(VLOOKUP(VLOOKUP($AD$4,Refcodes,2,FALSE) &amp;"Deaths"&amp;Deaths_Male!$A71&amp;"AllEth"&amp;"Male",Datatable,6,FALSE))),"–")</f>
        <v>11</v>
      </c>
      <c r="AE71" s="38">
        <f>IFERROR(VALUE(FIXED(VLOOKUP(VLOOKUP($AD$4,Refcodes,2,FALSE) &amp;"Deaths"&amp;Deaths_Male!$A71&amp;"AllEth"&amp;"Male",Datatable,7,FALSE))),"–")</f>
        <v>0.4</v>
      </c>
      <c r="AF71" s="36">
        <f>IFERROR(VALUE(FIXED(VLOOKUP(VLOOKUP($AF$4,Refcodes,2,FALSE) &amp;"Deaths"&amp;Deaths_Male!$A71&amp;"AllEth"&amp;"Male",Datatable,6,FALSE))),"–")</f>
        <v>18</v>
      </c>
      <c r="AG71" s="38">
        <f>IFERROR(VALUE(FIXED(VLOOKUP(VLOOKUP($AF$4,Refcodes,2,FALSE) &amp;"Deaths"&amp;Deaths_Male!$A71&amp;"AllEth"&amp;"Male",Datatable,7,FALSE))),"–")</f>
        <v>0.6</v>
      </c>
      <c r="AH71" s="36">
        <f>IFERROR(VALUE(FIXED(VLOOKUP(VLOOKUP($AH$4,Refcodes,2,FALSE) &amp;"Deaths"&amp;Deaths_Male!$A71&amp;"AllEth"&amp;"Male",Datatable,6,FALSE))),"–")</f>
        <v>197</v>
      </c>
      <c r="AI71" s="38">
        <f>IFERROR(VALUE(FIXED(VLOOKUP(VLOOKUP($AH$4,Refcodes,2,FALSE) &amp;"Deaths"&amp;Deaths_Male!$A71&amp;"AllEth"&amp;"Male",Datatable,7,FALSE))),"–")</f>
        <v>5.8</v>
      </c>
      <c r="AJ71" s="36">
        <f>IFERROR(VALUE(FIXED(VLOOKUP(VLOOKUP($AJ$4,Refcodes,2,FALSE) &amp;"Deaths"&amp;Deaths_Male!$A71&amp;"AllEth"&amp;"Male",Datatable,6,FALSE))),"–")</f>
        <v>90</v>
      </c>
      <c r="AK71" s="38">
        <f>IFERROR(VALUE(FIXED(VLOOKUP(VLOOKUP($AJ$4,Refcodes,2,FALSE) &amp;"Deaths"&amp;Deaths_Male!$A71&amp;"AllEth"&amp;"Male",Datatable,7,FALSE))),"–")</f>
        <v>2.6</v>
      </c>
      <c r="AL71" s="36">
        <f>IFERROR(VALUE(FIXED(VLOOKUP(VLOOKUP($AL$4,Refcodes,2,FALSE) &amp;"Deaths"&amp;Deaths_Male!$A71&amp;"AllEth"&amp;"Male",Datatable,6,FALSE))),"–")</f>
        <v>190</v>
      </c>
      <c r="AM71" s="38">
        <f>IFERROR(VALUE(FIXED(VLOOKUP(VLOOKUP($AL$4,Refcodes,2,FALSE) &amp;"Deaths"&amp;Deaths_Male!$A71&amp;"AllEth"&amp;"Male",Datatable,7,FALSE))),"–")</f>
        <v>5.7</v>
      </c>
    </row>
    <row r="72" spans="1:39" s="36" customFormat="1" ht="15" customHeight="1" x14ac:dyDescent="0.25">
      <c r="A72" s="22">
        <v>2014</v>
      </c>
      <c r="B72" s="27">
        <f>IFERROR(VALUE(FIXED(VLOOKUP(VLOOKUP($B$4,Refcodes,2,FALSE) &amp;"Deaths"&amp;Deaths_Male!$A72&amp;"AllEth"&amp;"Male",Datatable,6,FALSE))),"–")</f>
        <v>4901</v>
      </c>
      <c r="C72" s="38">
        <f>IFERROR(VALUE(FIXED(VLOOKUP(VLOOKUP($B$4,Refcodes,2,FALSE) &amp;"Deaths"&amp;Deaths_Male!$A72&amp;"AllEth"&amp;"Male",Datatable,7,FALSE))),"–")</f>
        <v>139.30000000000001</v>
      </c>
      <c r="D72" s="36">
        <f>IFERROR(VALUE(FIXED(VLOOKUP(VLOOKUP($D$4,Refcodes,2,FALSE) &amp;"Deaths"&amp;Deaths_Male!$A72&amp;"AllEth"&amp;"Male",Datatable,6,FALSE))),"–")</f>
        <v>91</v>
      </c>
      <c r="E72" s="38">
        <f>IFERROR(VALUE(FIXED(VLOOKUP(VLOOKUP($D$4,Refcodes,2,FALSE) &amp;"Deaths"&amp;Deaths_Male!$A72&amp;"AllEth"&amp;"Male",Datatable,7,FALSE))),"–")</f>
        <v>2.6</v>
      </c>
      <c r="F72" s="36">
        <f>IFERROR(VALUE(FIXED(VLOOKUP(VLOOKUP($F$4,Refcodes,2,FALSE) &amp;"Deaths"&amp;Deaths_Male!$A72&amp;"AllEth"&amp;"Male",Datatable,6,FALSE))),"–")</f>
        <v>185</v>
      </c>
      <c r="G72" s="38">
        <f>IFERROR(VALUE(FIXED(VLOOKUP(VLOOKUP($F$4,Refcodes,2,FALSE) &amp;"Deaths"&amp;Deaths_Male!$A72&amp;"AllEth"&amp;"Male",Datatable,7,FALSE))),"–")</f>
        <v>5.3</v>
      </c>
      <c r="H72" s="36">
        <f>IFERROR(VALUE(FIXED(VLOOKUP(VLOOKUP($H$4,Refcodes,2,FALSE) &amp;"Deaths"&amp;Deaths_Male!$A72&amp;"AllEth"&amp;"Male",Datatable,6,FALSE))),"–")</f>
        <v>181</v>
      </c>
      <c r="I72" s="38">
        <f>IFERROR(VALUE(FIXED(VLOOKUP(VLOOKUP($H$4,Refcodes,2,FALSE) &amp;"Deaths"&amp;Deaths_Male!$A72&amp;"AllEth"&amp;"Male",Datatable,7,FALSE))),"–")</f>
        <v>5.3</v>
      </c>
      <c r="J72" s="27">
        <f>IFERROR(VALUE(FIXED(VLOOKUP(VLOOKUP($J$4,Refcodes,2,FALSE) &amp;"Deaths"&amp;Deaths_Male!$A72&amp;"AllEth"&amp;"Male",Datatable,6,FALSE))),"–")</f>
        <v>648</v>
      </c>
      <c r="K72" s="37">
        <f>IFERROR(VALUE(FIXED(VLOOKUP(VLOOKUP($J$4,Refcodes,2,FALSE) &amp;"Deaths"&amp;Deaths_Male!$A72&amp;"AllEth"&amp;"Male",Datatable,7,FALSE))),"–")</f>
        <v>18.399999999999999</v>
      </c>
      <c r="L72" s="36">
        <f>IFERROR(VALUE(FIXED(VLOOKUP(VLOOKUP($L$4,Refcodes,2,FALSE) &amp;"Deaths"&amp;Deaths_Male!$A72&amp;"AllEth"&amp;"Male",Datatable,6,FALSE))),"–")</f>
        <v>166</v>
      </c>
      <c r="M72" s="38">
        <f>IFERROR(VALUE(FIXED(VLOOKUP(VLOOKUP($L$4,Refcodes,2,FALSE) &amp;"Deaths"&amp;Deaths_Male!$A72&amp;"AllEth"&amp;"Male",Datatable,7,FALSE))),"–")</f>
        <v>5</v>
      </c>
      <c r="N72" s="36">
        <f>IFERROR(VALUE(FIXED(VLOOKUP(VLOOKUP($N$4,Refcodes,2,FALSE) &amp;"Deaths"&amp;Deaths_Male!$A72&amp;"AllEth"&amp;"Male",Datatable,6,FALSE))),"–")</f>
        <v>248</v>
      </c>
      <c r="O72" s="38">
        <f>IFERROR(VALUE(FIXED(VLOOKUP(VLOOKUP($N$4,Refcodes,2,FALSE) &amp;"Deaths"&amp;Deaths_Male!$A72&amp;"AllEth"&amp;"Male",Datatable,7,FALSE))),"–")</f>
        <v>7.2</v>
      </c>
      <c r="P72" s="36">
        <f>IFERROR(VALUE(FIXED(VLOOKUP(VLOOKUP($P$4,Refcodes,2,FALSE) &amp;"Deaths"&amp;Deaths_Male!$A72&amp;"AllEth"&amp;"Male",Datatable,6,FALSE))),"–")</f>
        <v>889</v>
      </c>
      <c r="Q72" s="38">
        <f>IFERROR(VALUE(FIXED(VLOOKUP(VLOOKUP($P$4,Refcodes,2,FALSE) &amp;"Deaths"&amp;Deaths_Male!$A72&amp;"AllEth"&amp;"Male",Datatable,7,FALSE))),"–")</f>
        <v>25.3</v>
      </c>
      <c r="R72" s="36">
        <f>IFERROR(VALUE(FIXED(VLOOKUP(VLOOKUP($R$4,Refcodes,2,FALSE) &amp;"Deaths"&amp;Deaths_Male!$A72&amp;"AllEth"&amp;"Male",Datatable,6,FALSE))),"–")</f>
        <v>237</v>
      </c>
      <c r="S72" s="38">
        <f>IFERROR(VALUE(FIXED(VLOOKUP(VLOOKUP($R$4,Refcodes,2,FALSE) &amp;"Deaths"&amp;Deaths_Male!$A72&amp;"AllEth"&amp;"Male",Datatable,7,FALSE))),"–")</f>
        <v>6.9</v>
      </c>
      <c r="T72" s="27">
        <f>IFERROR(VALUE(FIXED(VLOOKUP(VLOOKUP($T$4,Refcodes,2,FALSE) &amp;"Deaths"&amp;Deaths_Male!$A72&amp;"AllEth"&amp;"Male",Datatable,6,FALSE))),"–")</f>
        <v>652</v>
      </c>
      <c r="U72" s="37">
        <f>IFERROR(VALUE(FIXED(VLOOKUP(VLOOKUP($T$4,Refcodes,2,FALSE) &amp;"Deaths"&amp;Deaths_Male!$A72&amp;"AllEth"&amp;"Male",Datatable,7,FALSE))),"–")</f>
        <v>17</v>
      </c>
      <c r="V72" s="36">
        <f>IFERROR(VALUE(FIXED(VLOOKUP(VLOOKUP($V$4,Refcodes,2,FALSE) &amp;"Deaths"&amp;Deaths_Male!$A72&amp;"AllEth"&amp;"Male",Datatable,6,FALSE))),"–")</f>
        <v>5</v>
      </c>
      <c r="W72" s="38">
        <f>IFERROR(VALUE(FIXED(VLOOKUP(VLOOKUP($V$4,Refcodes,2,FALSE) &amp;"Deaths"&amp;Deaths_Male!$A72&amp;"AllEth"&amp;"Male",Datatable,7,FALSE))),"–")</f>
        <v>0.2</v>
      </c>
      <c r="X72" s="36">
        <f>IFERROR(VALUE(FIXED(VLOOKUP(VLOOKUP($X$4,Refcodes,2,FALSE) &amp;"Deaths"&amp;Deaths_Male!$A72&amp;"AllEth"&amp;"Male",Datatable,6,FALSE))),"–")</f>
        <v>155</v>
      </c>
      <c r="Y72" s="38">
        <f>IFERROR(VALUE(FIXED(VLOOKUP(VLOOKUP($X$4,Refcodes,2,FALSE) &amp;"Deaths"&amp;Deaths_Male!$A72&amp;"AllEth"&amp;"Male",Datatable,7,FALSE))),"–")</f>
        <v>4.5</v>
      </c>
      <c r="Z72" s="36">
        <f>IFERROR(VALUE(FIXED(VLOOKUP(VLOOKUP($Z$4,Refcodes,2,FALSE) &amp;"Deaths"&amp;Deaths_Male!$A72&amp;"AllEth"&amp;"Male",Datatable,6,FALSE))),"–")</f>
        <v>150</v>
      </c>
      <c r="AA72" s="38">
        <f>IFERROR(VALUE(FIXED(VLOOKUP(VLOOKUP($Z$4,Refcodes,2,FALSE) &amp;"Deaths"&amp;Deaths_Male!$A72&amp;"AllEth"&amp;"Male",Datatable,7,FALSE))),"–")</f>
        <v>4.0999999999999996</v>
      </c>
      <c r="AB72" s="36">
        <f>IFERROR(VALUE(FIXED(VLOOKUP(VLOOKUP($AB$4,Refcodes,2,FALSE) &amp;"Deaths"&amp;Deaths_Male!$A72&amp;"AllEth"&amp;"Male",Datatable,6,FALSE))),"–")</f>
        <v>144</v>
      </c>
      <c r="AC72" s="38">
        <f>IFERROR(VALUE(FIXED(VLOOKUP(VLOOKUP($AB$4,Refcodes,2,FALSE) &amp;"Deaths"&amp;Deaths_Male!$A72&amp;"AllEth"&amp;"Male",Datatable,7,FALSE))),"–")</f>
        <v>4.8</v>
      </c>
      <c r="AD72" s="36">
        <f>IFERROR(VALUE(FIXED(VLOOKUP(VLOOKUP($AD$4,Refcodes,2,FALSE) &amp;"Deaths"&amp;Deaths_Male!$A72&amp;"AllEth"&amp;"Male",Datatable,6,FALSE))),"–")</f>
        <v>9</v>
      </c>
      <c r="AE72" s="38">
        <f>IFERROR(VALUE(FIXED(VLOOKUP(VLOOKUP($AD$4,Refcodes,2,FALSE) &amp;"Deaths"&amp;Deaths_Male!$A72&amp;"AllEth"&amp;"Male",Datatable,7,FALSE))),"–")</f>
        <v>0.2</v>
      </c>
      <c r="AF72" s="36">
        <f>IFERROR(VALUE(FIXED(VLOOKUP(VLOOKUP($AF$4,Refcodes,2,FALSE) &amp;"Deaths"&amp;Deaths_Male!$A72&amp;"AllEth"&amp;"Male",Datatable,6,FALSE))),"–")</f>
        <v>10</v>
      </c>
      <c r="AG72" s="38">
        <f>IFERROR(VALUE(FIXED(VLOOKUP(VLOOKUP($AF$4,Refcodes,2,FALSE) &amp;"Deaths"&amp;Deaths_Male!$A72&amp;"AllEth"&amp;"Male",Datatable,7,FALSE))),"–")</f>
        <v>0.3</v>
      </c>
      <c r="AH72" s="36">
        <f>IFERROR(VALUE(FIXED(VLOOKUP(VLOOKUP($AH$4,Refcodes,2,FALSE) &amp;"Deaths"&amp;Deaths_Male!$A72&amp;"AllEth"&amp;"Male",Datatable,6,FALSE))),"–")</f>
        <v>172</v>
      </c>
      <c r="AI72" s="38">
        <f>IFERROR(VALUE(FIXED(VLOOKUP(VLOOKUP($AH$4,Refcodes,2,FALSE) &amp;"Deaths"&amp;Deaths_Male!$A72&amp;"AllEth"&amp;"Male",Datatable,7,FALSE))),"–")</f>
        <v>4.7</v>
      </c>
      <c r="AJ72" s="36">
        <f>IFERROR(VALUE(FIXED(VLOOKUP(VLOOKUP($AJ$4,Refcodes,2,FALSE) &amp;"Deaths"&amp;Deaths_Male!$A72&amp;"AllEth"&amp;"Male",Datatable,6,FALSE))),"–")</f>
        <v>113</v>
      </c>
      <c r="AK72" s="38">
        <f>IFERROR(VALUE(FIXED(VLOOKUP(VLOOKUP($AJ$4,Refcodes,2,FALSE) &amp;"Deaths"&amp;Deaths_Male!$A72&amp;"AllEth"&amp;"Male",Datatable,7,FALSE))),"–")</f>
        <v>3.2</v>
      </c>
      <c r="AL72" s="36">
        <f>IFERROR(VALUE(FIXED(VLOOKUP(VLOOKUP($AL$4,Refcodes,2,FALSE) &amp;"Deaths"&amp;Deaths_Male!$A72&amp;"AllEth"&amp;"Male",Datatable,6,FALSE))),"–")</f>
        <v>180</v>
      </c>
      <c r="AM72" s="38">
        <f>IFERROR(VALUE(FIXED(VLOOKUP(VLOOKUP($AL$4,Refcodes,2,FALSE) &amp;"Deaths"&amp;Deaths_Male!$A72&amp;"AllEth"&amp;"Male",Datatable,7,FALSE))),"–")</f>
        <v>5.5</v>
      </c>
    </row>
    <row r="73" spans="1:39" s="36" customFormat="1" ht="15" customHeight="1" x14ac:dyDescent="0.25">
      <c r="A73" s="22">
        <v>2015</v>
      </c>
      <c r="B73" s="27">
        <f>IFERROR(VALUE(FIXED(VLOOKUP(VLOOKUP($B$4,Refcodes,2,FALSE) &amp;"Deaths"&amp;Deaths_Male!$A73&amp;"AllEth"&amp;"Male",Datatable,6,FALSE))),"–")</f>
        <v>5113</v>
      </c>
      <c r="C73" s="38">
        <f>IFERROR(VALUE(FIXED(VLOOKUP(VLOOKUP($B$4,Refcodes,2,FALSE) &amp;"Deaths"&amp;Deaths_Male!$A73&amp;"AllEth"&amp;"Male",Datatable,7,FALSE))),"–")</f>
        <v>140.9</v>
      </c>
      <c r="D73" s="36">
        <f>IFERROR(VALUE(FIXED(VLOOKUP(VLOOKUP($D$4,Refcodes,2,FALSE) &amp;"Deaths"&amp;Deaths_Male!$A73&amp;"AllEth"&amp;"Male",Datatable,6,FALSE))),"–")</f>
        <v>101</v>
      </c>
      <c r="E73" s="38">
        <f>IFERROR(VALUE(FIXED(VLOOKUP(VLOOKUP($D$4,Refcodes,2,FALSE) &amp;"Deaths"&amp;Deaths_Male!$A73&amp;"AllEth"&amp;"Male",Datatable,7,FALSE))),"–")</f>
        <v>3</v>
      </c>
      <c r="F73" s="36">
        <f>IFERROR(VALUE(FIXED(VLOOKUP(VLOOKUP($F$4,Refcodes,2,FALSE) &amp;"Deaths"&amp;Deaths_Male!$A73&amp;"AllEth"&amp;"Male",Datatable,6,FALSE))),"–")</f>
        <v>174</v>
      </c>
      <c r="G73" s="38">
        <f>IFERROR(VALUE(FIXED(VLOOKUP(VLOOKUP($F$4,Refcodes,2,FALSE) &amp;"Deaths"&amp;Deaths_Male!$A73&amp;"AllEth"&amp;"Male",Datatable,7,FALSE))),"–")</f>
        <v>4.9000000000000004</v>
      </c>
      <c r="H73" s="36">
        <f>IFERROR(VALUE(FIXED(VLOOKUP(VLOOKUP($H$4,Refcodes,2,FALSE) &amp;"Deaths"&amp;Deaths_Male!$A73&amp;"AllEth"&amp;"Male",Datatable,6,FALSE))),"–")</f>
        <v>151</v>
      </c>
      <c r="I73" s="38">
        <f>IFERROR(VALUE(FIXED(VLOOKUP(VLOOKUP($H$4,Refcodes,2,FALSE) &amp;"Deaths"&amp;Deaths_Male!$A73&amp;"AllEth"&amp;"Male",Datatable,7,FALSE))),"–")</f>
        <v>4.3</v>
      </c>
      <c r="J73" s="27">
        <f>IFERROR(VALUE(FIXED(VLOOKUP(VLOOKUP($J$4,Refcodes,2,FALSE) &amp;"Deaths"&amp;Deaths_Male!$A73&amp;"AllEth"&amp;"Male",Datatable,6,FALSE))),"–")</f>
        <v>689</v>
      </c>
      <c r="K73" s="37">
        <f>IFERROR(VALUE(FIXED(VLOOKUP(VLOOKUP($J$4,Refcodes,2,FALSE) &amp;"Deaths"&amp;Deaths_Male!$A73&amp;"AllEth"&amp;"Male",Datatable,7,FALSE))),"–")</f>
        <v>19</v>
      </c>
      <c r="L73" s="36">
        <f>IFERROR(VALUE(FIXED(VLOOKUP(VLOOKUP($L$4,Refcodes,2,FALSE) &amp;"Deaths"&amp;Deaths_Male!$A73&amp;"AllEth"&amp;"Male",Datatable,6,FALSE))),"–")</f>
        <v>193</v>
      </c>
      <c r="M73" s="38">
        <f>IFERROR(VALUE(FIXED(VLOOKUP(VLOOKUP($L$4,Refcodes,2,FALSE) &amp;"Deaths"&amp;Deaths_Male!$A73&amp;"AllEth"&amp;"Male",Datatable,7,FALSE))),"–")</f>
        <v>5.7</v>
      </c>
      <c r="N73" s="36">
        <f>IFERROR(VALUE(FIXED(VLOOKUP(VLOOKUP($N$4,Refcodes,2,FALSE) &amp;"Deaths"&amp;Deaths_Male!$A73&amp;"AllEth"&amp;"Male",Datatable,6,FALSE))),"–")</f>
        <v>238</v>
      </c>
      <c r="O73" s="38">
        <f>IFERROR(VALUE(FIXED(VLOOKUP(VLOOKUP($N$4,Refcodes,2,FALSE) &amp;"Deaths"&amp;Deaths_Male!$A73&amp;"AllEth"&amp;"Male",Datatable,7,FALSE))),"–")</f>
        <v>6.7</v>
      </c>
      <c r="P73" s="36">
        <f>IFERROR(VALUE(FIXED(VLOOKUP(VLOOKUP($P$4,Refcodes,2,FALSE) &amp;"Deaths"&amp;Deaths_Male!$A73&amp;"AllEth"&amp;"Male",Datatable,6,FALSE))),"–")</f>
        <v>953</v>
      </c>
      <c r="Q73" s="38">
        <f>IFERROR(VALUE(FIXED(VLOOKUP(VLOOKUP($P$4,Refcodes,2,FALSE) &amp;"Deaths"&amp;Deaths_Male!$A73&amp;"AllEth"&amp;"Male",Datatable,7,FALSE))),"–")</f>
        <v>26.3</v>
      </c>
      <c r="R73" s="36">
        <f>IFERROR(VALUE(FIXED(VLOOKUP(VLOOKUP($R$4,Refcodes,2,FALSE) &amp;"Deaths"&amp;Deaths_Male!$A73&amp;"AllEth"&amp;"Male",Datatable,6,FALSE))),"–")</f>
        <v>255</v>
      </c>
      <c r="S73" s="38">
        <f>IFERROR(VALUE(FIXED(VLOOKUP(VLOOKUP($R$4,Refcodes,2,FALSE) &amp;"Deaths"&amp;Deaths_Male!$A73&amp;"AllEth"&amp;"Male",Datatable,7,FALSE))),"–")</f>
        <v>7.2</v>
      </c>
      <c r="T73" s="27">
        <f>IFERROR(VALUE(FIXED(VLOOKUP(VLOOKUP($T$4,Refcodes,2,FALSE) &amp;"Deaths"&amp;Deaths_Male!$A73&amp;"AllEth"&amp;"Male",Datatable,6,FALSE))),"–")</f>
        <v>647</v>
      </c>
      <c r="U73" s="37">
        <f>IFERROR(VALUE(FIXED(VLOOKUP(VLOOKUP($T$4,Refcodes,2,FALSE) &amp;"Deaths"&amp;Deaths_Male!$A73&amp;"AllEth"&amp;"Male",Datatable,7,FALSE))),"–")</f>
        <v>16.2</v>
      </c>
      <c r="V73" s="36">
        <f>IFERROR(VALUE(FIXED(VLOOKUP(VLOOKUP($V$4,Refcodes,2,FALSE) &amp;"Deaths"&amp;Deaths_Male!$A73&amp;"AllEth"&amp;"Male",Datatable,6,FALSE))),"–")</f>
        <v>10</v>
      </c>
      <c r="W73" s="38">
        <f>IFERROR(VALUE(FIXED(VLOOKUP(VLOOKUP($V$4,Refcodes,2,FALSE) &amp;"Deaths"&amp;Deaths_Male!$A73&amp;"AllEth"&amp;"Male",Datatable,7,FALSE))),"–")</f>
        <v>0.4</v>
      </c>
      <c r="X73" s="36">
        <f>IFERROR(VALUE(FIXED(VLOOKUP(VLOOKUP($X$4,Refcodes,2,FALSE) &amp;"Deaths"&amp;Deaths_Male!$A73&amp;"AllEth"&amp;"Male",Datatable,6,FALSE))),"–")</f>
        <v>147</v>
      </c>
      <c r="Y73" s="38">
        <f>IFERROR(VALUE(FIXED(VLOOKUP(VLOOKUP($X$4,Refcodes,2,FALSE) &amp;"Deaths"&amp;Deaths_Male!$A73&amp;"AllEth"&amp;"Male",Datatable,7,FALSE))),"–")</f>
        <v>4.2</v>
      </c>
      <c r="Z73" s="36">
        <f>IFERROR(VALUE(FIXED(VLOOKUP(VLOOKUP($Z$4,Refcodes,2,FALSE) &amp;"Deaths"&amp;Deaths_Male!$A73&amp;"AllEth"&amp;"Male",Datatable,6,FALSE))),"–")</f>
        <v>169</v>
      </c>
      <c r="AA73" s="38">
        <f>IFERROR(VALUE(FIXED(VLOOKUP(VLOOKUP($Z$4,Refcodes,2,FALSE) &amp;"Deaths"&amp;Deaths_Male!$A73&amp;"AllEth"&amp;"Male",Datatable,7,FALSE))),"–")</f>
        <v>4.4000000000000004</v>
      </c>
      <c r="AB73" s="36">
        <f>IFERROR(VALUE(FIXED(VLOOKUP(VLOOKUP($AB$4,Refcodes,2,FALSE) &amp;"Deaths"&amp;Deaths_Male!$A73&amp;"AllEth"&amp;"Male",Datatable,6,FALSE))),"–")</f>
        <v>137</v>
      </c>
      <c r="AC73" s="38">
        <f>IFERROR(VALUE(FIXED(VLOOKUP(VLOOKUP($AB$4,Refcodes,2,FALSE) &amp;"Deaths"&amp;Deaths_Male!$A73&amp;"AllEth"&amp;"Male",Datatable,7,FALSE))),"–")</f>
        <v>4.3</v>
      </c>
      <c r="AD73" s="36">
        <f>IFERROR(VALUE(FIXED(VLOOKUP(VLOOKUP($AD$4,Refcodes,2,FALSE) &amp;"Deaths"&amp;Deaths_Male!$A73&amp;"AllEth"&amp;"Male",Datatable,6,FALSE))),"–")</f>
        <v>18</v>
      </c>
      <c r="AE73" s="38">
        <f>IFERROR(VALUE(FIXED(VLOOKUP(VLOOKUP($AD$4,Refcodes,2,FALSE) &amp;"Deaths"&amp;Deaths_Male!$A73&amp;"AllEth"&amp;"Male",Datatable,7,FALSE))),"–")</f>
        <v>0.5</v>
      </c>
      <c r="AF73" s="36">
        <f>IFERROR(VALUE(FIXED(VLOOKUP(VLOOKUP($AF$4,Refcodes,2,FALSE) &amp;"Deaths"&amp;Deaths_Male!$A73&amp;"AllEth"&amp;"Male",Datatable,6,FALSE))),"–")</f>
        <v>9</v>
      </c>
      <c r="AG73" s="38">
        <f>IFERROR(VALUE(FIXED(VLOOKUP(VLOOKUP($AF$4,Refcodes,2,FALSE) &amp;"Deaths"&amp;Deaths_Male!$A73&amp;"AllEth"&amp;"Male",Datatable,7,FALSE))),"–")</f>
        <v>0.3</v>
      </c>
      <c r="AH73" s="36">
        <f>IFERROR(VALUE(FIXED(VLOOKUP(VLOOKUP($AH$4,Refcodes,2,FALSE) &amp;"Deaths"&amp;Deaths_Male!$A73&amp;"AllEth"&amp;"Male",Datatable,6,FALSE))),"–")</f>
        <v>161</v>
      </c>
      <c r="AI73" s="38">
        <f>IFERROR(VALUE(FIXED(VLOOKUP(VLOOKUP($AH$4,Refcodes,2,FALSE) &amp;"Deaths"&amp;Deaths_Male!$A73&amp;"AllEth"&amp;"Male",Datatable,7,FALSE))),"–")</f>
        <v>4.5</v>
      </c>
      <c r="AJ73" s="36">
        <f>IFERROR(VALUE(FIXED(VLOOKUP(VLOOKUP($AJ$4,Refcodes,2,FALSE) &amp;"Deaths"&amp;Deaths_Male!$A73&amp;"AllEth"&amp;"Male",Datatable,6,FALSE))),"–")</f>
        <v>106</v>
      </c>
      <c r="AK73" s="38">
        <f>IFERROR(VALUE(FIXED(VLOOKUP(VLOOKUP($AJ$4,Refcodes,2,FALSE) &amp;"Deaths"&amp;Deaths_Male!$A73&amp;"AllEth"&amp;"Male",Datatable,7,FALSE))),"–")</f>
        <v>2.8</v>
      </c>
      <c r="AL73" s="36">
        <f>IFERROR(VALUE(FIXED(VLOOKUP(VLOOKUP($AL$4,Refcodes,2,FALSE) &amp;"Deaths"&amp;Deaths_Male!$A73&amp;"AllEth"&amp;"Male",Datatable,6,FALSE))),"–")</f>
        <v>208</v>
      </c>
      <c r="AM73" s="38">
        <f>IFERROR(VALUE(FIXED(VLOOKUP(VLOOKUP($AL$4,Refcodes,2,FALSE) &amp;"Deaths"&amp;Deaths_Male!$A73&amp;"AllEth"&amp;"Male",Datatable,7,FALSE))),"–")</f>
        <v>5.9</v>
      </c>
    </row>
    <row r="74" spans="1:39" s="36" customFormat="1" ht="15" customHeight="1" x14ac:dyDescent="0.25">
      <c r="A74" s="22">
        <v>2016</v>
      </c>
      <c r="B74" s="27">
        <f>IFERROR(VALUE(FIXED(VLOOKUP(VLOOKUP($B$4,Refcodes,2,FALSE) &amp;"Deaths"&amp;Deaths_Male!$A74&amp;"AllEth"&amp;"Male",Datatable,6,FALSE))),"–")</f>
        <v>5022</v>
      </c>
      <c r="C74" s="38">
        <f>IFERROR(VALUE(FIXED(VLOOKUP(VLOOKUP($B$4,Refcodes,2,FALSE) &amp;"Deaths"&amp;Deaths_Male!$A74&amp;"AllEth"&amp;"Male",Datatable,7,FALSE))),"–")</f>
        <v>134</v>
      </c>
      <c r="D74" s="36">
        <f>IFERROR(VALUE(FIXED(VLOOKUP(VLOOKUP($D$4,Refcodes,2,FALSE) &amp;"Deaths"&amp;Deaths_Male!$A74&amp;"AllEth"&amp;"Male",Datatable,6,FALSE))),"–")</f>
        <v>96</v>
      </c>
      <c r="E74" s="38">
        <f>IFERROR(VALUE(FIXED(VLOOKUP(VLOOKUP($D$4,Refcodes,2,FALSE) &amp;"Deaths"&amp;Deaths_Male!$A74&amp;"AllEth"&amp;"Male",Datatable,7,FALSE))),"–")</f>
        <v>2.7</v>
      </c>
      <c r="F74" s="36">
        <f>IFERROR(VALUE(FIXED(VLOOKUP(VLOOKUP($F$4,Refcodes,2,FALSE) &amp;"Deaths"&amp;Deaths_Male!$A74&amp;"AllEth"&amp;"Male",Datatable,6,FALSE))),"–")</f>
        <v>145</v>
      </c>
      <c r="G74" s="38">
        <f>IFERROR(VALUE(FIXED(VLOOKUP(VLOOKUP($F$4,Refcodes,2,FALSE) &amp;"Deaths"&amp;Deaths_Male!$A74&amp;"AllEth"&amp;"Male",Datatable,7,FALSE))),"–")</f>
        <v>3.9</v>
      </c>
      <c r="H74" s="36">
        <f>IFERROR(VALUE(FIXED(VLOOKUP(VLOOKUP($H$4,Refcodes,2,FALSE) &amp;"Deaths"&amp;Deaths_Male!$A74&amp;"AllEth"&amp;"Male",Datatable,6,FALSE))),"–")</f>
        <v>179</v>
      </c>
      <c r="I74" s="38">
        <f>IFERROR(VALUE(FIXED(VLOOKUP(VLOOKUP($H$4,Refcodes,2,FALSE) &amp;"Deaths"&amp;Deaths_Male!$A74&amp;"AllEth"&amp;"Male",Datatable,7,FALSE))),"–")</f>
        <v>5</v>
      </c>
      <c r="J74" s="27">
        <f>IFERROR(VALUE(FIXED(VLOOKUP(VLOOKUP($J$4,Refcodes,2,FALSE) &amp;"Deaths"&amp;Deaths_Male!$A74&amp;"AllEth"&amp;"Male",Datatable,6,FALSE))),"–")</f>
        <v>655</v>
      </c>
      <c r="K74" s="37">
        <f>IFERROR(VALUE(FIXED(VLOOKUP(VLOOKUP($J$4,Refcodes,2,FALSE) &amp;"Deaths"&amp;Deaths_Male!$A74&amp;"AllEth"&amp;"Male",Datatable,7,FALSE))),"–")</f>
        <v>17.5</v>
      </c>
      <c r="L74" s="36">
        <f>IFERROR(VALUE(FIXED(VLOOKUP(VLOOKUP($L$4,Refcodes,2,FALSE) &amp;"Deaths"&amp;Deaths_Male!$A74&amp;"AllEth"&amp;"Male",Datatable,6,FALSE))),"–")</f>
        <v>185</v>
      </c>
      <c r="M74" s="38">
        <f>IFERROR(VALUE(FIXED(VLOOKUP(VLOOKUP($L$4,Refcodes,2,FALSE) &amp;"Deaths"&amp;Deaths_Male!$A74&amp;"AllEth"&amp;"Male",Datatable,7,FALSE))),"–")</f>
        <v>5.2</v>
      </c>
      <c r="N74" s="36">
        <f>IFERROR(VALUE(FIXED(VLOOKUP(VLOOKUP($N$4,Refcodes,2,FALSE) &amp;"Deaths"&amp;Deaths_Male!$A74&amp;"AllEth"&amp;"Male",Datatable,6,FALSE))),"–")</f>
        <v>256</v>
      </c>
      <c r="O74" s="38">
        <f>IFERROR(VALUE(FIXED(VLOOKUP(VLOOKUP($N$4,Refcodes,2,FALSE) &amp;"Deaths"&amp;Deaths_Male!$A74&amp;"AllEth"&amp;"Male",Datatable,7,FALSE))),"–")</f>
        <v>7</v>
      </c>
      <c r="P74" s="36">
        <f>IFERROR(VALUE(FIXED(VLOOKUP(VLOOKUP($P$4,Refcodes,2,FALSE) &amp;"Deaths"&amp;Deaths_Male!$A74&amp;"AllEth"&amp;"Male",Datatable,6,FALSE))),"–")</f>
        <v>939</v>
      </c>
      <c r="Q74" s="38">
        <f>IFERROR(VALUE(FIXED(VLOOKUP(VLOOKUP($P$4,Refcodes,2,FALSE) &amp;"Deaths"&amp;Deaths_Male!$A74&amp;"AllEth"&amp;"Male",Datatable,7,FALSE))),"–")</f>
        <v>25.2</v>
      </c>
      <c r="R74" s="36">
        <f>IFERROR(VALUE(FIXED(VLOOKUP(VLOOKUP($R$4,Refcodes,2,FALSE) &amp;"Deaths"&amp;Deaths_Male!$A74&amp;"AllEth"&amp;"Male",Datatable,6,FALSE))),"–")</f>
        <v>243</v>
      </c>
      <c r="S74" s="38">
        <f>IFERROR(VALUE(FIXED(VLOOKUP(VLOOKUP($R$4,Refcodes,2,FALSE) &amp;"Deaths"&amp;Deaths_Male!$A74&amp;"AllEth"&amp;"Male",Datatable,7,FALSE))),"–")</f>
        <v>6.4</v>
      </c>
      <c r="T74" s="27">
        <f>IFERROR(VALUE(FIXED(VLOOKUP(VLOOKUP($T$4,Refcodes,2,FALSE) &amp;"Deaths"&amp;Deaths_Male!$A74&amp;"AllEth"&amp;"Male",Datatable,6,FALSE))),"–")</f>
        <v>590</v>
      </c>
      <c r="U74" s="37">
        <f>IFERROR(VALUE(FIXED(VLOOKUP(VLOOKUP($T$4,Refcodes,2,FALSE) &amp;"Deaths"&amp;Deaths_Male!$A74&amp;"AllEth"&amp;"Male",Datatable,7,FALSE))),"–")</f>
        <v>14.3</v>
      </c>
      <c r="V74" s="36">
        <f>IFERROR(VALUE(FIXED(VLOOKUP(VLOOKUP($V$4,Refcodes,2,FALSE) &amp;"Deaths"&amp;Deaths_Male!$A74&amp;"AllEth"&amp;"Male",Datatable,6,FALSE))),"–")</f>
        <v>7</v>
      </c>
      <c r="W74" s="38">
        <f>IFERROR(VALUE(FIXED(VLOOKUP(VLOOKUP($V$4,Refcodes,2,FALSE) &amp;"Deaths"&amp;Deaths_Male!$A74&amp;"AllEth"&amp;"Male",Datatable,7,FALSE))),"–")</f>
        <v>0.3</v>
      </c>
      <c r="X74" s="36">
        <f>IFERROR(VALUE(FIXED(VLOOKUP(VLOOKUP($X$4,Refcodes,2,FALSE) &amp;"Deaths"&amp;Deaths_Male!$A74&amp;"AllEth"&amp;"Male",Datatable,6,FALSE))),"–")</f>
        <v>156</v>
      </c>
      <c r="Y74" s="38">
        <f>IFERROR(VALUE(FIXED(VLOOKUP(VLOOKUP($X$4,Refcodes,2,FALSE) &amp;"Deaths"&amp;Deaths_Male!$A74&amp;"AllEth"&amp;"Male",Datatable,7,FALSE))),"–")</f>
        <v>4.3</v>
      </c>
      <c r="Z74" s="36">
        <f>IFERROR(VALUE(FIXED(VLOOKUP(VLOOKUP($Z$4,Refcodes,2,FALSE) &amp;"Deaths"&amp;Deaths_Male!$A74&amp;"AllEth"&amp;"Male",Datatable,6,FALSE))),"–")</f>
        <v>155</v>
      </c>
      <c r="AA74" s="38">
        <f>IFERROR(VALUE(FIXED(VLOOKUP(VLOOKUP($Z$4,Refcodes,2,FALSE) &amp;"Deaths"&amp;Deaths_Male!$A74&amp;"AllEth"&amp;"Male",Datatable,7,FALSE))),"–")</f>
        <v>3.9</v>
      </c>
      <c r="AB74" s="36">
        <f>IFERROR(VALUE(FIXED(VLOOKUP(VLOOKUP($AB$4,Refcodes,2,FALSE) &amp;"Deaths"&amp;Deaths_Male!$A74&amp;"AllEth"&amp;"Male",Datatable,6,FALSE))),"–")</f>
        <v>175</v>
      </c>
      <c r="AC74" s="38">
        <f>IFERROR(VALUE(FIXED(VLOOKUP(VLOOKUP($AB$4,Refcodes,2,FALSE) &amp;"Deaths"&amp;Deaths_Male!$A74&amp;"AllEth"&amp;"Male",Datatable,7,FALSE))),"–")</f>
        <v>5.6</v>
      </c>
      <c r="AD74" s="36">
        <f>IFERROR(VALUE(FIXED(VLOOKUP(VLOOKUP($AD$4,Refcodes,2,FALSE) &amp;"Deaths"&amp;Deaths_Male!$A74&amp;"AllEth"&amp;"Male",Datatable,6,FALSE))),"–")</f>
        <v>12</v>
      </c>
      <c r="AE74" s="38">
        <f>IFERROR(VALUE(FIXED(VLOOKUP(VLOOKUP($AD$4,Refcodes,2,FALSE) &amp;"Deaths"&amp;Deaths_Male!$A74&amp;"AllEth"&amp;"Male",Datatable,7,FALSE))),"–")</f>
        <v>0.4</v>
      </c>
      <c r="AF74" s="36">
        <f>IFERROR(VALUE(FIXED(VLOOKUP(VLOOKUP($AF$4,Refcodes,2,FALSE) &amp;"Deaths"&amp;Deaths_Male!$A74&amp;"AllEth"&amp;"Male",Datatable,6,FALSE))),"–")</f>
        <v>7</v>
      </c>
      <c r="AG74" s="38">
        <f>IFERROR(VALUE(FIXED(VLOOKUP(VLOOKUP($AF$4,Refcodes,2,FALSE) &amp;"Deaths"&amp;Deaths_Male!$A74&amp;"AllEth"&amp;"Male",Datatable,7,FALSE))),"–")</f>
        <v>0.2</v>
      </c>
      <c r="AH74" s="36">
        <f>IFERROR(VALUE(FIXED(VLOOKUP(VLOOKUP($AH$4,Refcodes,2,FALSE) &amp;"Deaths"&amp;Deaths_Male!$A74&amp;"AllEth"&amp;"Male",Datatable,6,FALSE))),"–")</f>
        <v>180</v>
      </c>
      <c r="AI74" s="38">
        <f>IFERROR(VALUE(FIXED(VLOOKUP(VLOOKUP($AH$4,Refcodes,2,FALSE) &amp;"Deaths"&amp;Deaths_Male!$A74&amp;"AllEth"&amp;"Male",Datatable,7,FALSE))),"–")</f>
        <v>4.7</v>
      </c>
      <c r="AJ74" s="36">
        <f>IFERROR(VALUE(FIXED(VLOOKUP(VLOOKUP($AJ$4,Refcodes,2,FALSE) &amp;"Deaths"&amp;Deaths_Male!$A74&amp;"AllEth"&amp;"Male",Datatable,6,FALSE))),"–")</f>
        <v>119</v>
      </c>
      <c r="AK74" s="38">
        <f>IFERROR(VALUE(FIXED(VLOOKUP(VLOOKUP($AJ$4,Refcodes,2,FALSE) &amp;"Deaths"&amp;Deaths_Male!$A74&amp;"AllEth"&amp;"Male",Datatable,7,FALSE))),"–")</f>
        <v>3.1</v>
      </c>
      <c r="AL74" s="36">
        <f>IFERROR(VALUE(FIXED(VLOOKUP(VLOOKUP($AL$4,Refcodes,2,FALSE) &amp;"Deaths"&amp;Deaths_Male!$A74&amp;"AllEth"&amp;"Male",Datatable,6,FALSE))),"–")</f>
        <v>215</v>
      </c>
      <c r="AM74" s="38">
        <f>IFERROR(VALUE(FIXED(VLOOKUP(VLOOKUP($AL$4,Refcodes,2,FALSE) &amp;"Deaths"&amp;Deaths_Male!$A74&amp;"AllEth"&amp;"Male",Datatable,7,FALSE))),"–")</f>
        <v>5.9</v>
      </c>
    </row>
    <row r="75" spans="1:39" s="36" customFormat="1" ht="15" customHeight="1" x14ac:dyDescent="0.25">
      <c r="A75" s="22">
        <v>2017</v>
      </c>
      <c r="B75" s="27">
        <f>IFERROR(VALUE(FIXED(VLOOKUP(VLOOKUP($B$4,Refcodes,2,FALSE) &amp;"Deaths"&amp;Deaths_Male!$A75&amp;"AllEth"&amp;"Male",Datatable,6,FALSE))),"–")</f>
        <v>5128</v>
      </c>
      <c r="C75" s="38">
        <f>IFERROR(VALUE(FIXED(VLOOKUP(VLOOKUP($B$4,Refcodes,2,FALSE) &amp;"Deaths"&amp;Deaths_Male!$A75&amp;"AllEth"&amp;"Male",Datatable,7,FALSE))),"–")</f>
        <v>132.1</v>
      </c>
      <c r="D75" s="36">
        <f>IFERROR(VALUE(FIXED(VLOOKUP(VLOOKUP($D$4,Refcodes,2,FALSE) &amp;"Deaths"&amp;Deaths_Male!$A75&amp;"AllEth"&amp;"Male",Datatable,6,FALSE))),"–")</f>
        <v>94</v>
      </c>
      <c r="E75" s="38">
        <f>IFERROR(VALUE(FIXED(VLOOKUP(VLOOKUP($D$4,Refcodes,2,FALSE) &amp;"Deaths"&amp;Deaths_Male!$A75&amp;"AllEth"&amp;"Male",Datatable,7,FALSE))),"–")</f>
        <v>2.6</v>
      </c>
      <c r="F75" s="36">
        <f>IFERROR(VALUE(FIXED(VLOOKUP(VLOOKUP($F$4,Refcodes,2,FALSE) &amp;"Deaths"&amp;Deaths_Male!$A75&amp;"AllEth"&amp;"Male",Datatable,6,FALSE))),"–")</f>
        <v>160</v>
      </c>
      <c r="G75" s="38">
        <f>IFERROR(VALUE(FIXED(VLOOKUP(VLOOKUP($F$4,Refcodes,2,FALSE) &amp;"Deaths"&amp;Deaths_Male!$A75&amp;"AllEth"&amp;"Male",Datatable,7,FALSE))),"–")</f>
        <v>4.2</v>
      </c>
      <c r="H75" s="36">
        <f>IFERROR(VALUE(FIXED(VLOOKUP(VLOOKUP($H$4,Refcodes,2,FALSE) &amp;"Deaths"&amp;Deaths_Male!$A75&amp;"AllEth"&amp;"Male",Datatable,6,FALSE))),"–")</f>
        <v>196</v>
      </c>
      <c r="I75" s="38">
        <f>IFERROR(VALUE(FIXED(VLOOKUP(VLOOKUP($H$4,Refcodes,2,FALSE) &amp;"Deaths"&amp;Deaths_Male!$A75&amp;"AllEth"&amp;"Male",Datatable,7,FALSE))),"–")</f>
        <v>5.2</v>
      </c>
      <c r="J75" s="27">
        <f>IFERROR(VALUE(FIXED(VLOOKUP(VLOOKUP($J$4,Refcodes,2,FALSE) &amp;"Deaths"&amp;Deaths_Male!$A75&amp;"AllEth"&amp;"Male",Datatable,6,FALSE))),"–")</f>
        <v>675</v>
      </c>
      <c r="K75" s="37">
        <f>IFERROR(VALUE(FIXED(VLOOKUP(VLOOKUP($J$4,Refcodes,2,FALSE) &amp;"Deaths"&amp;Deaths_Male!$A75&amp;"AllEth"&amp;"Male",Datatable,7,FALSE))),"–")</f>
        <v>17.399999999999999</v>
      </c>
      <c r="L75" s="36">
        <f>IFERROR(VALUE(FIXED(VLOOKUP(VLOOKUP($L$4,Refcodes,2,FALSE) &amp;"Deaths"&amp;Deaths_Male!$A75&amp;"AllEth"&amp;"Male",Datatable,6,FALSE))),"–")</f>
        <v>181</v>
      </c>
      <c r="M75" s="38">
        <f>IFERROR(VALUE(FIXED(VLOOKUP(VLOOKUP($L$4,Refcodes,2,FALSE) &amp;"Deaths"&amp;Deaths_Male!$A75&amp;"AllEth"&amp;"Male",Datatable,7,FALSE))),"–")</f>
        <v>5.0999999999999996</v>
      </c>
      <c r="N75" s="36">
        <f>IFERROR(VALUE(FIXED(VLOOKUP(VLOOKUP($N$4,Refcodes,2,FALSE) &amp;"Deaths"&amp;Deaths_Male!$A75&amp;"AllEth"&amp;"Male",Datatable,6,FALSE))),"–")</f>
        <v>280</v>
      </c>
      <c r="O75" s="38">
        <f>IFERROR(VALUE(FIXED(VLOOKUP(VLOOKUP($N$4,Refcodes,2,FALSE) &amp;"Deaths"&amp;Deaths_Male!$A75&amp;"AllEth"&amp;"Male",Datatable,7,FALSE))),"–")</f>
        <v>7.4</v>
      </c>
      <c r="P75" s="36">
        <f>IFERROR(VALUE(FIXED(VLOOKUP(VLOOKUP($P$4,Refcodes,2,FALSE) &amp;"Deaths"&amp;Deaths_Male!$A75&amp;"AllEth"&amp;"Male",Datatable,6,FALSE))),"–")</f>
        <v>860</v>
      </c>
      <c r="Q75" s="38">
        <f>IFERROR(VALUE(FIXED(VLOOKUP(VLOOKUP($P$4,Refcodes,2,FALSE) &amp;"Deaths"&amp;Deaths_Male!$A75&amp;"AllEth"&amp;"Male",Datatable,7,FALSE))),"–")</f>
        <v>22.3</v>
      </c>
      <c r="R75" s="36">
        <f>IFERROR(VALUE(FIXED(VLOOKUP(VLOOKUP($R$4,Refcodes,2,FALSE) &amp;"Deaths"&amp;Deaths_Male!$A75&amp;"AllEth"&amp;"Male",Datatable,6,FALSE))),"–")</f>
        <v>202</v>
      </c>
      <c r="S75" s="38">
        <f>IFERROR(VALUE(FIXED(VLOOKUP(VLOOKUP($R$4,Refcodes,2,FALSE) &amp;"Deaths"&amp;Deaths_Male!$A75&amp;"AllEth"&amp;"Male",Datatable,7,FALSE))),"–")</f>
        <v>5.3</v>
      </c>
      <c r="T75" s="27">
        <f>IFERROR(VALUE(FIXED(VLOOKUP(VLOOKUP($T$4,Refcodes,2,FALSE) &amp;"Deaths"&amp;Deaths_Male!$A75&amp;"AllEth"&amp;"Male",Datatable,6,FALSE))),"–")</f>
        <v>695</v>
      </c>
      <c r="U75" s="37">
        <f>IFERROR(VALUE(FIXED(VLOOKUP(VLOOKUP($T$4,Refcodes,2,FALSE) &amp;"Deaths"&amp;Deaths_Male!$A75&amp;"AllEth"&amp;"Male",Datatable,7,FALSE))),"–")</f>
        <v>16.3</v>
      </c>
      <c r="V75" s="36">
        <f>IFERROR(VALUE(FIXED(VLOOKUP(VLOOKUP($V$4,Refcodes,2,FALSE) &amp;"Deaths"&amp;Deaths_Male!$A75&amp;"AllEth"&amp;"Male",Datatable,6,FALSE))),"–")</f>
        <v>8</v>
      </c>
      <c r="W75" s="38">
        <f>IFERROR(VALUE(FIXED(VLOOKUP(VLOOKUP($V$4,Refcodes,2,FALSE) &amp;"Deaths"&amp;Deaths_Male!$A75&amp;"AllEth"&amp;"Male",Datatable,7,FALSE))),"–")</f>
        <v>0.3</v>
      </c>
      <c r="X75" s="36">
        <f>IFERROR(VALUE(FIXED(VLOOKUP(VLOOKUP($X$4,Refcodes,2,FALSE) &amp;"Deaths"&amp;Deaths_Male!$A75&amp;"AllEth"&amp;"Male",Datatable,6,FALSE))),"–")</f>
        <v>159</v>
      </c>
      <c r="Y75" s="38">
        <f>IFERROR(VALUE(FIXED(VLOOKUP(VLOOKUP($X$4,Refcodes,2,FALSE) &amp;"Deaths"&amp;Deaths_Male!$A75&amp;"AllEth"&amp;"Male",Datatable,7,FALSE))),"–")</f>
        <v>4.2</v>
      </c>
      <c r="Z75" s="36">
        <f>IFERROR(VALUE(FIXED(VLOOKUP(VLOOKUP($Z$4,Refcodes,2,FALSE) &amp;"Deaths"&amp;Deaths_Male!$A75&amp;"AllEth"&amp;"Male",Datatable,6,FALSE))),"–")</f>
        <v>189</v>
      </c>
      <c r="AA75" s="38">
        <f>IFERROR(VALUE(FIXED(VLOOKUP(VLOOKUP($Z$4,Refcodes,2,FALSE) &amp;"Deaths"&amp;Deaths_Male!$A75&amp;"AllEth"&amp;"Male",Datatable,7,FALSE))),"–")</f>
        <v>4.5</v>
      </c>
      <c r="AB75" s="36">
        <f>IFERROR(VALUE(FIXED(VLOOKUP(VLOOKUP($AB$4,Refcodes,2,FALSE) &amp;"Deaths"&amp;Deaths_Male!$A75&amp;"AllEth"&amp;"Male",Datatable,6,FALSE))),"–")</f>
        <v>150</v>
      </c>
      <c r="AC75" s="38">
        <f>IFERROR(VALUE(FIXED(VLOOKUP(VLOOKUP($AB$4,Refcodes,2,FALSE) &amp;"Deaths"&amp;Deaths_Male!$A75&amp;"AllEth"&amp;"Male",Datatable,7,FALSE))),"–")</f>
        <v>4.4000000000000004</v>
      </c>
      <c r="AD75" s="36">
        <f>IFERROR(VALUE(FIXED(VLOOKUP(VLOOKUP($AD$4,Refcodes,2,FALSE) &amp;"Deaths"&amp;Deaths_Male!$A75&amp;"AllEth"&amp;"Male",Datatable,6,FALSE))),"–")</f>
        <v>13</v>
      </c>
      <c r="AE75" s="38">
        <f>IFERROR(VALUE(FIXED(VLOOKUP(VLOOKUP($AD$4,Refcodes,2,FALSE) &amp;"Deaths"&amp;Deaths_Male!$A75&amp;"AllEth"&amp;"Male",Datatable,7,FALSE))),"–")</f>
        <v>0.4</v>
      </c>
      <c r="AF75" s="36">
        <f>IFERROR(VALUE(FIXED(VLOOKUP(VLOOKUP($AF$4,Refcodes,2,FALSE) &amp;"Deaths"&amp;Deaths_Male!$A75&amp;"AllEth"&amp;"Male",Datatable,6,FALSE))),"–")</f>
        <v>8</v>
      </c>
      <c r="AG75" s="38">
        <f>IFERROR(VALUE(FIXED(VLOOKUP(VLOOKUP($AF$4,Refcodes,2,FALSE) &amp;"Deaths"&amp;Deaths_Male!$A75&amp;"AllEth"&amp;"Male",Datatable,7,FALSE))),"–")</f>
        <v>0.3</v>
      </c>
      <c r="AH75" s="36">
        <f>IFERROR(VALUE(FIXED(VLOOKUP(VLOOKUP($AH$4,Refcodes,2,FALSE) &amp;"Deaths"&amp;Deaths_Male!$A75&amp;"AllEth"&amp;"Male",Datatable,6,FALSE))),"–")</f>
        <v>173</v>
      </c>
      <c r="AI75" s="38">
        <f>IFERROR(VALUE(FIXED(VLOOKUP(VLOOKUP($AH$4,Refcodes,2,FALSE) &amp;"Deaths"&amp;Deaths_Male!$A75&amp;"AllEth"&amp;"Male",Datatable,7,FALSE))),"–")</f>
        <v>4.5</v>
      </c>
      <c r="AJ75" s="36">
        <f>IFERROR(VALUE(FIXED(VLOOKUP(VLOOKUP($AJ$4,Refcodes,2,FALSE) &amp;"Deaths"&amp;Deaths_Male!$A75&amp;"AllEth"&amp;"Male",Datatable,6,FALSE))),"–")</f>
        <v>125</v>
      </c>
      <c r="AK75" s="38">
        <f>IFERROR(VALUE(FIXED(VLOOKUP(VLOOKUP($AJ$4,Refcodes,2,FALSE) &amp;"Deaths"&amp;Deaths_Male!$A75&amp;"AllEth"&amp;"Male",Datatable,7,FALSE))),"–")</f>
        <v>3.2</v>
      </c>
      <c r="AL75" s="36">
        <f>IFERROR(VALUE(FIXED(VLOOKUP(VLOOKUP($AL$4,Refcodes,2,FALSE) &amp;"Deaths"&amp;Deaths_Male!$A75&amp;"AllEth"&amp;"Male",Datatable,6,FALSE))),"–")</f>
        <v>193</v>
      </c>
      <c r="AM75" s="38">
        <f>IFERROR(VALUE(FIXED(VLOOKUP(VLOOKUP($AL$4,Refcodes,2,FALSE) &amp;"Deaths"&amp;Deaths_Male!$A75&amp;"AllEth"&amp;"Male",Datatable,7,FALSE))),"–")</f>
        <v>5.0999999999999996</v>
      </c>
    </row>
    <row r="76" spans="1:39" s="36" customFormat="1" ht="15" customHeight="1" x14ac:dyDescent="0.25">
      <c r="A76" s="22">
        <v>2018</v>
      </c>
      <c r="B76" s="27">
        <f>IFERROR(VALUE(FIXED(VLOOKUP(VLOOKUP($B$4,Refcodes,2,FALSE) &amp;"Deaths"&amp;Deaths_Male!$A76&amp;"AllEth"&amp;"Male",Datatable,6,FALSE))),"–")</f>
        <v>5186</v>
      </c>
      <c r="C76" s="38">
        <f>IFERROR(VALUE(FIXED(VLOOKUP(VLOOKUP($B$4,Refcodes,2,FALSE) &amp;"Deaths"&amp;Deaths_Male!$A76&amp;"AllEth"&amp;"Male",Datatable,7,FALSE))),"–")</f>
        <v>129.19999999999999</v>
      </c>
      <c r="D76" s="36">
        <f>IFERROR(VALUE(FIXED(VLOOKUP(VLOOKUP($D$4,Refcodes,2,FALSE) &amp;"Deaths"&amp;Deaths_Male!$A76&amp;"AllEth"&amp;"Male",Datatable,6,FALSE))),"–")</f>
        <v>98</v>
      </c>
      <c r="E76" s="38">
        <f>IFERROR(VALUE(FIXED(VLOOKUP(VLOOKUP($D$4,Refcodes,2,FALSE) &amp;"Deaths"&amp;Deaths_Male!$A76&amp;"AllEth"&amp;"Male",Datatable,7,FALSE))),"–")</f>
        <v>2.5</v>
      </c>
      <c r="F76" s="36">
        <f>IFERROR(VALUE(FIXED(VLOOKUP(VLOOKUP($F$4,Refcodes,2,FALSE) &amp;"Deaths"&amp;Deaths_Male!$A76&amp;"AllEth"&amp;"Male",Datatable,6,FALSE))),"–")</f>
        <v>173</v>
      </c>
      <c r="G76" s="38">
        <f>IFERROR(VALUE(FIXED(VLOOKUP(VLOOKUP($F$4,Refcodes,2,FALSE) &amp;"Deaths"&amp;Deaths_Male!$A76&amp;"AllEth"&amp;"Male",Datatable,7,FALSE))),"–")</f>
        <v>4.3</v>
      </c>
      <c r="H76" s="36">
        <f>IFERROR(VALUE(FIXED(VLOOKUP(VLOOKUP($H$4,Refcodes,2,FALSE) &amp;"Deaths"&amp;Deaths_Male!$A76&amp;"AllEth"&amp;"Male",Datatable,6,FALSE))),"–")</f>
        <v>177</v>
      </c>
      <c r="I76" s="38">
        <f>IFERROR(VALUE(FIXED(VLOOKUP(VLOOKUP($H$4,Refcodes,2,FALSE) &amp;"Deaths"&amp;Deaths_Male!$A76&amp;"AllEth"&amp;"Male",Datatable,7,FALSE))),"–")</f>
        <v>4.5999999999999996</v>
      </c>
      <c r="J76" s="27">
        <f>IFERROR(VALUE(FIXED(VLOOKUP(VLOOKUP($J$4,Refcodes,2,FALSE) &amp;"Deaths"&amp;Deaths_Male!$A76&amp;"AllEth"&amp;"Male",Datatable,6,FALSE))),"–")</f>
        <v>652</v>
      </c>
      <c r="K76" s="37">
        <f>IFERROR(VALUE(FIXED(VLOOKUP(VLOOKUP($J$4,Refcodes,2,FALSE) &amp;"Deaths"&amp;Deaths_Male!$A76&amp;"AllEth"&amp;"Male",Datatable,7,FALSE))),"–")</f>
        <v>16.5</v>
      </c>
      <c r="L76" s="36">
        <f>IFERROR(VALUE(FIXED(VLOOKUP(VLOOKUP($L$4,Refcodes,2,FALSE) &amp;"Deaths"&amp;Deaths_Male!$A76&amp;"AllEth"&amp;"Male",Datatable,6,FALSE))),"–")</f>
        <v>196</v>
      </c>
      <c r="M76" s="38">
        <f>IFERROR(VALUE(FIXED(VLOOKUP(VLOOKUP($L$4,Refcodes,2,FALSE) &amp;"Deaths"&amp;Deaths_Male!$A76&amp;"AllEth"&amp;"Male",Datatable,7,FALSE))),"–")</f>
        <v>5.2</v>
      </c>
      <c r="N76" s="36">
        <f>IFERROR(VALUE(FIXED(VLOOKUP(VLOOKUP($N$4,Refcodes,2,FALSE) &amp;"Deaths"&amp;Deaths_Male!$A76&amp;"AllEth"&amp;"Male",Datatable,6,FALSE))),"–")</f>
        <v>265</v>
      </c>
      <c r="O76" s="38">
        <f>IFERROR(VALUE(FIXED(VLOOKUP(VLOOKUP($N$4,Refcodes,2,FALSE) &amp;"Deaths"&amp;Deaths_Male!$A76&amp;"AllEth"&amp;"Male",Datatable,7,FALSE))),"–")</f>
        <v>6.8</v>
      </c>
      <c r="P76" s="36">
        <f>IFERROR(VALUE(FIXED(VLOOKUP(VLOOKUP($P$4,Refcodes,2,FALSE) &amp;"Deaths"&amp;Deaths_Male!$A76&amp;"AllEth"&amp;"Male",Datatable,6,FALSE))),"–")</f>
        <v>914</v>
      </c>
      <c r="Q76" s="38">
        <f>IFERROR(VALUE(FIXED(VLOOKUP(VLOOKUP($P$4,Refcodes,2,FALSE) &amp;"Deaths"&amp;Deaths_Male!$A76&amp;"AllEth"&amp;"Male",Datatable,7,FALSE))),"–")</f>
        <v>22.8</v>
      </c>
      <c r="R76" s="36">
        <f>IFERROR(VALUE(FIXED(VLOOKUP(VLOOKUP($R$4,Refcodes,2,FALSE) &amp;"Deaths"&amp;Deaths_Male!$A76&amp;"AllEth"&amp;"Male",Datatable,6,FALSE))),"–")</f>
        <v>192</v>
      </c>
      <c r="S76" s="38">
        <f>IFERROR(VALUE(FIXED(VLOOKUP(VLOOKUP($R$4,Refcodes,2,FALSE) &amp;"Deaths"&amp;Deaths_Male!$A76&amp;"AllEth"&amp;"Male",Datatable,7,FALSE))),"–")</f>
        <v>4.8</v>
      </c>
      <c r="T76" s="27">
        <f>IFERROR(VALUE(FIXED(VLOOKUP(VLOOKUP($T$4,Refcodes,2,FALSE) &amp;"Deaths"&amp;Deaths_Male!$A76&amp;"AllEth"&amp;"Male",Datatable,6,FALSE))),"–")</f>
        <v>701</v>
      </c>
      <c r="U76" s="37">
        <f>IFERROR(VALUE(FIXED(VLOOKUP(VLOOKUP($T$4,Refcodes,2,FALSE) &amp;"Deaths"&amp;Deaths_Male!$A76&amp;"AllEth"&amp;"Male",Datatable,7,FALSE))),"–")</f>
        <v>15.9</v>
      </c>
      <c r="V76" s="36">
        <f>IFERROR(VALUE(FIXED(VLOOKUP(VLOOKUP($V$4,Refcodes,2,FALSE) &amp;"Deaths"&amp;Deaths_Male!$A76&amp;"AllEth"&amp;"Male",Datatable,6,FALSE))),"–")</f>
        <v>8</v>
      </c>
      <c r="W76" s="38">
        <f>IFERROR(VALUE(FIXED(VLOOKUP(VLOOKUP($V$4,Refcodes,2,FALSE) &amp;"Deaths"&amp;Deaths_Male!$A76&amp;"AllEth"&amp;"Male",Datatable,7,FALSE))),"–")</f>
        <v>0.3</v>
      </c>
      <c r="X76" s="36">
        <f>IFERROR(VALUE(FIXED(VLOOKUP(VLOOKUP($X$4,Refcodes,2,FALSE) &amp;"Deaths"&amp;Deaths_Male!$A76&amp;"AllEth"&amp;"Male",Datatable,6,FALSE))),"–")</f>
        <v>170</v>
      </c>
      <c r="Y76" s="38">
        <f>IFERROR(VALUE(FIXED(VLOOKUP(VLOOKUP($X$4,Refcodes,2,FALSE) &amp;"Deaths"&amp;Deaths_Male!$A76&amp;"AllEth"&amp;"Male",Datatable,7,FALSE))),"–")</f>
        <v>4.4000000000000004</v>
      </c>
      <c r="Z76" s="36">
        <f>IFERROR(VALUE(FIXED(VLOOKUP(VLOOKUP($Z$4,Refcodes,2,FALSE) &amp;"Deaths"&amp;Deaths_Male!$A76&amp;"AllEth"&amp;"Male",Datatable,6,FALSE))),"–")</f>
        <v>154</v>
      </c>
      <c r="AA76" s="38">
        <f>IFERROR(VALUE(FIXED(VLOOKUP(VLOOKUP($Z$4,Refcodes,2,FALSE) &amp;"Deaths"&amp;Deaths_Male!$A76&amp;"AllEth"&amp;"Male",Datatable,7,FALSE))),"–")</f>
        <v>3.6</v>
      </c>
      <c r="AB76" s="36">
        <f>IFERROR(VALUE(FIXED(VLOOKUP(VLOOKUP($AB$4,Refcodes,2,FALSE) &amp;"Deaths"&amp;Deaths_Male!$A76&amp;"AllEth"&amp;"Male",Datatable,6,FALSE))),"–")</f>
        <v>178</v>
      </c>
      <c r="AC76" s="38">
        <f>IFERROR(VALUE(FIXED(VLOOKUP(VLOOKUP($AB$4,Refcodes,2,FALSE) &amp;"Deaths"&amp;Deaths_Male!$A76&amp;"AllEth"&amp;"Male",Datatable,7,FALSE))),"–")</f>
        <v>5.3</v>
      </c>
      <c r="AD76" s="36">
        <f>IFERROR(VALUE(FIXED(VLOOKUP(VLOOKUP($AD$4,Refcodes,2,FALSE) &amp;"Deaths"&amp;Deaths_Male!$A76&amp;"AllEth"&amp;"Male",Datatable,6,FALSE))),"–")</f>
        <v>8</v>
      </c>
      <c r="AE76" s="38">
        <f>IFERROR(VALUE(FIXED(VLOOKUP(VLOOKUP($AD$4,Refcodes,2,FALSE) &amp;"Deaths"&amp;Deaths_Male!$A76&amp;"AllEth"&amp;"Male",Datatable,7,FALSE))),"–")</f>
        <v>0.2</v>
      </c>
      <c r="AF76" s="36">
        <f>IFERROR(VALUE(FIXED(VLOOKUP(VLOOKUP($AF$4,Refcodes,2,FALSE) &amp;"Deaths"&amp;Deaths_Male!$A76&amp;"AllEth"&amp;"Male",Datatable,6,FALSE))),"–")</f>
        <v>12</v>
      </c>
      <c r="AG76" s="38">
        <f>IFERROR(VALUE(FIXED(VLOOKUP(VLOOKUP($AF$4,Refcodes,2,FALSE) &amp;"Deaths"&amp;Deaths_Male!$A76&amp;"AllEth"&amp;"Male",Datatable,7,FALSE))),"–")</f>
        <v>0.3</v>
      </c>
      <c r="AH76" s="36">
        <f>IFERROR(VALUE(FIXED(VLOOKUP(VLOOKUP($AH$4,Refcodes,2,FALSE) &amp;"Deaths"&amp;Deaths_Male!$A76&amp;"AllEth"&amp;"Male",Datatable,6,FALSE))),"–")</f>
        <v>178</v>
      </c>
      <c r="AI76" s="38">
        <f>IFERROR(VALUE(FIXED(VLOOKUP(VLOOKUP($AH$4,Refcodes,2,FALSE) &amp;"Deaths"&amp;Deaths_Male!$A76&amp;"AllEth"&amp;"Male",Datatable,7,FALSE))),"–")</f>
        <v>4.5</v>
      </c>
      <c r="AJ76" s="36">
        <f>IFERROR(VALUE(FIXED(VLOOKUP(VLOOKUP($AJ$4,Refcodes,2,FALSE) &amp;"Deaths"&amp;Deaths_Male!$A76&amp;"AllEth"&amp;"Male",Datatable,6,FALSE))),"–")</f>
        <v>123</v>
      </c>
      <c r="AK76" s="38">
        <f>IFERROR(VALUE(FIXED(VLOOKUP(VLOOKUP($AJ$4,Refcodes,2,FALSE) &amp;"Deaths"&amp;Deaths_Male!$A76&amp;"AllEth"&amp;"Male",Datatable,7,FALSE))),"–")</f>
        <v>3</v>
      </c>
      <c r="AL76" s="36">
        <f>IFERROR(VALUE(FIXED(VLOOKUP(VLOOKUP($AL$4,Refcodes,2,FALSE) &amp;"Deaths"&amp;Deaths_Male!$A76&amp;"AllEth"&amp;"Male",Datatable,6,FALSE))),"–")</f>
        <v>215</v>
      </c>
      <c r="AM76" s="38">
        <f>IFERROR(VALUE(FIXED(VLOOKUP(VLOOKUP($AL$4,Refcodes,2,FALSE) &amp;"Deaths"&amp;Deaths_Male!$A76&amp;"AllEth"&amp;"Male",Datatable,7,FALSE))),"–")</f>
        <v>5.5</v>
      </c>
    </row>
    <row r="77" spans="1:39" ht="15" customHeight="1" x14ac:dyDescent="0.25">
      <c r="A77" s="29"/>
      <c r="C77" s="30"/>
      <c r="D77" s="30"/>
      <c r="E77" s="30"/>
      <c r="F77" s="30"/>
      <c r="G77" s="30"/>
      <c r="H77" s="30"/>
      <c r="I77" s="30"/>
      <c r="L77" s="30"/>
      <c r="M77" s="30"/>
      <c r="N77" s="30"/>
      <c r="O77" s="30"/>
      <c r="P77" s="30"/>
      <c r="Q77" s="30"/>
      <c r="R77" s="30"/>
      <c r="S77" s="30"/>
      <c r="T77" s="30"/>
      <c r="U77" s="30"/>
      <c r="V77" s="30"/>
      <c r="X77" s="30"/>
      <c r="Y77" s="30"/>
      <c r="Z77" s="30"/>
      <c r="AA77" s="30"/>
      <c r="AB77" s="30"/>
      <c r="AC77" s="30"/>
      <c r="AD77" s="30"/>
      <c r="AE77" s="30"/>
      <c r="AF77" s="30"/>
      <c r="AG77" s="30"/>
      <c r="AH77" s="30"/>
      <c r="AI77" s="30"/>
    </row>
    <row r="78" spans="1:39" ht="15" customHeight="1" x14ac:dyDescent="0.25">
      <c r="A78" s="31" t="s">
        <v>95</v>
      </c>
      <c r="C78" s="30"/>
      <c r="D78" s="30"/>
      <c r="E78" s="30"/>
      <c r="F78" s="30"/>
      <c r="G78" s="30"/>
      <c r="H78" s="30"/>
      <c r="I78" s="30"/>
      <c r="J78" s="30"/>
      <c r="K78" s="30"/>
      <c r="L78" s="30"/>
      <c r="M78" s="30"/>
      <c r="N78" s="30"/>
      <c r="O78" s="30"/>
      <c r="P78" s="30"/>
      <c r="Q78" s="30"/>
      <c r="R78" s="30"/>
      <c r="S78" s="30"/>
      <c r="T78" s="30"/>
      <c r="V78" s="30"/>
      <c r="W78" s="30"/>
      <c r="Y78" s="30"/>
      <c r="Z78" s="30"/>
      <c r="AA78" s="30"/>
      <c r="AB78" s="30"/>
      <c r="AC78" s="30"/>
      <c r="AD78" s="30"/>
      <c r="AE78" s="30"/>
      <c r="AF78" s="30"/>
      <c r="AG78" s="30"/>
      <c r="AH78" s="30"/>
      <c r="AI78" s="30"/>
    </row>
    <row r="79" spans="1:39" ht="15" customHeight="1" x14ac:dyDescent="0.25">
      <c r="A79" s="31" t="s">
        <v>158</v>
      </c>
    </row>
    <row r="80" spans="1:39" ht="15" customHeight="1" x14ac:dyDescent="0.25">
      <c r="A80" s="100" t="s">
        <v>234</v>
      </c>
    </row>
    <row r="81" spans="1:1" ht="15" customHeight="1" x14ac:dyDescent="0.25">
      <c r="A81" s="31" t="s">
        <v>160</v>
      </c>
    </row>
    <row r="82" spans="1:1" ht="15" customHeight="1" x14ac:dyDescent="0.25">
      <c r="A82" s="85" t="s">
        <v>162</v>
      </c>
    </row>
    <row r="83" spans="1:1" ht="15" customHeight="1" x14ac:dyDescent="0.25">
      <c r="A83" s="85" t="s">
        <v>197</v>
      </c>
    </row>
    <row r="84" spans="1:1" ht="15" customHeight="1" x14ac:dyDescent="0.25">
      <c r="A84" s="31" t="s">
        <v>159</v>
      </c>
    </row>
  </sheetData>
  <mergeCells count="19">
    <mergeCell ref="AL4:AM4"/>
    <mergeCell ref="Z4:AA4"/>
    <mergeCell ref="AB4:AC4"/>
    <mergeCell ref="AD4:AE4"/>
    <mergeCell ref="AF4:AG4"/>
    <mergeCell ref="AH4:AI4"/>
    <mergeCell ref="AJ4:AK4"/>
    <mergeCell ref="X4:Y4"/>
    <mergeCell ref="B4:C4"/>
    <mergeCell ref="D4:E4"/>
    <mergeCell ref="F4:G4"/>
    <mergeCell ref="H4:I4"/>
    <mergeCell ref="J4:K4"/>
    <mergeCell ref="L4:M4"/>
    <mergeCell ref="N4:O4"/>
    <mergeCell ref="P4:Q4"/>
    <mergeCell ref="R4:S4"/>
    <mergeCell ref="T4:U4"/>
    <mergeCell ref="V4:W4"/>
  </mergeCells>
  <hyperlinks>
    <hyperlink ref="AN1" location="Contents!A1" display="Back to Contents" xr:uid="{00000000-0004-0000-0600-000000000000}"/>
  </hyperlinks>
  <pageMargins left="0.70866141732283472" right="0.70866141732283472" top="0.74803149606299213" bottom="0.74803149606299213" header="0.31496062992125984" footer="0.31496062992125984"/>
  <pageSetup paperSize="9" scale="39" orientation="landscape" r:id="rId1"/>
  <headerFooter>
    <oddHeader>&amp;L&amp;"Arial,Bold"&amp;12Cancer deaths&amp;"Arial,Regular"&amp;10
Number of deaths and age-standardised mortality rates for males for selected cancers, New Zealand, 1948–2016</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84"/>
  <sheetViews>
    <sheetView showGridLines="0" zoomScaleNormal="100" workbookViewId="0">
      <pane xSplit="1" ySplit="5" topLeftCell="B6" activePane="bottomRight" state="frozen"/>
      <selection pane="topRight" activeCell="B1" sqref="B1"/>
      <selection pane="bottomLeft" activeCell="A6" sqref="A6"/>
      <selection pane="bottomRight" activeCell="A2" sqref="A2"/>
    </sheetView>
  </sheetViews>
  <sheetFormatPr defaultColWidth="8.26953125" defaultRowHeight="15" customHeight="1" x14ac:dyDescent="0.25"/>
  <cols>
    <col min="1" max="1" width="10.7265625" style="32" customWidth="1"/>
    <col min="2" max="45" width="8.26953125" style="24"/>
    <col min="46" max="46" width="14.26953125" style="24" customWidth="1"/>
    <col min="47" max="16384" width="8.26953125" style="24"/>
  </cols>
  <sheetData>
    <row r="1" spans="1:46" ht="22" customHeight="1" x14ac:dyDescent="0.25">
      <c r="A1" s="23" t="s">
        <v>99</v>
      </c>
      <c r="E1" s="25"/>
      <c r="F1" s="25"/>
      <c r="G1" s="25"/>
      <c r="H1" s="25"/>
      <c r="I1" s="25"/>
      <c r="J1" s="25"/>
      <c r="K1" s="25"/>
      <c r="L1" s="25"/>
      <c r="M1" s="25"/>
      <c r="N1" s="25"/>
      <c r="P1" s="26"/>
      <c r="Q1" s="26"/>
      <c r="R1" s="26"/>
      <c r="S1" s="27"/>
      <c r="T1" s="27"/>
      <c r="U1" s="27"/>
      <c r="Z1" s="25"/>
      <c r="AA1" s="25"/>
      <c r="AB1" s="25"/>
      <c r="AC1" s="25"/>
      <c r="AD1" s="27"/>
      <c r="AE1" s="27"/>
      <c r="AF1" s="27"/>
      <c r="AG1" s="27"/>
      <c r="AH1" s="27"/>
      <c r="AI1" s="27"/>
      <c r="AT1" s="26" t="s">
        <v>195</v>
      </c>
    </row>
    <row r="2" spans="1:46" ht="21" customHeight="1" x14ac:dyDescent="0.25">
      <c r="A2" s="28" t="str">
        <f>Contents!A10</f>
        <v>Number of deaths and age-standardised mortality rates for females for selected cancers, New Zealand, 1948–2018</v>
      </c>
      <c r="B2" s="25"/>
      <c r="C2" s="25"/>
      <c r="D2" s="25"/>
      <c r="E2" s="25"/>
      <c r="F2" s="25"/>
      <c r="G2" s="25"/>
      <c r="H2" s="25"/>
      <c r="I2" s="25"/>
      <c r="J2" s="25"/>
      <c r="K2" s="25"/>
      <c r="L2" s="25"/>
      <c r="M2" s="25"/>
      <c r="N2" s="25"/>
      <c r="O2" s="25"/>
      <c r="P2" s="27"/>
      <c r="Q2" s="27"/>
      <c r="R2" s="27"/>
      <c r="S2" s="27"/>
      <c r="T2" s="27"/>
      <c r="U2" s="27"/>
      <c r="V2" s="27"/>
      <c r="W2" s="27"/>
      <c r="X2" s="25"/>
      <c r="Y2" s="25"/>
      <c r="Z2" s="25"/>
      <c r="AA2" s="25"/>
      <c r="AB2" s="25"/>
      <c r="AC2" s="25"/>
      <c r="AD2" s="27"/>
      <c r="AE2" s="27"/>
      <c r="AF2" s="27"/>
      <c r="AG2" s="27"/>
      <c r="AH2" s="27"/>
      <c r="AI2" s="27"/>
    </row>
    <row r="3" spans="1:46" ht="21" customHeight="1" x14ac:dyDescent="0.25">
      <c r="A3" s="28"/>
      <c r="B3" s="25"/>
      <c r="C3" s="25"/>
      <c r="D3" s="25"/>
      <c r="E3" s="25"/>
      <c r="F3" s="25"/>
      <c r="G3" s="25"/>
      <c r="H3" s="25"/>
      <c r="I3" s="25"/>
      <c r="J3" s="25"/>
      <c r="K3" s="25"/>
      <c r="L3" s="25"/>
      <c r="M3" s="25"/>
      <c r="N3" s="25"/>
      <c r="O3" s="25"/>
      <c r="P3" s="27"/>
      <c r="Q3" s="27"/>
      <c r="R3" s="27"/>
      <c r="S3" s="27"/>
      <c r="T3" s="27"/>
      <c r="U3" s="27"/>
      <c r="V3" s="27"/>
      <c r="W3" s="27"/>
      <c r="X3" s="25"/>
      <c r="Y3" s="25"/>
      <c r="Z3" s="25"/>
      <c r="AA3" s="25"/>
      <c r="AB3" s="25"/>
      <c r="AC3" s="25"/>
      <c r="AD3" s="27"/>
      <c r="AE3" s="27"/>
      <c r="AF3" s="27"/>
      <c r="AG3" s="27"/>
      <c r="AH3" s="27"/>
      <c r="AI3" s="27"/>
    </row>
    <row r="4" spans="1:46" s="34" customFormat="1" ht="43.5" customHeight="1" x14ac:dyDescent="0.25">
      <c r="A4" s="33"/>
      <c r="B4" s="129" t="s">
        <v>165</v>
      </c>
      <c r="C4" s="129"/>
      <c r="D4" s="129" t="s">
        <v>70</v>
      </c>
      <c r="E4" s="129"/>
      <c r="F4" s="129" t="s">
        <v>68</v>
      </c>
      <c r="G4" s="129"/>
      <c r="H4" s="129" t="s">
        <v>69</v>
      </c>
      <c r="I4" s="129"/>
      <c r="J4" s="129" t="s">
        <v>166</v>
      </c>
      <c r="K4" s="129"/>
      <c r="L4" s="129" t="s">
        <v>71</v>
      </c>
      <c r="M4" s="129"/>
      <c r="N4" s="129" t="s">
        <v>72</v>
      </c>
      <c r="O4" s="129"/>
      <c r="P4" s="129" t="s">
        <v>206</v>
      </c>
      <c r="Q4" s="129"/>
      <c r="R4" s="129" t="s">
        <v>73</v>
      </c>
      <c r="S4" s="129"/>
      <c r="T4" s="129" t="s">
        <v>80</v>
      </c>
      <c r="U4" s="129"/>
      <c r="V4" s="129" t="s">
        <v>79</v>
      </c>
      <c r="W4" s="129"/>
      <c r="X4" s="129" t="s">
        <v>96</v>
      </c>
      <c r="Y4" s="129"/>
      <c r="Z4" s="129" t="s">
        <v>97</v>
      </c>
      <c r="AA4" s="129"/>
      <c r="AB4" s="129" t="s">
        <v>81</v>
      </c>
      <c r="AC4" s="129"/>
      <c r="AD4" s="129" t="s">
        <v>205</v>
      </c>
      <c r="AE4" s="129"/>
      <c r="AF4" s="129" t="s">
        <v>156</v>
      </c>
      <c r="AG4" s="129"/>
      <c r="AH4" s="129" t="s">
        <v>74</v>
      </c>
      <c r="AI4" s="129"/>
      <c r="AJ4" s="129" t="s">
        <v>75</v>
      </c>
      <c r="AK4" s="129"/>
      <c r="AL4" s="129" t="s">
        <v>190</v>
      </c>
      <c r="AM4" s="129"/>
      <c r="AN4" s="129" t="s">
        <v>194</v>
      </c>
      <c r="AO4" s="129"/>
      <c r="AP4" s="129" t="s">
        <v>76</v>
      </c>
      <c r="AQ4" s="129"/>
      <c r="AR4" s="129" t="s">
        <v>77</v>
      </c>
      <c r="AS4" s="129"/>
    </row>
    <row r="5" spans="1:46" s="18" customFormat="1" ht="15" customHeight="1" x14ac:dyDescent="0.25">
      <c r="A5" s="21" t="s">
        <v>5</v>
      </c>
      <c r="B5" s="19" t="s">
        <v>163</v>
      </c>
      <c r="C5" s="20" t="s">
        <v>164</v>
      </c>
      <c r="D5" s="19" t="s">
        <v>163</v>
      </c>
      <c r="E5" s="20" t="s">
        <v>164</v>
      </c>
      <c r="F5" s="19" t="s">
        <v>163</v>
      </c>
      <c r="G5" s="20" t="s">
        <v>164</v>
      </c>
      <c r="H5" s="19" t="s">
        <v>163</v>
      </c>
      <c r="I5" s="20" t="s">
        <v>164</v>
      </c>
      <c r="J5" s="19" t="s">
        <v>163</v>
      </c>
      <c r="K5" s="20" t="s">
        <v>164</v>
      </c>
      <c r="L5" s="19" t="s">
        <v>163</v>
      </c>
      <c r="M5" s="20" t="s">
        <v>164</v>
      </c>
      <c r="N5" s="19" t="s">
        <v>163</v>
      </c>
      <c r="O5" s="20" t="s">
        <v>164</v>
      </c>
      <c r="P5" s="19" t="s">
        <v>163</v>
      </c>
      <c r="Q5" s="20" t="s">
        <v>164</v>
      </c>
      <c r="R5" s="19" t="s">
        <v>163</v>
      </c>
      <c r="S5" s="20" t="s">
        <v>164</v>
      </c>
      <c r="T5" s="19" t="s">
        <v>163</v>
      </c>
      <c r="U5" s="20" t="s">
        <v>164</v>
      </c>
      <c r="V5" s="19" t="s">
        <v>163</v>
      </c>
      <c r="W5" s="20" t="s">
        <v>164</v>
      </c>
      <c r="X5" s="19" t="s">
        <v>163</v>
      </c>
      <c r="Y5" s="20" t="s">
        <v>164</v>
      </c>
      <c r="Z5" s="19" t="s">
        <v>163</v>
      </c>
      <c r="AA5" s="20" t="s">
        <v>164</v>
      </c>
      <c r="AB5" s="19" t="s">
        <v>163</v>
      </c>
      <c r="AC5" s="20" t="s">
        <v>164</v>
      </c>
      <c r="AD5" s="19" t="s">
        <v>163</v>
      </c>
      <c r="AE5" s="20" t="s">
        <v>164</v>
      </c>
      <c r="AF5" s="19" t="s">
        <v>163</v>
      </c>
      <c r="AG5" s="20" t="s">
        <v>164</v>
      </c>
      <c r="AH5" s="19" t="s">
        <v>163</v>
      </c>
      <c r="AI5" s="20" t="s">
        <v>164</v>
      </c>
      <c r="AJ5" s="19" t="s">
        <v>163</v>
      </c>
      <c r="AK5" s="20" t="s">
        <v>164</v>
      </c>
      <c r="AL5" s="19" t="s">
        <v>163</v>
      </c>
      <c r="AM5" s="20" t="s">
        <v>164</v>
      </c>
      <c r="AN5" s="19" t="s">
        <v>163</v>
      </c>
      <c r="AO5" s="20" t="s">
        <v>164</v>
      </c>
      <c r="AP5" s="19" t="s">
        <v>163</v>
      </c>
      <c r="AQ5" s="20" t="s">
        <v>164</v>
      </c>
      <c r="AR5" s="19" t="s">
        <v>163</v>
      </c>
      <c r="AS5" s="20" t="s">
        <v>164</v>
      </c>
    </row>
    <row r="6" spans="1:46" ht="15" customHeight="1" x14ac:dyDescent="0.25">
      <c r="A6" s="22">
        <v>1948</v>
      </c>
      <c r="B6" s="15">
        <v>1203</v>
      </c>
      <c r="C6" s="16">
        <v>126.40806390408079</v>
      </c>
      <c r="D6" s="15">
        <v>16</v>
      </c>
      <c r="E6" s="16">
        <v>1.7066672601048594</v>
      </c>
      <c r="F6" s="15">
        <v>24</v>
      </c>
      <c r="G6" s="16">
        <v>2.1840142188547604</v>
      </c>
      <c r="H6" s="15"/>
      <c r="I6" s="16"/>
      <c r="J6" s="15">
        <v>240</v>
      </c>
      <c r="K6" s="16">
        <v>25.43853352674558</v>
      </c>
      <c r="L6" s="15"/>
      <c r="M6" s="16"/>
      <c r="N6" s="15"/>
      <c r="O6" s="16"/>
      <c r="P6" s="15">
        <v>24</v>
      </c>
      <c r="Q6" s="16">
        <v>2.3784211818314724</v>
      </c>
      <c r="R6" s="15"/>
      <c r="S6" s="16"/>
      <c r="T6" s="15">
        <v>243</v>
      </c>
      <c r="U6" s="16">
        <v>25.616655848876736</v>
      </c>
      <c r="V6" s="15">
        <v>95</v>
      </c>
      <c r="W6" s="16">
        <v>10.136620403040141</v>
      </c>
      <c r="X6" s="15"/>
      <c r="Y6" s="16"/>
      <c r="Z6" s="15"/>
      <c r="AA6" s="16"/>
      <c r="AB6" s="15"/>
      <c r="AC6" s="16"/>
      <c r="AD6" s="15"/>
      <c r="AE6" s="16"/>
      <c r="AF6" s="15"/>
      <c r="AG6" s="16"/>
      <c r="AH6" s="15"/>
      <c r="AI6" s="16"/>
      <c r="AJ6" s="15"/>
      <c r="AK6" s="16"/>
      <c r="AL6" s="15"/>
      <c r="AM6" s="16"/>
      <c r="AN6" s="15"/>
      <c r="AO6" s="16"/>
      <c r="AP6" s="15"/>
      <c r="AQ6" s="16"/>
      <c r="AR6" s="15"/>
      <c r="AS6" s="16"/>
    </row>
    <row r="7" spans="1:46" ht="15" customHeight="1" x14ac:dyDescent="0.25">
      <c r="A7" s="22">
        <v>1949</v>
      </c>
      <c r="B7" s="15">
        <v>1272</v>
      </c>
      <c r="C7" s="16">
        <v>130.98801953723981</v>
      </c>
      <c r="D7" s="15">
        <v>10</v>
      </c>
      <c r="E7" s="16">
        <v>1.0512046669402184</v>
      </c>
      <c r="F7" s="15">
        <v>24</v>
      </c>
      <c r="G7" s="16">
        <v>1.9586747928037429</v>
      </c>
      <c r="H7" s="15"/>
      <c r="I7" s="16"/>
      <c r="J7" s="15">
        <v>228</v>
      </c>
      <c r="K7" s="16">
        <v>24.084407619160217</v>
      </c>
      <c r="L7" s="15"/>
      <c r="M7" s="16"/>
      <c r="N7" s="15"/>
      <c r="O7" s="16"/>
      <c r="P7" s="15">
        <v>27</v>
      </c>
      <c r="Q7" s="16">
        <v>2.786378226989803</v>
      </c>
      <c r="R7" s="15"/>
      <c r="S7" s="16"/>
      <c r="T7" s="15">
        <v>264</v>
      </c>
      <c r="U7" s="16">
        <v>26.766455206650882</v>
      </c>
      <c r="V7" s="15">
        <v>89</v>
      </c>
      <c r="W7" s="16">
        <v>9.1035790580538052</v>
      </c>
      <c r="X7" s="15"/>
      <c r="Y7" s="16"/>
      <c r="Z7" s="15"/>
      <c r="AA7" s="16"/>
      <c r="AB7" s="15"/>
      <c r="AC7" s="16"/>
      <c r="AD7" s="15"/>
      <c r="AE7" s="16"/>
      <c r="AF7" s="15"/>
      <c r="AG7" s="16"/>
      <c r="AH7" s="15"/>
      <c r="AI7" s="16"/>
      <c r="AJ7" s="15"/>
      <c r="AK7" s="16"/>
      <c r="AL7" s="15"/>
      <c r="AM7" s="16"/>
      <c r="AN7" s="15"/>
      <c r="AO7" s="16"/>
      <c r="AP7" s="15"/>
      <c r="AQ7" s="16"/>
      <c r="AR7" s="15"/>
      <c r="AS7" s="16"/>
    </row>
    <row r="8" spans="1:46" ht="15" customHeight="1" x14ac:dyDescent="0.25">
      <c r="A8" s="22">
        <v>1950</v>
      </c>
      <c r="B8" s="15">
        <v>1256</v>
      </c>
      <c r="C8" s="16">
        <v>128.01175935544393</v>
      </c>
      <c r="D8" s="15">
        <v>15</v>
      </c>
      <c r="E8" s="16">
        <v>1.4288957499886323</v>
      </c>
      <c r="F8" s="15">
        <v>17</v>
      </c>
      <c r="G8" s="16">
        <v>1.7082723127090791</v>
      </c>
      <c r="H8" s="15">
        <v>156</v>
      </c>
      <c r="I8" s="16">
        <v>16.204310758606788</v>
      </c>
      <c r="J8" s="15">
        <v>256</v>
      </c>
      <c r="K8" s="16">
        <v>26.479631569802041</v>
      </c>
      <c r="L8" s="15"/>
      <c r="M8" s="16"/>
      <c r="N8" s="15"/>
      <c r="O8" s="16"/>
      <c r="P8" s="15">
        <v>15</v>
      </c>
      <c r="Q8" s="16">
        <v>1.5323472603385455</v>
      </c>
      <c r="R8" s="15"/>
      <c r="S8" s="16"/>
      <c r="T8" s="15">
        <v>252</v>
      </c>
      <c r="U8" s="16">
        <v>25.755899492258997</v>
      </c>
      <c r="V8" s="15">
        <v>80</v>
      </c>
      <c r="W8" s="16">
        <v>8.1031043846220072</v>
      </c>
      <c r="X8" s="15"/>
      <c r="Y8" s="16"/>
      <c r="Z8" s="15"/>
      <c r="AA8" s="16"/>
      <c r="AB8" s="15"/>
      <c r="AC8" s="16"/>
      <c r="AD8" s="15"/>
      <c r="AE8" s="16"/>
      <c r="AF8" s="15"/>
      <c r="AG8" s="16"/>
      <c r="AH8" s="15"/>
      <c r="AI8" s="16"/>
      <c r="AJ8" s="15"/>
      <c r="AK8" s="16"/>
      <c r="AL8" s="15"/>
      <c r="AM8" s="16"/>
      <c r="AN8" s="15"/>
      <c r="AO8" s="16"/>
      <c r="AP8" s="15"/>
      <c r="AQ8" s="16"/>
      <c r="AR8" s="15"/>
      <c r="AS8" s="16"/>
    </row>
    <row r="9" spans="1:46" ht="15" customHeight="1" x14ac:dyDescent="0.25">
      <c r="A9" s="22">
        <v>1951</v>
      </c>
      <c r="B9" s="15">
        <v>1401</v>
      </c>
      <c r="C9" s="16">
        <v>140.13769858473</v>
      </c>
      <c r="D9" s="15">
        <v>21</v>
      </c>
      <c r="E9" s="16">
        <v>2.1692470618613728</v>
      </c>
      <c r="F9" s="15">
        <v>31</v>
      </c>
      <c r="G9" s="16">
        <v>2.9249847860176561</v>
      </c>
      <c r="H9" s="15">
        <v>181</v>
      </c>
      <c r="I9" s="16">
        <v>18.181172710092063</v>
      </c>
      <c r="J9" s="15">
        <v>258</v>
      </c>
      <c r="K9" s="16">
        <v>26.289714295418236</v>
      </c>
      <c r="L9" s="15"/>
      <c r="M9" s="16"/>
      <c r="N9" s="15"/>
      <c r="O9" s="16"/>
      <c r="P9" s="15">
        <v>24</v>
      </c>
      <c r="Q9" s="16">
        <v>2.3836271673324467</v>
      </c>
      <c r="R9" s="15"/>
      <c r="S9" s="16"/>
      <c r="T9" s="15">
        <v>263</v>
      </c>
      <c r="U9" s="16">
        <v>26.235475338143893</v>
      </c>
      <c r="V9" s="15">
        <v>83</v>
      </c>
      <c r="W9" s="16">
        <v>8.1418854320429173</v>
      </c>
      <c r="X9" s="15"/>
      <c r="Y9" s="16"/>
      <c r="Z9" s="15"/>
      <c r="AA9" s="16"/>
      <c r="AB9" s="15"/>
      <c r="AC9" s="16"/>
      <c r="AD9" s="15"/>
      <c r="AE9" s="16"/>
      <c r="AF9" s="15"/>
      <c r="AG9" s="16"/>
      <c r="AH9" s="15"/>
      <c r="AI9" s="16"/>
      <c r="AJ9" s="15"/>
      <c r="AK9" s="16"/>
      <c r="AL9" s="15"/>
      <c r="AM9" s="16"/>
      <c r="AN9" s="15"/>
      <c r="AO9" s="16"/>
      <c r="AP9" s="15"/>
      <c r="AQ9" s="16"/>
      <c r="AR9" s="15"/>
      <c r="AS9" s="16"/>
    </row>
    <row r="10" spans="1:46" ht="15" customHeight="1" x14ac:dyDescent="0.25">
      <c r="A10" s="22">
        <v>1952</v>
      </c>
      <c r="B10" s="15">
        <v>1419</v>
      </c>
      <c r="C10" s="16">
        <v>135.2399698202195</v>
      </c>
      <c r="D10" s="15">
        <v>18</v>
      </c>
      <c r="E10" s="16">
        <v>1.7461308635341422</v>
      </c>
      <c r="F10" s="15">
        <v>33</v>
      </c>
      <c r="G10" s="16">
        <v>3.1643577691854201</v>
      </c>
      <c r="H10" s="15">
        <v>164</v>
      </c>
      <c r="I10" s="16">
        <v>15.375966844981331</v>
      </c>
      <c r="J10" s="15">
        <v>269</v>
      </c>
      <c r="K10" s="16">
        <v>25.5373390062474</v>
      </c>
      <c r="L10" s="15"/>
      <c r="M10" s="16"/>
      <c r="N10" s="15"/>
      <c r="O10" s="16"/>
      <c r="P10" s="15">
        <v>42</v>
      </c>
      <c r="Q10" s="16">
        <v>3.9074458918645956</v>
      </c>
      <c r="R10" s="15"/>
      <c r="S10" s="16"/>
      <c r="T10" s="15">
        <v>279</v>
      </c>
      <c r="U10" s="16">
        <v>27.313230467513968</v>
      </c>
      <c r="V10" s="15">
        <v>83</v>
      </c>
      <c r="W10" s="16">
        <v>8.1011807556553244</v>
      </c>
      <c r="X10" s="15"/>
      <c r="Y10" s="16"/>
      <c r="Z10" s="15"/>
      <c r="AA10" s="16"/>
      <c r="AB10" s="15"/>
      <c r="AC10" s="16"/>
      <c r="AD10" s="15"/>
      <c r="AE10" s="16"/>
      <c r="AF10" s="15"/>
      <c r="AG10" s="16"/>
      <c r="AH10" s="15"/>
      <c r="AI10" s="16"/>
      <c r="AJ10" s="15"/>
      <c r="AK10" s="16"/>
      <c r="AL10" s="15"/>
      <c r="AM10" s="16"/>
      <c r="AN10" s="15"/>
      <c r="AO10" s="16"/>
      <c r="AP10" s="15"/>
      <c r="AQ10" s="16"/>
      <c r="AR10" s="15"/>
      <c r="AS10" s="16"/>
    </row>
    <row r="11" spans="1:46" ht="15" customHeight="1" x14ac:dyDescent="0.25">
      <c r="A11" s="22">
        <v>1953</v>
      </c>
      <c r="B11" s="15">
        <v>1336</v>
      </c>
      <c r="C11" s="16">
        <v>124.76002043235823</v>
      </c>
      <c r="D11" s="15">
        <v>17</v>
      </c>
      <c r="E11" s="16">
        <v>1.5980636932486838</v>
      </c>
      <c r="F11" s="15">
        <v>27</v>
      </c>
      <c r="G11" s="16">
        <v>2.4535370826027232</v>
      </c>
      <c r="H11" s="15">
        <v>172</v>
      </c>
      <c r="I11" s="16">
        <v>15.531980105086264</v>
      </c>
      <c r="J11" s="15">
        <v>247</v>
      </c>
      <c r="K11" s="16">
        <v>23.044700166069003</v>
      </c>
      <c r="L11" s="15"/>
      <c r="M11" s="16"/>
      <c r="N11" s="15"/>
      <c r="O11" s="16"/>
      <c r="P11" s="15">
        <v>34</v>
      </c>
      <c r="Q11" s="16">
        <v>3.1274182881155466</v>
      </c>
      <c r="R11" s="15"/>
      <c r="S11" s="16"/>
      <c r="T11" s="15">
        <v>256</v>
      </c>
      <c r="U11" s="16">
        <v>24.38957714052539</v>
      </c>
      <c r="V11" s="15">
        <v>81</v>
      </c>
      <c r="W11" s="16">
        <v>7.6405715656176891</v>
      </c>
      <c r="X11" s="15"/>
      <c r="Y11" s="16"/>
      <c r="Z11" s="15"/>
      <c r="AA11" s="16"/>
      <c r="AB11" s="15"/>
      <c r="AC11" s="16"/>
      <c r="AD11" s="15"/>
      <c r="AE11" s="16"/>
      <c r="AF11" s="15"/>
      <c r="AG11" s="16"/>
      <c r="AH11" s="15"/>
      <c r="AI11" s="16"/>
      <c r="AJ11" s="15"/>
      <c r="AK11" s="16"/>
      <c r="AL11" s="15"/>
      <c r="AM11" s="16"/>
      <c r="AN11" s="15"/>
      <c r="AO11" s="16"/>
      <c r="AP11" s="15"/>
      <c r="AQ11" s="16"/>
      <c r="AR11" s="15"/>
      <c r="AS11" s="16"/>
    </row>
    <row r="12" spans="1:46" ht="15" customHeight="1" x14ac:dyDescent="0.25">
      <c r="A12" s="22">
        <v>1954</v>
      </c>
      <c r="B12" s="15">
        <v>1401</v>
      </c>
      <c r="C12" s="16">
        <v>126.96654617746628</v>
      </c>
      <c r="D12" s="15">
        <v>16</v>
      </c>
      <c r="E12" s="16">
        <v>1.5959187823697469</v>
      </c>
      <c r="F12" s="15">
        <v>28</v>
      </c>
      <c r="G12" s="16">
        <v>2.5234773270024853</v>
      </c>
      <c r="H12" s="15">
        <v>185</v>
      </c>
      <c r="I12" s="16">
        <v>16.389943563198308</v>
      </c>
      <c r="J12" s="15">
        <v>253</v>
      </c>
      <c r="K12" s="16">
        <v>22.873862587575537</v>
      </c>
      <c r="L12" s="15"/>
      <c r="M12" s="16"/>
      <c r="N12" s="15"/>
      <c r="O12" s="16"/>
      <c r="P12" s="15">
        <v>30</v>
      </c>
      <c r="Q12" s="16">
        <v>2.6130796700109662</v>
      </c>
      <c r="R12" s="15">
        <v>17</v>
      </c>
      <c r="S12" s="16">
        <v>1.6665457293200119</v>
      </c>
      <c r="T12" s="15">
        <v>261</v>
      </c>
      <c r="U12" s="16">
        <v>24.272733870279996</v>
      </c>
      <c r="V12" s="15">
        <v>79</v>
      </c>
      <c r="W12" s="16">
        <v>7.3834650009138008</v>
      </c>
      <c r="X12" s="15"/>
      <c r="Y12" s="16"/>
      <c r="Z12" s="15"/>
      <c r="AA12" s="16"/>
      <c r="AB12" s="15"/>
      <c r="AC12" s="16"/>
      <c r="AD12" s="15"/>
      <c r="AE12" s="16"/>
      <c r="AF12" s="15"/>
      <c r="AG12" s="16"/>
      <c r="AH12" s="15"/>
      <c r="AI12" s="16"/>
      <c r="AJ12" s="15"/>
      <c r="AK12" s="16"/>
      <c r="AL12" s="15"/>
      <c r="AM12" s="16"/>
      <c r="AN12" s="15"/>
      <c r="AO12" s="16"/>
      <c r="AP12" s="15"/>
      <c r="AQ12" s="16"/>
      <c r="AR12" s="15"/>
      <c r="AS12" s="16"/>
    </row>
    <row r="13" spans="1:46" ht="15" customHeight="1" x14ac:dyDescent="0.25">
      <c r="A13" s="22">
        <v>1955</v>
      </c>
      <c r="B13" s="15">
        <v>1511</v>
      </c>
      <c r="C13" s="16">
        <v>133.07638452063034</v>
      </c>
      <c r="D13" s="15">
        <v>24</v>
      </c>
      <c r="E13" s="16">
        <v>2.0418051271806013</v>
      </c>
      <c r="F13" s="15">
        <v>35</v>
      </c>
      <c r="G13" s="16">
        <v>3.0978183765466412</v>
      </c>
      <c r="H13" s="15">
        <v>194</v>
      </c>
      <c r="I13" s="16">
        <v>16.634709549283535</v>
      </c>
      <c r="J13" s="15">
        <v>271</v>
      </c>
      <c r="K13" s="16">
        <v>23.662658746465802</v>
      </c>
      <c r="L13" s="15">
        <v>44</v>
      </c>
      <c r="M13" s="16">
        <v>3.6706867152835576</v>
      </c>
      <c r="N13" s="15">
        <v>63</v>
      </c>
      <c r="O13" s="16">
        <v>5.4563249612426015</v>
      </c>
      <c r="P13" s="15">
        <v>40</v>
      </c>
      <c r="Q13" s="16">
        <v>3.4434027480663438</v>
      </c>
      <c r="R13" s="15">
        <v>17</v>
      </c>
      <c r="S13" s="16">
        <v>1.7015340172905971</v>
      </c>
      <c r="T13" s="15">
        <v>298</v>
      </c>
      <c r="U13" s="16">
        <v>26.482196392388186</v>
      </c>
      <c r="V13" s="15">
        <v>96</v>
      </c>
      <c r="W13" s="16">
        <v>8.4907996877870193</v>
      </c>
      <c r="X13" s="15">
        <v>57</v>
      </c>
      <c r="Y13" s="16">
        <v>5.0248260574949928</v>
      </c>
      <c r="Z13" s="15">
        <v>77</v>
      </c>
      <c r="AA13" s="16">
        <v>7.1753223103365231</v>
      </c>
      <c r="AB13" s="15"/>
      <c r="AC13" s="16"/>
      <c r="AD13" s="15">
        <v>33</v>
      </c>
      <c r="AE13" s="16">
        <v>2.8882451506974571</v>
      </c>
      <c r="AF13" s="15">
        <v>21</v>
      </c>
      <c r="AG13" s="16">
        <v>1.9120799287693286</v>
      </c>
      <c r="AH13" s="15">
        <v>30</v>
      </c>
      <c r="AI13" s="16">
        <v>2.8259197634596398</v>
      </c>
      <c r="AJ13" s="15">
        <v>11</v>
      </c>
      <c r="AK13" s="16">
        <v>0.93273112268319391</v>
      </c>
      <c r="AL13" s="15">
        <v>14</v>
      </c>
      <c r="AM13" s="16">
        <v>1.3132876423165798</v>
      </c>
      <c r="AN13" s="15">
        <v>26</v>
      </c>
      <c r="AO13" s="16">
        <v>2.1963156439330644</v>
      </c>
      <c r="AP13" s="15">
        <v>17</v>
      </c>
      <c r="AQ13" s="16">
        <v>1.4886633294566372</v>
      </c>
      <c r="AR13" s="15">
        <v>65</v>
      </c>
      <c r="AS13" s="16">
        <v>5.672163590857207</v>
      </c>
    </row>
    <row r="14" spans="1:46" ht="15" customHeight="1" x14ac:dyDescent="0.25">
      <c r="A14" s="22">
        <v>1956</v>
      </c>
      <c r="B14" s="15">
        <v>1471</v>
      </c>
      <c r="C14" s="16">
        <v>126.04705687556194</v>
      </c>
      <c r="D14" s="15">
        <v>18</v>
      </c>
      <c r="E14" s="16">
        <v>1.5606258202383676</v>
      </c>
      <c r="F14" s="15">
        <v>25</v>
      </c>
      <c r="G14" s="16">
        <v>2.0315922337075012</v>
      </c>
      <c r="H14" s="15">
        <v>187</v>
      </c>
      <c r="I14" s="16">
        <v>15.66640848700618</v>
      </c>
      <c r="J14" s="15">
        <v>264</v>
      </c>
      <c r="K14" s="16">
        <v>23.786442066973716</v>
      </c>
      <c r="L14" s="15">
        <v>40</v>
      </c>
      <c r="M14" s="16">
        <v>3.2508252332646714</v>
      </c>
      <c r="N14" s="15">
        <v>68</v>
      </c>
      <c r="O14" s="16">
        <v>5.9512793555229324</v>
      </c>
      <c r="P14" s="15">
        <v>60</v>
      </c>
      <c r="Q14" s="16">
        <v>5.558685986286962</v>
      </c>
      <c r="R14" s="15">
        <v>17</v>
      </c>
      <c r="S14" s="16">
        <v>1.6230597711577235</v>
      </c>
      <c r="T14" s="15">
        <v>248</v>
      </c>
      <c r="U14" s="16">
        <v>20.140306373840971</v>
      </c>
      <c r="V14" s="15">
        <v>89</v>
      </c>
      <c r="W14" s="16">
        <v>7.7705446980281083</v>
      </c>
      <c r="X14" s="15">
        <v>41</v>
      </c>
      <c r="Y14" s="16">
        <v>3.2126984870134128</v>
      </c>
      <c r="Z14" s="15">
        <v>88</v>
      </c>
      <c r="AA14" s="16">
        <v>7.7228207494743719</v>
      </c>
      <c r="AB14" s="15"/>
      <c r="AC14" s="16"/>
      <c r="AD14" s="15">
        <v>22</v>
      </c>
      <c r="AE14" s="16">
        <v>1.8396462250364807</v>
      </c>
      <c r="AF14" s="15">
        <v>25</v>
      </c>
      <c r="AG14" s="16">
        <v>2.038205247188086</v>
      </c>
      <c r="AH14" s="15">
        <v>37</v>
      </c>
      <c r="AI14" s="16">
        <v>3.3769342263592024</v>
      </c>
      <c r="AJ14" s="15">
        <v>8</v>
      </c>
      <c r="AK14" s="16">
        <v>0.5461591418338303</v>
      </c>
      <c r="AL14" s="15">
        <v>9</v>
      </c>
      <c r="AM14" s="16">
        <v>0.77018148915703255</v>
      </c>
      <c r="AN14" s="15">
        <v>30</v>
      </c>
      <c r="AO14" s="16">
        <v>2.6036187541102076</v>
      </c>
      <c r="AP14" s="15">
        <v>11</v>
      </c>
      <c r="AQ14" s="16">
        <v>0.85465401813054143</v>
      </c>
      <c r="AR14" s="15">
        <v>63</v>
      </c>
      <c r="AS14" s="16">
        <v>5.5730966804031974</v>
      </c>
    </row>
    <row r="15" spans="1:46" ht="15" customHeight="1" x14ac:dyDescent="0.25">
      <c r="A15" s="22">
        <v>1957</v>
      </c>
      <c r="B15" s="15">
        <v>1461</v>
      </c>
      <c r="C15" s="16">
        <v>123.19377481785949</v>
      </c>
      <c r="D15" s="15">
        <v>23</v>
      </c>
      <c r="E15" s="16">
        <v>1.9105710281527282</v>
      </c>
      <c r="F15" s="15">
        <v>19</v>
      </c>
      <c r="G15" s="16">
        <v>1.4565688629309208</v>
      </c>
      <c r="H15" s="15">
        <v>151</v>
      </c>
      <c r="I15" s="16">
        <v>12.536096444221879</v>
      </c>
      <c r="J15" s="15">
        <v>280</v>
      </c>
      <c r="K15" s="16">
        <v>23.460573874265069</v>
      </c>
      <c r="L15" s="15">
        <v>47</v>
      </c>
      <c r="M15" s="16">
        <v>3.805108008110655</v>
      </c>
      <c r="N15" s="15">
        <v>60</v>
      </c>
      <c r="O15" s="16">
        <v>4.9425948948782858</v>
      </c>
      <c r="P15" s="15">
        <v>46</v>
      </c>
      <c r="Q15" s="16">
        <v>3.7888669767274537</v>
      </c>
      <c r="R15" s="15">
        <v>17</v>
      </c>
      <c r="S15" s="16">
        <v>1.5744492988745289</v>
      </c>
      <c r="T15" s="15">
        <v>305</v>
      </c>
      <c r="U15" s="16">
        <v>26.056786634174397</v>
      </c>
      <c r="V15" s="15">
        <v>79</v>
      </c>
      <c r="W15" s="16">
        <v>6.7563693170348227</v>
      </c>
      <c r="X15" s="15">
        <v>53</v>
      </c>
      <c r="Y15" s="16">
        <v>4.5687551752779898</v>
      </c>
      <c r="Z15" s="15">
        <v>96</v>
      </c>
      <c r="AA15" s="16">
        <v>8.1185902112539896</v>
      </c>
      <c r="AB15" s="15"/>
      <c r="AC15" s="16"/>
      <c r="AD15" s="15">
        <v>25</v>
      </c>
      <c r="AE15" s="16">
        <v>2.0243866723013224</v>
      </c>
      <c r="AF15" s="15">
        <v>20</v>
      </c>
      <c r="AG15" s="16">
        <v>1.5832166673957548</v>
      </c>
      <c r="AH15" s="15">
        <v>39</v>
      </c>
      <c r="AI15" s="16">
        <v>3.543698829477878</v>
      </c>
      <c r="AJ15" s="15">
        <v>6</v>
      </c>
      <c r="AK15" s="16">
        <v>0.49397246017684338</v>
      </c>
      <c r="AL15" s="15">
        <v>8</v>
      </c>
      <c r="AM15" s="16">
        <v>0.80257817877346871</v>
      </c>
      <c r="AN15" s="15">
        <v>35</v>
      </c>
      <c r="AO15" s="16">
        <v>2.9631573371858964</v>
      </c>
      <c r="AP15" s="15">
        <v>10</v>
      </c>
      <c r="AQ15" s="16">
        <v>0.83336615622488908</v>
      </c>
      <c r="AR15" s="15">
        <v>66</v>
      </c>
      <c r="AS15" s="16">
        <v>5.5577617176384733</v>
      </c>
    </row>
    <row r="16" spans="1:46" ht="15" customHeight="1" x14ac:dyDescent="0.25">
      <c r="A16" s="22">
        <v>1958</v>
      </c>
      <c r="B16" s="15">
        <v>1554</v>
      </c>
      <c r="C16" s="16">
        <v>128.37417867829325</v>
      </c>
      <c r="D16" s="15">
        <v>30</v>
      </c>
      <c r="E16" s="16">
        <v>2.4301097539334684</v>
      </c>
      <c r="F16" s="15">
        <v>21</v>
      </c>
      <c r="G16" s="16">
        <v>1.6210217134916007</v>
      </c>
      <c r="H16" s="15">
        <v>173</v>
      </c>
      <c r="I16" s="16">
        <v>13.586595761143149</v>
      </c>
      <c r="J16" s="15">
        <v>296</v>
      </c>
      <c r="K16" s="16">
        <v>24.351135513288398</v>
      </c>
      <c r="L16" s="15">
        <v>41</v>
      </c>
      <c r="M16" s="16">
        <v>3.3960421655894582</v>
      </c>
      <c r="N16" s="15">
        <v>59</v>
      </c>
      <c r="O16" s="16">
        <v>5.4978404012671387</v>
      </c>
      <c r="P16" s="15">
        <v>56</v>
      </c>
      <c r="Q16" s="16">
        <v>5.7346367605175814</v>
      </c>
      <c r="R16" s="15">
        <v>18</v>
      </c>
      <c r="S16" s="16">
        <v>1.6057720207749262</v>
      </c>
      <c r="T16" s="15">
        <v>296</v>
      </c>
      <c r="U16" s="16">
        <v>23.845402171607358</v>
      </c>
      <c r="V16" s="15">
        <v>85</v>
      </c>
      <c r="W16" s="16">
        <v>7.0684871915331957</v>
      </c>
      <c r="X16" s="15">
        <v>39</v>
      </c>
      <c r="Y16" s="16">
        <v>3.0696048820063506</v>
      </c>
      <c r="Z16" s="15">
        <v>113</v>
      </c>
      <c r="AA16" s="16">
        <v>9.4512067485464613</v>
      </c>
      <c r="AB16" s="15"/>
      <c r="AC16" s="16"/>
      <c r="AD16" s="15">
        <v>15</v>
      </c>
      <c r="AE16" s="16">
        <v>1.2447116873219644</v>
      </c>
      <c r="AF16" s="15">
        <v>20</v>
      </c>
      <c r="AG16" s="16">
        <v>1.6095843965289687</v>
      </c>
      <c r="AH16" s="15">
        <v>47</v>
      </c>
      <c r="AI16" s="16">
        <v>4.100633341192558</v>
      </c>
      <c r="AJ16" s="15">
        <v>10</v>
      </c>
      <c r="AK16" s="16">
        <v>0.68969121180507365</v>
      </c>
      <c r="AL16" s="15">
        <v>13</v>
      </c>
      <c r="AM16" s="16">
        <v>1.2213312125350821</v>
      </c>
      <c r="AN16" s="15">
        <v>31</v>
      </c>
      <c r="AO16" s="16">
        <v>2.5321224690806194</v>
      </c>
      <c r="AP16" s="15">
        <v>18</v>
      </c>
      <c r="AQ16" s="16">
        <v>1.4787354928878504</v>
      </c>
      <c r="AR16" s="15">
        <v>68</v>
      </c>
      <c r="AS16" s="16">
        <v>5.7019453371432345</v>
      </c>
    </row>
    <row r="17" spans="1:45" ht="15" customHeight="1" x14ac:dyDescent="0.25">
      <c r="A17" s="22">
        <v>1959</v>
      </c>
      <c r="B17" s="15">
        <v>1528</v>
      </c>
      <c r="C17" s="16">
        <v>123.10461153514999</v>
      </c>
      <c r="D17" s="15">
        <v>19</v>
      </c>
      <c r="E17" s="16">
        <v>1.5194121046045537</v>
      </c>
      <c r="F17" s="15">
        <v>32</v>
      </c>
      <c r="G17" s="16">
        <v>2.4918645430144912</v>
      </c>
      <c r="H17" s="15">
        <v>152</v>
      </c>
      <c r="I17" s="16">
        <v>11.687147320719024</v>
      </c>
      <c r="J17" s="15">
        <v>265</v>
      </c>
      <c r="K17" s="16">
        <v>22.261090742010808</v>
      </c>
      <c r="L17" s="15">
        <v>47</v>
      </c>
      <c r="M17" s="16">
        <v>3.6995266595572098</v>
      </c>
      <c r="N17" s="15">
        <v>41</v>
      </c>
      <c r="O17" s="16">
        <v>2.6408152641246523</v>
      </c>
      <c r="P17" s="15">
        <v>58</v>
      </c>
      <c r="Q17" s="16">
        <v>5.1396704508967872</v>
      </c>
      <c r="R17" s="15">
        <v>24</v>
      </c>
      <c r="S17" s="16">
        <v>2.0418763346540869</v>
      </c>
      <c r="T17" s="15">
        <v>284</v>
      </c>
      <c r="U17" s="16">
        <v>22.458465113349849</v>
      </c>
      <c r="V17" s="15">
        <v>112</v>
      </c>
      <c r="W17" s="16">
        <v>9.3325502585372018</v>
      </c>
      <c r="X17" s="15">
        <v>45</v>
      </c>
      <c r="Y17" s="16">
        <v>3.652120175175618</v>
      </c>
      <c r="Z17" s="15">
        <v>103</v>
      </c>
      <c r="AA17" s="16">
        <v>8.5624183701379479</v>
      </c>
      <c r="AB17" s="15"/>
      <c r="AC17" s="16"/>
      <c r="AD17" s="15">
        <v>25</v>
      </c>
      <c r="AE17" s="16">
        <v>2.0146001230032429</v>
      </c>
      <c r="AF17" s="15">
        <v>24</v>
      </c>
      <c r="AG17" s="16">
        <v>1.8285500400812322</v>
      </c>
      <c r="AH17" s="15">
        <v>34</v>
      </c>
      <c r="AI17" s="16">
        <v>2.862792403771961</v>
      </c>
      <c r="AJ17" s="15">
        <v>12</v>
      </c>
      <c r="AK17" s="16">
        <v>1.0283793499586951</v>
      </c>
      <c r="AL17" s="15">
        <v>19</v>
      </c>
      <c r="AM17" s="16">
        <v>1.6020954784678614</v>
      </c>
      <c r="AN17" s="15">
        <v>29</v>
      </c>
      <c r="AO17" s="16">
        <v>2.3317256604824181</v>
      </c>
      <c r="AP17" s="15">
        <v>16</v>
      </c>
      <c r="AQ17" s="16">
        <v>1.2689674155767168</v>
      </c>
      <c r="AR17" s="15">
        <v>77</v>
      </c>
      <c r="AS17" s="16">
        <v>6.0495577040960207</v>
      </c>
    </row>
    <row r="18" spans="1:45" ht="15" customHeight="1" x14ac:dyDescent="0.25">
      <c r="A18" s="22">
        <v>1960</v>
      </c>
      <c r="B18" s="15">
        <v>1566</v>
      </c>
      <c r="C18" s="16">
        <v>125.38929758100781</v>
      </c>
      <c r="D18" s="15">
        <v>18</v>
      </c>
      <c r="E18" s="16">
        <v>1.4776363957407155</v>
      </c>
      <c r="F18" s="15">
        <v>26</v>
      </c>
      <c r="G18" s="16">
        <v>2.0439739843045563</v>
      </c>
      <c r="H18" s="15">
        <v>161</v>
      </c>
      <c r="I18" s="16">
        <v>12.455153496313294</v>
      </c>
      <c r="J18" s="15">
        <v>251</v>
      </c>
      <c r="K18" s="16">
        <v>20.165509382714724</v>
      </c>
      <c r="L18" s="15">
        <v>53</v>
      </c>
      <c r="M18" s="16">
        <v>4.0658342315206903</v>
      </c>
      <c r="N18" s="15">
        <v>63</v>
      </c>
      <c r="O18" s="16">
        <v>5.0045271147980692</v>
      </c>
      <c r="P18" s="15">
        <v>66</v>
      </c>
      <c r="Q18" s="16">
        <v>5.1625152313318656</v>
      </c>
      <c r="R18" s="15">
        <v>24</v>
      </c>
      <c r="S18" s="16">
        <v>2.1077743524719996</v>
      </c>
      <c r="T18" s="15">
        <v>276</v>
      </c>
      <c r="U18" s="16">
        <v>22.454723710196731</v>
      </c>
      <c r="V18" s="15">
        <v>91</v>
      </c>
      <c r="W18" s="16">
        <v>7.6643992794672959</v>
      </c>
      <c r="X18" s="15">
        <v>55</v>
      </c>
      <c r="Y18" s="16">
        <v>4.4728793049995783</v>
      </c>
      <c r="Z18" s="15">
        <v>104</v>
      </c>
      <c r="AA18" s="16">
        <v>8.5926805535623032</v>
      </c>
      <c r="AB18" s="15"/>
      <c r="AC18" s="16"/>
      <c r="AD18" s="15">
        <v>35</v>
      </c>
      <c r="AE18" s="16">
        <v>2.6607860121068225</v>
      </c>
      <c r="AF18" s="15">
        <v>29</v>
      </c>
      <c r="AG18" s="16">
        <v>2.1555749398753949</v>
      </c>
      <c r="AH18" s="15">
        <v>45</v>
      </c>
      <c r="AI18" s="16">
        <v>3.6506551246701857</v>
      </c>
      <c r="AJ18" s="15">
        <v>12</v>
      </c>
      <c r="AK18" s="16">
        <v>0.97988203884965874</v>
      </c>
      <c r="AL18" s="15">
        <v>15</v>
      </c>
      <c r="AM18" s="16">
        <v>1.2688771592178927</v>
      </c>
      <c r="AN18" s="15">
        <v>32</v>
      </c>
      <c r="AO18" s="16">
        <v>2.6032701226688344</v>
      </c>
      <c r="AP18" s="15">
        <v>14</v>
      </c>
      <c r="AQ18" s="16">
        <v>1.0854343255987127</v>
      </c>
      <c r="AR18" s="15">
        <v>75</v>
      </c>
      <c r="AS18" s="16">
        <v>5.7773406582627622</v>
      </c>
    </row>
    <row r="19" spans="1:45" ht="15" customHeight="1" x14ac:dyDescent="0.25">
      <c r="A19" s="22">
        <v>1961</v>
      </c>
      <c r="B19" s="15">
        <v>1671</v>
      </c>
      <c r="C19" s="16">
        <v>129.99413920597965</v>
      </c>
      <c r="D19" s="15">
        <v>23</v>
      </c>
      <c r="E19" s="16">
        <v>1.6973053623166925</v>
      </c>
      <c r="F19" s="15">
        <v>33</v>
      </c>
      <c r="G19" s="16">
        <v>2.3865526159271484</v>
      </c>
      <c r="H19" s="15">
        <v>145</v>
      </c>
      <c r="I19" s="16">
        <v>10.633446767644855</v>
      </c>
      <c r="J19" s="15">
        <v>294</v>
      </c>
      <c r="K19" s="16">
        <v>22.904126125832938</v>
      </c>
      <c r="L19" s="15">
        <v>43</v>
      </c>
      <c r="M19" s="16">
        <v>3.0822057674141856</v>
      </c>
      <c r="N19" s="15">
        <v>64</v>
      </c>
      <c r="O19" s="16">
        <v>4.7554093433457858</v>
      </c>
      <c r="P19" s="15">
        <v>76</v>
      </c>
      <c r="Q19" s="16">
        <v>5.8750902929854529</v>
      </c>
      <c r="R19" s="15">
        <v>28</v>
      </c>
      <c r="S19" s="16">
        <v>2.4069726359061514</v>
      </c>
      <c r="T19" s="15">
        <v>351</v>
      </c>
      <c r="U19" s="16">
        <v>28.395202924339767</v>
      </c>
      <c r="V19" s="15">
        <v>85</v>
      </c>
      <c r="W19" s="16">
        <v>7.0385559632743622</v>
      </c>
      <c r="X19" s="15">
        <v>43</v>
      </c>
      <c r="Y19" s="16">
        <v>3.2720191338722255</v>
      </c>
      <c r="Z19" s="15">
        <v>101</v>
      </c>
      <c r="AA19" s="16">
        <v>8.1088520108315745</v>
      </c>
      <c r="AB19" s="15"/>
      <c r="AC19" s="16"/>
      <c r="AD19" s="15">
        <v>23</v>
      </c>
      <c r="AE19" s="16">
        <v>1.6773920135395222</v>
      </c>
      <c r="AF19" s="15">
        <v>24</v>
      </c>
      <c r="AG19" s="16">
        <v>1.7260755016884621</v>
      </c>
      <c r="AH19" s="15">
        <v>36</v>
      </c>
      <c r="AI19" s="16">
        <v>2.9682650148182406</v>
      </c>
      <c r="AJ19" s="15">
        <v>12</v>
      </c>
      <c r="AK19" s="16">
        <v>0.86871395716151734</v>
      </c>
      <c r="AL19" s="15">
        <v>22</v>
      </c>
      <c r="AM19" s="16">
        <v>1.8455185169006696</v>
      </c>
      <c r="AN19" s="15">
        <v>45</v>
      </c>
      <c r="AO19" s="16">
        <v>3.3815500532422695</v>
      </c>
      <c r="AP19" s="15">
        <v>18</v>
      </c>
      <c r="AQ19" s="16">
        <v>1.3744074913675304</v>
      </c>
      <c r="AR19" s="15">
        <v>72</v>
      </c>
      <c r="AS19" s="16">
        <v>5.4948291845092294</v>
      </c>
    </row>
    <row r="20" spans="1:45" ht="15" customHeight="1" x14ac:dyDescent="0.25">
      <c r="A20" s="22">
        <v>1962</v>
      </c>
      <c r="B20" s="15">
        <v>1661</v>
      </c>
      <c r="C20" s="16">
        <v>125.73210100128172</v>
      </c>
      <c r="D20" s="15">
        <v>27</v>
      </c>
      <c r="E20" s="16">
        <v>1.9483314514547621</v>
      </c>
      <c r="F20" s="15">
        <v>27</v>
      </c>
      <c r="G20" s="16">
        <v>1.9108885728411749</v>
      </c>
      <c r="H20" s="15">
        <v>158</v>
      </c>
      <c r="I20" s="16">
        <v>11.270566560770661</v>
      </c>
      <c r="J20" s="15">
        <v>321</v>
      </c>
      <c r="K20" s="16">
        <v>23.926253151803664</v>
      </c>
      <c r="L20" s="15">
        <v>62</v>
      </c>
      <c r="M20" s="16">
        <v>4.4851147853996052</v>
      </c>
      <c r="N20" s="15">
        <v>59</v>
      </c>
      <c r="O20" s="16">
        <v>4.4600818595528438</v>
      </c>
      <c r="P20" s="15">
        <v>62</v>
      </c>
      <c r="Q20" s="16">
        <v>4.7243838713591231</v>
      </c>
      <c r="R20" s="15">
        <v>20</v>
      </c>
      <c r="S20" s="16">
        <v>1.5277610948700107</v>
      </c>
      <c r="T20" s="15">
        <v>307</v>
      </c>
      <c r="U20" s="16">
        <v>23.963989737918016</v>
      </c>
      <c r="V20" s="15">
        <v>81</v>
      </c>
      <c r="W20" s="16">
        <v>6.3563082469816381</v>
      </c>
      <c r="X20" s="15">
        <v>55</v>
      </c>
      <c r="Y20" s="16">
        <v>4.0539175629437407</v>
      </c>
      <c r="Z20" s="15">
        <v>91</v>
      </c>
      <c r="AA20" s="16">
        <v>7.2952397938035869</v>
      </c>
      <c r="AB20" s="15"/>
      <c r="AC20" s="16"/>
      <c r="AD20" s="15">
        <v>21</v>
      </c>
      <c r="AE20" s="16">
        <v>1.5928433045175787</v>
      </c>
      <c r="AF20" s="15">
        <v>27</v>
      </c>
      <c r="AG20" s="16">
        <v>1.8815013839575216</v>
      </c>
      <c r="AH20" s="15">
        <v>45</v>
      </c>
      <c r="AI20" s="16">
        <v>3.5975863271111539</v>
      </c>
      <c r="AJ20" s="15">
        <v>10</v>
      </c>
      <c r="AK20" s="16">
        <v>0.73104911793277039</v>
      </c>
      <c r="AL20" s="15">
        <v>15</v>
      </c>
      <c r="AM20" s="16">
        <v>1.2663493342301331</v>
      </c>
      <c r="AN20" s="15">
        <v>43</v>
      </c>
      <c r="AO20" s="16">
        <v>3.2717553523332752</v>
      </c>
      <c r="AP20" s="15">
        <v>16</v>
      </c>
      <c r="AQ20" s="16">
        <v>1.2019214938619556</v>
      </c>
      <c r="AR20" s="15">
        <v>75</v>
      </c>
      <c r="AS20" s="16">
        <v>5.5834508092067896</v>
      </c>
    </row>
    <row r="21" spans="1:45" ht="15" customHeight="1" x14ac:dyDescent="0.25">
      <c r="A21" s="22">
        <v>1963</v>
      </c>
      <c r="B21" s="15">
        <v>1708</v>
      </c>
      <c r="C21" s="16">
        <v>127.03548808105323</v>
      </c>
      <c r="D21" s="15">
        <v>26</v>
      </c>
      <c r="E21" s="16">
        <v>1.8686785713580756</v>
      </c>
      <c r="F21" s="15">
        <v>33</v>
      </c>
      <c r="G21" s="16">
        <v>2.3612547641133488</v>
      </c>
      <c r="H21" s="15">
        <v>143</v>
      </c>
      <c r="I21" s="16">
        <v>10.074891422417737</v>
      </c>
      <c r="J21" s="15">
        <v>307</v>
      </c>
      <c r="K21" s="16">
        <v>22.453501244055371</v>
      </c>
      <c r="L21" s="15">
        <v>47</v>
      </c>
      <c r="M21" s="16">
        <v>3.3573549944512262</v>
      </c>
      <c r="N21" s="15">
        <v>76</v>
      </c>
      <c r="O21" s="16">
        <v>5.4877060962537563</v>
      </c>
      <c r="P21" s="15">
        <v>80</v>
      </c>
      <c r="Q21" s="16">
        <v>6.0328547436639433</v>
      </c>
      <c r="R21" s="15">
        <v>24</v>
      </c>
      <c r="S21" s="16">
        <v>2.0038093754234141</v>
      </c>
      <c r="T21" s="15">
        <v>337</v>
      </c>
      <c r="U21" s="16">
        <v>25.469909378460013</v>
      </c>
      <c r="V21" s="15">
        <v>79</v>
      </c>
      <c r="W21" s="16">
        <v>6.1333246166079762</v>
      </c>
      <c r="X21" s="15">
        <v>45</v>
      </c>
      <c r="Y21" s="16">
        <v>3.2979018080657307</v>
      </c>
      <c r="Z21" s="15">
        <v>123</v>
      </c>
      <c r="AA21" s="16">
        <v>9.6168873483531243</v>
      </c>
      <c r="AB21" s="15"/>
      <c r="AC21" s="16"/>
      <c r="AD21" s="15">
        <v>16</v>
      </c>
      <c r="AE21" s="16">
        <v>1.1860711975712053</v>
      </c>
      <c r="AF21" s="15">
        <v>28</v>
      </c>
      <c r="AG21" s="16">
        <v>1.962167699425559</v>
      </c>
      <c r="AH21" s="15">
        <v>53</v>
      </c>
      <c r="AI21" s="16">
        <v>4.2494035582997789</v>
      </c>
      <c r="AJ21" s="15">
        <v>17</v>
      </c>
      <c r="AK21" s="16">
        <v>1.2291753751471435</v>
      </c>
      <c r="AL21" s="15">
        <v>12</v>
      </c>
      <c r="AM21" s="16">
        <v>0.86645370981105096</v>
      </c>
      <c r="AN21" s="15">
        <v>45</v>
      </c>
      <c r="AO21" s="16">
        <v>3.3417453441358922</v>
      </c>
      <c r="AP21" s="15">
        <v>26</v>
      </c>
      <c r="AQ21" s="16">
        <v>1.913804727261343</v>
      </c>
      <c r="AR21" s="15">
        <v>60</v>
      </c>
      <c r="AS21" s="16">
        <v>4.5013708515295914</v>
      </c>
    </row>
    <row r="22" spans="1:45" ht="15" customHeight="1" x14ac:dyDescent="0.25">
      <c r="A22" s="22">
        <v>1964</v>
      </c>
      <c r="B22" s="15">
        <v>1712</v>
      </c>
      <c r="C22" s="16">
        <v>125.69346429819497</v>
      </c>
      <c r="D22" s="15">
        <v>21</v>
      </c>
      <c r="E22" s="16">
        <v>1.4734898386464315</v>
      </c>
      <c r="F22" s="15">
        <v>32</v>
      </c>
      <c r="G22" s="16">
        <v>2.273549366928389</v>
      </c>
      <c r="H22" s="15">
        <v>140</v>
      </c>
      <c r="I22" s="16">
        <v>9.6235824042088343</v>
      </c>
      <c r="J22" s="15">
        <v>299</v>
      </c>
      <c r="K22" s="16">
        <v>21.680540199793036</v>
      </c>
      <c r="L22" s="15">
        <v>50</v>
      </c>
      <c r="M22" s="16">
        <v>3.5315900028928313</v>
      </c>
      <c r="N22" s="15">
        <v>84</v>
      </c>
      <c r="O22" s="16">
        <v>5.9199494807598203</v>
      </c>
      <c r="P22" s="15">
        <v>79</v>
      </c>
      <c r="Q22" s="16">
        <v>5.8345721527903898</v>
      </c>
      <c r="R22" s="15">
        <v>25</v>
      </c>
      <c r="S22" s="16">
        <v>1.9819926177574518</v>
      </c>
      <c r="T22" s="15">
        <v>344</v>
      </c>
      <c r="U22" s="16">
        <v>26.069507901220046</v>
      </c>
      <c r="V22" s="15">
        <v>90</v>
      </c>
      <c r="W22" s="16">
        <v>7.0791503849084689</v>
      </c>
      <c r="X22" s="15">
        <v>45</v>
      </c>
      <c r="Y22" s="16">
        <v>3.1353507813569825</v>
      </c>
      <c r="Z22" s="15">
        <v>121</v>
      </c>
      <c r="AA22" s="16">
        <v>9.2543323332904048</v>
      </c>
      <c r="AB22" s="15"/>
      <c r="AC22" s="16"/>
      <c r="AD22" s="15">
        <v>27</v>
      </c>
      <c r="AE22" s="16">
        <v>1.9394090555155712</v>
      </c>
      <c r="AF22" s="15">
        <v>27</v>
      </c>
      <c r="AG22" s="16">
        <v>1.8582193023674594</v>
      </c>
      <c r="AH22" s="15">
        <v>41</v>
      </c>
      <c r="AI22" s="16">
        <v>3.2575804183730233</v>
      </c>
      <c r="AJ22" s="15">
        <v>17</v>
      </c>
      <c r="AK22" s="16">
        <v>1.1963275303846272</v>
      </c>
      <c r="AL22" s="15">
        <v>17</v>
      </c>
      <c r="AM22" s="16">
        <v>1.2797512635355821</v>
      </c>
      <c r="AN22" s="15">
        <v>51</v>
      </c>
      <c r="AO22" s="16">
        <v>3.7298458884647943</v>
      </c>
      <c r="AP22" s="15">
        <v>12</v>
      </c>
      <c r="AQ22" s="16">
        <v>0.84932744814953776</v>
      </c>
      <c r="AR22" s="15">
        <v>75</v>
      </c>
      <c r="AS22" s="16">
        <v>5.3668239605837984</v>
      </c>
    </row>
    <row r="23" spans="1:45" ht="15" customHeight="1" x14ac:dyDescent="0.25">
      <c r="A23" s="22">
        <v>1965</v>
      </c>
      <c r="B23" s="15">
        <v>1783</v>
      </c>
      <c r="C23" s="16">
        <v>128.69264461847317</v>
      </c>
      <c r="D23" s="15">
        <v>17</v>
      </c>
      <c r="E23" s="16">
        <v>1.1925585213721708</v>
      </c>
      <c r="F23" s="15">
        <v>28</v>
      </c>
      <c r="G23" s="16">
        <v>1.9554765672313388</v>
      </c>
      <c r="H23" s="15">
        <v>155</v>
      </c>
      <c r="I23" s="16">
        <v>10.69038481546183</v>
      </c>
      <c r="J23" s="15">
        <v>309</v>
      </c>
      <c r="K23" s="16">
        <v>22.023180986152163</v>
      </c>
      <c r="L23" s="15">
        <v>48</v>
      </c>
      <c r="M23" s="16">
        <v>3.3813954071785646</v>
      </c>
      <c r="N23" s="15">
        <v>76</v>
      </c>
      <c r="O23" s="16">
        <v>5.2933328156172923</v>
      </c>
      <c r="P23" s="15">
        <v>69</v>
      </c>
      <c r="Q23" s="16">
        <v>5.0712955411738863</v>
      </c>
      <c r="R23" s="15">
        <v>30</v>
      </c>
      <c r="S23" s="16">
        <v>2.3223442135034382</v>
      </c>
      <c r="T23" s="15">
        <v>355</v>
      </c>
      <c r="U23" s="16">
        <v>26.487884085696916</v>
      </c>
      <c r="V23" s="15">
        <v>102</v>
      </c>
      <c r="W23" s="16">
        <v>7.9178348427636793</v>
      </c>
      <c r="X23" s="15">
        <v>52</v>
      </c>
      <c r="Y23" s="16">
        <v>3.7464433839375104</v>
      </c>
      <c r="Z23" s="15">
        <v>109</v>
      </c>
      <c r="AA23" s="16">
        <v>8.0604277151298724</v>
      </c>
      <c r="AB23" s="15"/>
      <c r="AC23" s="16"/>
      <c r="AD23" s="15">
        <v>33</v>
      </c>
      <c r="AE23" s="16">
        <v>2.2482526530637879</v>
      </c>
      <c r="AF23" s="15">
        <v>27</v>
      </c>
      <c r="AG23" s="16">
        <v>1.777828088237301</v>
      </c>
      <c r="AH23" s="15">
        <v>50</v>
      </c>
      <c r="AI23" s="16">
        <v>3.7215385114940465</v>
      </c>
      <c r="AJ23" s="15">
        <v>12</v>
      </c>
      <c r="AK23" s="16">
        <v>0.84096384155797321</v>
      </c>
      <c r="AL23" s="15">
        <v>27</v>
      </c>
      <c r="AM23" s="16">
        <v>2.0421600523843995</v>
      </c>
      <c r="AN23" s="15">
        <v>33</v>
      </c>
      <c r="AO23" s="16">
        <v>2.3524413717724491</v>
      </c>
      <c r="AP23" s="15">
        <v>22</v>
      </c>
      <c r="AQ23" s="16">
        <v>1.4668792256864114</v>
      </c>
      <c r="AR23" s="15">
        <v>89</v>
      </c>
      <c r="AS23" s="16">
        <v>6.2848402627645399</v>
      </c>
    </row>
    <row r="24" spans="1:45" ht="15" customHeight="1" x14ac:dyDescent="0.25">
      <c r="A24" s="22">
        <v>1966</v>
      </c>
      <c r="B24" s="15">
        <v>1774</v>
      </c>
      <c r="C24" s="16">
        <v>124.56401375300199</v>
      </c>
      <c r="D24" s="15">
        <v>16</v>
      </c>
      <c r="E24" s="16">
        <v>1.0953621030990288</v>
      </c>
      <c r="F24" s="15">
        <v>30</v>
      </c>
      <c r="G24" s="16">
        <v>1.9375723525371431</v>
      </c>
      <c r="H24" s="15">
        <v>149</v>
      </c>
      <c r="I24" s="16">
        <v>10.086296881534466</v>
      </c>
      <c r="J24" s="15">
        <v>328</v>
      </c>
      <c r="K24" s="16">
        <v>22.714899962182038</v>
      </c>
      <c r="L24" s="15">
        <v>36</v>
      </c>
      <c r="M24" s="16">
        <v>2.4432866722112783</v>
      </c>
      <c r="N24" s="15">
        <v>87</v>
      </c>
      <c r="O24" s="16">
        <v>5.9082198345271726</v>
      </c>
      <c r="P24" s="15">
        <v>74</v>
      </c>
      <c r="Q24" s="16">
        <v>5.3041287862766691</v>
      </c>
      <c r="R24" s="15">
        <v>36</v>
      </c>
      <c r="S24" s="16">
        <v>2.8625977124048672</v>
      </c>
      <c r="T24" s="15">
        <v>343</v>
      </c>
      <c r="U24" s="16">
        <v>24.754992938909378</v>
      </c>
      <c r="V24" s="15">
        <v>91</v>
      </c>
      <c r="W24" s="16">
        <v>6.7569924332201703</v>
      </c>
      <c r="X24" s="15">
        <v>41</v>
      </c>
      <c r="Y24" s="16">
        <v>2.8257634670721985</v>
      </c>
      <c r="Z24" s="15">
        <v>114</v>
      </c>
      <c r="AA24" s="16">
        <v>8.3476342519947213</v>
      </c>
      <c r="AB24" s="15"/>
      <c r="AC24" s="16"/>
      <c r="AD24" s="15">
        <v>26</v>
      </c>
      <c r="AE24" s="16">
        <v>1.7630163475266338</v>
      </c>
      <c r="AF24" s="15">
        <v>22</v>
      </c>
      <c r="AG24" s="16">
        <v>1.4553937852303191</v>
      </c>
      <c r="AH24" s="15">
        <v>39</v>
      </c>
      <c r="AI24" s="16">
        <v>2.8275322888412004</v>
      </c>
      <c r="AJ24" s="15">
        <v>11</v>
      </c>
      <c r="AK24" s="16">
        <v>0.7261924528721686</v>
      </c>
      <c r="AL24" s="15">
        <v>15</v>
      </c>
      <c r="AM24" s="16">
        <v>1.1087554041875975</v>
      </c>
      <c r="AN24" s="15">
        <v>49</v>
      </c>
      <c r="AO24" s="16">
        <v>3.4736684757966385</v>
      </c>
      <c r="AP24" s="15">
        <v>19</v>
      </c>
      <c r="AQ24" s="16">
        <v>1.2967667514995243</v>
      </c>
      <c r="AR24" s="15">
        <v>93</v>
      </c>
      <c r="AS24" s="16">
        <v>6.3546774843278246</v>
      </c>
    </row>
    <row r="25" spans="1:45" ht="15" customHeight="1" x14ac:dyDescent="0.25">
      <c r="A25" s="22">
        <v>1967</v>
      </c>
      <c r="B25" s="15">
        <v>1815</v>
      </c>
      <c r="C25" s="16">
        <v>125.51424611897333</v>
      </c>
      <c r="D25" s="15">
        <v>23</v>
      </c>
      <c r="E25" s="16">
        <v>1.5773393440222669</v>
      </c>
      <c r="F25" s="15">
        <v>42</v>
      </c>
      <c r="G25" s="16">
        <v>2.7068526446141301</v>
      </c>
      <c r="H25" s="15">
        <v>134</v>
      </c>
      <c r="I25" s="16">
        <v>8.8407935173412682</v>
      </c>
      <c r="J25" s="15">
        <v>335</v>
      </c>
      <c r="K25" s="16">
        <v>22.743206962278343</v>
      </c>
      <c r="L25" s="15">
        <v>43</v>
      </c>
      <c r="M25" s="16">
        <v>2.8664837058169912</v>
      </c>
      <c r="N25" s="15">
        <v>81</v>
      </c>
      <c r="O25" s="16">
        <v>5.372970885148229</v>
      </c>
      <c r="P25" s="15">
        <v>94</v>
      </c>
      <c r="Q25" s="16">
        <v>6.5789260391878654</v>
      </c>
      <c r="R25" s="15">
        <v>29</v>
      </c>
      <c r="S25" s="16">
        <v>2.2242552944911589</v>
      </c>
      <c r="T25" s="15">
        <v>385</v>
      </c>
      <c r="U25" s="16">
        <v>27.366742472856384</v>
      </c>
      <c r="V25" s="15">
        <v>97</v>
      </c>
      <c r="W25" s="16">
        <v>6.9760535036632838</v>
      </c>
      <c r="X25" s="15">
        <v>50</v>
      </c>
      <c r="Y25" s="16">
        <v>3.4164423766799938</v>
      </c>
      <c r="Z25" s="15">
        <v>104</v>
      </c>
      <c r="AA25" s="16">
        <v>7.4748902285378414</v>
      </c>
      <c r="AB25" s="15"/>
      <c r="AC25" s="16"/>
      <c r="AD25" s="15">
        <v>34</v>
      </c>
      <c r="AE25" s="16">
        <v>2.2679148769629491</v>
      </c>
      <c r="AF25" s="15">
        <v>23</v>
      </c>
      <c r="AG25" s="16">
        <v>1.4315281655297407</v>
      </c>
      <c r="AH25" s="15">
        <v>43</v>
      </c>
      <c r="AI25" s="16">
        <v>3.0888582236319349</v>
      </c>
      <c r="AJ25" s="15">
        <v>10</v>
      </c>
      <c r="AK25" s="16">
        <v>0.67219507001027456</v>
      </c>
      <c r="AL25" s="15">
        <v>21</v>
      </c>
      <c r="AM25" s="16">
        <v>1.5128954803851646</v>
      </c>
      <c r="AN25" s="15">
        <v>40</v>
      </c>
      <c r="AO25" s="16">
        <v>2.6534345031838806</v>
      </c>
      <c r="AP25" s="15">
        <v>22</v>
      </c>
      <c r="AQ25" s="16">
        <v>1.4811749207910441</v>
      </c>
      <c r="AR25" s="15">
        <v>67</v>
      </c>
      <c r="AS25" s="16">
        <v>4.6432341602808167</v>
      </c>
    </row>
    <row r="26" spans="1:45" s="18" customFormat="1" ht="15" customHeight="1" x14ac:dyDescent="0.25">
      <c r="A26" s="22">
        <v>1968</v>
      </c>
      <c r="B26" s="15">
        <v>1844</v>
      </c>
      <c r="C26" s="16">
        <v>124.65636953991002</v>
      </c>
      <c r="D26" s="15">
        <v>30</v>
      </c>
      <c r="E26" s="16">
        <v>1.9406743096102841</v>
      </c>
      <c r="F26" s="15">
        <v>35</v>
      </c>
      <c r="G26" s="16">
        <v>2.252888604777854</v>
      </c>
      <c r="H26" s="15">
        <v>134</v>
      </c>
      <c r="I26" s="16">
        <v>8.6749242828524462</v>
      </c>
      <c r="J26" s="15">
        <v>325</v>
      </c>
      <c r="K26" s="16">
        <v>21.743943562268637</v>
      </c>
      <c r="L26" s="15">
        <v>16</v>
      </c>
      <c r="M26" s="16">
        <v>1.118678371328059</v>
      </c>
      <c r="N26" s="15">
        <v>76</v>
      </c>
      <c r="O26" s="16">
        <v>4.9133237626686208</v>
      </c>
      <c r="P26" s="15">
        <v>102</v>
      </c>
      <c r="Q26" s="16">
        <v>6.8897693005476128</v>
      </c>
      <c r="R26" s="15">
        <v>41</v>
      </c>
      <c r="S26" s="16">
        <v>2.9499781471033151</v>
      </c>
      <c r="T26" s="15">
        <v>389</v>
      </c>
      <c r="U26" s="16">
        <v>27.151378583935017</v>
      </c>
      <c r="V26" s="15">
        <v>76</v>
      </c>
      <c r="W26" s="16">
        <v>5.4758311798084733</v>
      </c>
      <c r="X26" s="15">
        <v>54</v>
      </c>
      <c r="Y26" s="16">
        <v>3.5133316154664285</v>
      </c>
      <c r="Z26" s="15">
        <v>118</v>
      </c>
      <c r="AA26" s="16">
        <v>8.1842931672994812</v>
      </c>
      <c r="AB26" s="15"/>
      <c r="AC26" s="16"/>
      <c r="AD26" s="15">
        <v>25</v>
      </c>
      <c r="AE26" s="16">
        <v>1.6622640296011302</v>
      </c>
      <c r="AF26" s="15">
        <v>34</v>
      </c>
      <c r="AG26" s="16">
        <v>2.1222257335268675</v>
      </c>
      <c r="AH26" s="15">
        <v>38</v>
      </c>
      <c r="AI26" s="16">
        <v>2.7190859028478518</v>
      </c>
      <c r="AJ26" s="15">
        <v>9</v>
      </c>
      <c r="AK26" s="16">
        <v>0.58035703510925385</v>
      </c>
      <c r="AL26" s="15">
        <v>20</v>
      </c>
      <c r="AM26" s="16">
        <v>1.3954441057745299</v>
      </c>
      <c r="AN26" s="15">
        <v>51</v>
      </c>
      <c r="AO26" s="16">
        <v>3.4761482599417119</v>
      </c>
      <c r="AP26" s="15">
        <v>21</v>
      </c>
      <c r="AQ26" s="16">
        <v>1.4037001310906458</v>
      </c>
      <c r="AR26" s="15">
        <v>68</v>
      </c>
      <c r="AS26" s="16">
        <v>4.5708135489127377</v>
      </c>
    </row>
    <row r="27" spans="1:45" ht="15" customHeight="1" x14ac:dyDescent="0.25">
      <c r="A27" s="22">
        <v>1969</v>
      </c>
      <c r="B27" s="15">
        <v>1875</v>
      </c>
      <c r="C27" s="16">
        <v>124.92342158194722</v>
      </c>
      <c r="D27" s="15">
        <v>14</v>
      </c>
      <c r="E27" s="16">
        <v>0.88665121282193571</v>
      </c>
      <c r="F27" s="15">
        <v>34</v>
      </c>
      <c r="G27" s="16">
        <v>2.2150391889333636</v>
      </c>
      <c r="H27" s="15">
        <v>132</v>
      </c>
      <c r="I27" s="16">
        <v>8.3015883058596867</v>
      </c>
      <c r="J27" s="15">
        <v>378</v>
      </c>
      <c r="K27" s="16">
        <v>24.66895559804032</v>
      </c>
      <c r="L27" s="15">
        <v>15</v>
      </c>
      <c r="M27" s="16">
        <v>0.98665166064257348</v>
      </c>
      <c r="N27" s="15">
        <v>65</v>
      </c>
      <c r="O27" s="16">
        <v>4.0734636292835926</v>
      </c>
      <c r="P27" s="15">
        <v>117</v>
      </c>
      <c r="Q27" s="16">
        <v>7.9965990087774781</v>
      </c>
      <c r="R27" s="15">
        <v>24</v>
      </c>
      <c r="S27" s="16">
        <v>1.6900775345497865</v>
      </c>
      <c r="T27" s="15">
        <v>369</v>
      </c>
      <c r="U27" s="16">
        <v>25.465954213485848</v>
      </c>
      <c r="V27" s="15">
        <v>85</v>
      </c>
      <c r="W27" s="16">
        <v>6.2537829898736872</v>
      </c>
      <c r="X27" s="15">
        <v>54</v>
      </c>
      <c r="Y27" s="16">
        <v>3.5091114045517031</v>
      </c>
      <c r="Z27" s="15">
        <v>126</v>
      </c>
      <c r="AA27" s="16">
        <v>8.7471667679219127</v>
      </c>
      <c r="AB27" s="15"/>
      <c r="AC27" s="16"/>
      <c r="AD27" s="15">
        <v>36</v>
      </c>
      <c r="AE27" s="16">
        <v>2.3669410595354372</v>
      </c>
      <c r="AF27" s="15">
        <v>34</v>
      </c>
      <c r="AG27" s="16">
        <v>2.1006827021688261</v>
      </c>
      <c r="AH27" s="15">
        <v>33</v>
      </c>
      <c r="AI27" s="16">
        <v>2.3657476924989469</v>
      </c>
      <c r="AJ27" s="15">
        <v>20</v>
      </c>
      <c r="AK27" s="16">
        <v>1.2468175531590291</v>
      </c>
      <c r="AL27" s="15">
        <v>20</v>
      </c>
      <c r="AM27" s="16">
        <v>1.3890657492846419</v>
      </c>
      <c r="AN27" s="15">
        <v>56</v>
      </c>
      <c r="AO27" s="16">
        <v>3.6391316792305974</v>
      </c>
      <c r="AP27" s="15">
        <v>22</v>
      </c>
      <c r="AQ27" s="16">
        <v>1.4114900411070046</v>
      </c>
      <c r="AR27" s="15">
        <v>94</v>
      </c>
      <c r="AS27" s="16">
        <v>6.1682828715345464</v>
      </c>
    </row>
    <row r="28" spans="1:45" ht="15" customHeight="1" x14ac:dyDescent="0.25">
      <c r="A28" s="22">
        <v>1970</v>
      </c>
      <c r="B28" s="15">
        <v>2024</v>
      </c>
      <c r="C28" s="16">
        <v>132.50859828604754</v>
      </c>
      <c r="D28" s="15">
        <v>14</v>
      </c>
      <c r="E28" s="16">
        <v>0.84633180472246405</v>
      </c>
      <c r="F28" s="15">
        <v>41</v>
      </c>
      <c r="G28" s="16">
        <v>2.5132434100106358</v>
      </c>
      <c r="H28" s="15">
        <v>136</v>
      </c>
      <c r="I28" s="16">
        <v>8.559086348093528</v>
      </c>
      <c r="J28" s="15">
        <v>337</v>
      </c>
      <c r="K28" s="16">
        <v>21.595075594945193</v>
      </c>
      <c r="L28" s="15">
        <v>16</v>
      </c>
      <c r="M28" s="16">
        <v>1.0112057257667788</v>
      </c>
      <c r="N28" s="15">
        <v>87</v>
      </c>
      <c r="O28" s="16">
        <v>5.4326452418908895</v>
      </c>
      <c r="P28" s="15">
        <v>149</v>
      </c>
      <c r="Q28" s="16">
        <v>9.8416868478639934</v>
      </c>
      <c r="R28" s="15">
        <v>38</v>
      </c>
      <c r="S28" s="16">
        <v>2.7128811287276076</v>
      </c>
      <c r="T28" s="15">
        <v>422</v>
      </c>
      <c r="U28" s="16">
        <v>28.688913748857313</v>
      </c>
      <c r="V28" s="15">
        <v>90</v>
      </c>
      <c r="W28" s="16">
        <v>6.330904616043032</v>
      </c>
      <c r="X28" s="15">
        <v>63</v>
      </c>
      <c r="Y28" s="16">
        <v>4.0137704860272434</v>
      </c>
      <c r="Z28" s="15">
        <v>142</v>
      </c>
      <c r="AA28" s="16">
        <v>9.667818763477193</v>
      </c>
      <c r="AB28" s="15"/>
      <c r="AC28" s="16"/>
      <c r="AD28" s="15">
        <v>44</v>
      </c>
      <c r="AE28" s="16">
        <v>2.7329068888092527</v>
      </c>
      <c r="AF28" s="15">
        <v>23</v>
      </c>
      <c r="AG28" s="16">
        <v>1.4157850756837085</v>
      </c>
      <c r="AH28" s="15">
        <v>46</v>
      </c>
      <c r="AI28" s="16">
        <v>3.2091250826756421</v>
      </c>
      <c r="AJ28" s="15">
        <v>13</v>
      </c>
      <c r="AK28" s="16">
        <v>0.81385515248897466</v>
      </c>
      <c r="AL28" s="15">
        <v>21</v>
      </c>
      <c r="AM28" s="16">
        <v>1.4572404791920857</v>
      </c>
      <c r="AN28" s="15">
        <v>47</v>
      </c>
      <c r="AO28" s="16">
        <v>3.0292336179372787</v>
      </c>
      <c r="AP28" s="15">
        <v>33</v>
      </c>
      <c r="AQ28" s="16">
        <v>2.1127550553848775</v>
      </c>
      <c r="AR28" s="15">
        <v>68</v>
      </c>
      <c r="AS28" s="16">
        <v>4.3506992178576285</v>
      </c>
    </row>
    <row r="29" spans="1:45" ht="15" customHeight="1" x14ac:dyDescent="0.25">
      <c r="A29" s="22">
        <v>1971</v>
      </c>
      <c r="B29" s="15">
        <v>2007</v>
      </c>
      <c r="C29" s="16">
        <v>129.73340141810382</v>
      </c>
      <c r="D29" s="15">
        <v>26</v>
      </c>
      <c r="E29" s="16">
        <v>1.6104060140311345</v>
      </c>
      <c r="F29" s="15">
        <v>30</v>
      </c>
      <c r="G29" s="16">
        <v>1.8098665944790504</v>
      </c>
      <c r="H29" s="15">
        <v>128</v>
      </c>
      <c r="I29" s="16">
        <v>7.867255042693249</v>
      </c>
      <c r="J29" s="15">
        <v>354</v>
      </c>
      <c r="K29" s="16">
        <v>21.899858202669968</v>
      </c>
      <c r="L29" s="15">
        <v>17</v>
      </c>
      <c r="M29" s="16">
        <v>1.118237022407617</v>
      </c>
      <c r="N29" s="15">
        <v>81</v>
      </c>
      <c r="O29" s="16">
        <v>4.9827285210102712</v>
      </c>
      <c r="P29" s="15">
        <v>135</v>
      </c>
      <c r="Q29" s="16">
        <v>8.8907280412292327</v>
      </c>
      <c r="R29" s="15">
        <v>34</v>
      </c>
      <c r="S29" s="16">
        <v>2.361726521418233</v>
      </c>
      <c r="T29" s="15">
        <v>424</v>
      </c>
      <c r="U29" s="16">
        <v>28.492541468096288</v>
      </c>
      <c r="V29" s="15">
        <v>94</v>
      </c>
      <c r="W29" s="16">
        <v>6.5208747467653332</v>
      </c>
      <c r="X29" s="15">
        <v>49</v>
      </c>
      <c r="Y29" s="16">
        <v>3.0198538418180378</v>
      </c>
      <c r="Z29" s="15">
        <v>138</v>
      </c>
      <c r="AA29" s="16">
        <v>9.2440902139544292</v>
      </c>
      <c r="AB29" s="15"/>
      <c r="AC29" s="16"/>
      <c r="AD29" s="15">
        <v>37</v>
      </c>
      <c r="AE29" s="16">
        <v>2.363609808044917</v>
      </c>
      <c r="AF29" s="15">
        <v>37</v>
      </c>
      <c r="AG29" s="16">
        <v>2.2342143390659657</v>
      </c>
      <c r="AH29" s="15">
        <v>51</v>
      </c>
      <c r="AI29" s="16">
        <v>3.5395232110192674</v>
      </c>
      <c r="AJ29" s="15">
        <v>14</v>
      </c>
      <c r="AK29" s="16">
        <v>0.80604856825180349</v>
      </c>
      <c r="AL29" s="15">
        <v>16</v>
      </c>
      <c r="AM29" s="16">
        <v>1.1141241012693799</v>
      </c>
      <c r="AN29" s="15">
        <v>45</v>
      </c>
      <c r="AO29" s="16">
        <v>2.8464017272100901</v>
      </c>
      <c r="AP29" s="15">
        <v>28</v>
      </c>
      <c r="AQ29" s="16">
        <v>1.8028452287509271</v>
      </c>
      <c r="AR29" s="15">
        <v>72</v>
      </c>
      <c r="AS29" s="16">
        <v>4.8010141583701884</v>
      </c>
    </row>
    <row r="30" spans="1:45" ht="15" customHeight="1" x14ac:dyDescent="0.25">
      <c r="A30" s="22">
        <v>1972</v>
      </c>
      <c r="B30" s="15">
        <v>2115</v>
      </c>
      <c r="C30" s="16">
        <v>132.38445789921042</v>
      </c>
      <c r="D30" s="15">
        <v>20</v>
      </c>
      <c r="E30" s="16">
        <v>1.1995903250938715</v>
      </c>
      <c r="F30" s="15">
        <v>44</v>
      </c>
      <c r="G30" s="16">
        <v>2.5090349213395862</v>
      </c>
      <c r="H30" s="15">
        <v>130</v>
      </c>
      <c r="I30" s="16">
        <v>7.8278107807001707</v>
      </c>
      <c r="J30" s="15">
        <v>396</v>
      </c>
      <c r="K30" s="16">
        <v>24.41910234832525</v>
      </c>
      <c r="L30" s="15">
        <v>17</v>
      </c>
      <c r="M30" s="16">
        <v>1.0684121569452454</v>
      </c>
      <c r="N30" s="15">
        <v>82</v>
      </c>
      <c r="O30" s="16">
        <v>4.9598994685439699</v>
      </c>
      <c r="P30" s="15">
        <v>172</v>
      </c>
      <c r="Q30" s="16">
        <v>10.863348938251635</v>
      </c>
      <c r="R30" s="15">
        <v>29</v>
      </c>
      <c r="S30" s="16">
        <v>1.9358956461622217</v>
      </c>
      <c r="T30" s="15">
        <v>392</v>
      </c>
      <c r="U30" s="16">
        <v>25.309669009460592</v>
      </c>
      <c r="V30" s="15">
        <v>84</v>
      </c>
      <c r="W30" s="16">
        <v>5.7544648426867395</v>
      </c>
      <c r="X30" s="15">
        <v>74</v>
      </c>
      <c r="Y30" s="16">
        <v>4.5340069521063997</v>
      </c>
      <c r="Z30" s="15">
        <v>152</v>
      </c>
      <c r="AA30" s="16">
        <v>9.7099467270277895</v>
      </c>
      <c r="AB30" s="15"/>
      <c r="AC30" s="16"/>
      <c r="AD30" s="15">
        <v>39</v>
      </c>
      <c r="AE30" s="16">
        <v>2.4425037252139701</v>
      </c>
      <c r="AF30" s="15">
        <v>45</v>
      </c>
      <c r="AG30" s="16">
        <v>2.598516703705835</v>
      </c>
      <c r="AH30" s="15">
        <v>49</v>
      </c>
      <c r="AI30" s="16">
        <v>3.3229323637512942</v>
      </c>
      <c r="AJ30" s="15">
        <v>9</v>
      </c>
      <c r="AK30" s="16">
        <v>0.54665319264548817</v>
      </c>
      <c r="AL30" s="15">
        <v>14</v>
      </c>
      <c r="AM30" s="16">
        <v>0.86426243061717001</v>
      </c>
      <c r="AN30" s="15">
        <v>46</v>
      </c>
      <c r="AO30" s="16">
        <v>2.8572572844262489</v>
      </c>
      <c r="AP30" s="15">
        <v>30</v>
      </c>
      <c r="AQ30" s="16">
        <v>1.780028336721527</v>
      </c>
      <c r="AR30" s="15">
        <v>94</v>
      </c>
      <c r="AS30" s="16">
        <v>5.8177510815039852</v>
      </c>
    </row>
    <row r="31" spans="1:45" ht="15" customHeight="1" x14ac:dyDescent="0.25">
      <c r="A31" s="22">
        <v>1973</v>
      </c>
      <c r="B31" s="15">
        <v>2141</v>
      </c>
      <c r="C31" s="16">
        <v>131.74799509174363</v>
      </c>
      <c r="D31" s="15">
        <v>26</v>
      </c>
      <c r="E31" s="16">
        <v>1.5828701434241228</v>
      </c>
      <c r="F31" s="15">
        <v>41</v>
      </c>
      <c r="G31" s="16">
        <v>2.3575862250932249</v>
      </c>
      <c r="H31" s="15">
        <v>120</v>
      </c>
      <c r="I31" s="16">
        <v>7.1443388898613787</v>
      </c>
      <c r="J31" s="15">
        <v>323</v>
      </c>
      <c r="K31" s="16">
        <v>19.480731308452395</v>
      </c>
      <c r="L31" s="15">
        <v>10</v>
      </c>
      <c r="M31" s="16">
        <v>0.60947815752435053</v>
      </c>
      <c r="N31" s="15">
        <v>74</v>
      </c>
      <c r="O31" s="16">
        <v>4.3583760123343431</v>
      </c>
      <c r="P31" s="15">
        <v>193</v>
      </c>
      <c r="Q31" s="16">
        <v>11.935737938049892</v>
      </c>
      <c r="R31" s="15">
        <v>29</v>
      </c>
      <c r="S31" s="16">
        <v>1.8924497962154099</v>
      </c>
      <c r="T31" s="15">
        <v>449</v>
      </c>
      <c r="U31" s="16">
        <v>28.515341020081781</v>
      </c>
      <c r="V31" s="15">
        <v>87</v>
      </c>
      <c r="W31" s="16">
        <v>5.80510803217458</v>
      </c>
      <c r="X31" s="15">
        <v>52</v>
      </c>
      <c r="Y31" s="16">
        <v>3.0994899791662651</v>
      </c>
      <c r="Z31" s="15">
        <v>127</v>
      </c>
      <c r="AA31" s="16">
        <v>8.0418731997523398</v>
      </c>
      <c r="AB31" s="15"/>
      <c r="AC31" s="16"/>
      <c r="AD31" s="15">
        <v>25</v>
      </c>
      <c r="AE31" s="16">
        <v>1.4744613393330859</v>
      </c>
      <c r="AF31" s="15">
        <v>41</v>
      </c>
      <c r="AG31" s="16">
        <v>2.301891966008335</v>
      </c>
      <c r="AH31" s="15">
        <v>50</v>
      </c>
      <c r="AI31" s="16">
        <v>3.3027408028079321</v>
      </c>
      <c r="AJ31" s="15">
        <v>19</v>
      </c>
      <c r="AK31" s="16">
        <v>1.1406990767133836</v>
      </c>
      <c r="AL31" s="15">
        <v>22</v>
      </c>
      <c r="AM31" s="16">
        <v>1.2910815820312789</v>
      </c>
      <c r="AN31" s="15">
        <v>63</v>
      </c>
      <c r="AO31" s="16">
        <v>3.7483927798562937</v>
      </c>
      <c r="AP31" s="15">
        <v>31</v>
      </c>
      <c r="AQ31" s="16">
        <v>1.7872999114668238</v>
      </c>
      <c r="AR31" s="15">
        <v>79</v>
      </c>
      <c r="AS31" s="16">
        <v>4.85247428498438</v>
      </c>
    </row>
    <row r="32" spans="1:45" ht="15" customHeight="1" x14ac:dyDescent="0.25">
      <c r="A32" s="22">
        <v>1974</v>
      </c>
      <c r="B32" s="15">
        <v>2284</v>
      </c>
      <c r="C32" s="16">
        <v>138.59923933950353</v>
      </c>
      <c r="D32" s="15">
        <v>24</v>
      </c>
      <c r="E32" s="16">
        <v>1.3937999748213803</v>
      </c>
      <c r="F32" s="15">
        <v>43</v>
      </c>
      <c r="G32" s="16">
        <v>2.4510627912152665</v>
      </c>
      <c r="H32" s="15">
        <v>154</v>
      </c>
      <c r="I32" s="16">
        <v>8.8348661029849147</v>
      </c>
      <c r="J32" s="15">
        <v>464</v>
      </c>
      <c r="K32" s="16">
        <v>27.470965428652679</v>
      </c>
      <c r="L32" s="15">
        <v>17</v>
      </c>
      <c r="M32" s="16">
        <v>1.0270741719718119</v>
      </c>
      <c r="N32" s="15">
        <v>100</v>
      </c>
      <c r="O32" s="16">
        <v>5.8309883152317532</v>
      </c>
      <c r="P32" s="15">
        <v>198</v>
      </c>
      <c r="Q32" s="16">
        <v>12.209638314333729</v>
      </c>
      <c r="R32" s="15">
        <v>19</v>
      </c>
      <c r="S32" s="16">
        <v>1.3618262691318501</v>
      </c>
      <c r="T32" s="15">
        <v>447</v>
      </c>
      <c r="U32" s="16">
        <v>28.476120495892076</v>
      </c>
      <c r="V32" s="15">
        <v>95</v>
      </c>
      <c r="W32" s="16">
        <v>6.1809823384962721</v>
      </c>
      <c r="X32" s="15">
        <v>70</v>
      </c>
      <c r="Y32" s="16">
        <v>4.0760088453432042</v>
      </c>
      <c r="Z32" s="15">
        <v>123</v>
      </c>
      <c r="AA32" s="16">
        <v>7.5870403740944283</v>
      </c>
      <c r="AB32" s="15"/>
      <c r="AC32" s="16"/>
      <c r="AD32" s="15">
        <v>27</v>
      </c>
      <c r="AE32" s="16">
        <v>1.6499978520402956</v>
      </c>
      <c r="AF32" s="15">
        <v>26</v>
      </c>
      <c r="AG32" s="16">
        <v>1.4219100039913561</v>
      </c>
      <c r="AH32" s="15">
        <v>56</v>
      </c>
      <c r="AI32" s="16">
        <v>3.7307608968175177</v>
      </c>
      <c r="AJ32" s="15">
        <v>14</v>
      </c>
      <c r="AK32" s="16">
        <v>0.82116533849015283</v>
      </c>
      <c r="AL32" s="15">
        <v>15</v>
      </c>
      <c r="AM32" s="16">
        <v>0.90275232057663624</v>
      </c>
      <c r="AN32" s="15">
        <v>42</v>
      </c>
      <c r="AO32" s="16">
        <v>2.4772566166530541</v>
      </c>
      <c r="AP32" s="15">
        <v>32</v>
      </c>
      <c r="AQ32" s="16">
        <v>1.8891819288189964</v>
      </c>
      <c r="AR32" s="15">
        <v>86</v>
      </c>
      <c r="AS32" s="16">
        <v>5.1085693050046928</v>
      </c>
    </row>
    <row r="33" spans="1:45" ht="15" customHeight="1" x14ac:dyDescent="0.25">
      <c r="A33" s="22">
        <v>1975</v>
      </c>
      <c r="B33" s="15">
        <v>2281</v>
      </c>
      <c r="C33" s="16">
        <v>134.77337570556179</v>
      </c>
      <c r="D33" s="15">
        <v>25</v>
      </c>
      <c r="E33" s="16">
        <v>1.3938447374275851</v>
      </c>
      <c r="F33" s="15">
        <v>43</v>
      </c>
      <c r="G33" s="16">
        <v>2.44666599596149</v>
      </c>
      <c r="H33" s="15">
        <v>135</v>
      </c>
      <c r="I33" s="16">
        <v>7.5850240030648752</v>
      </c>
      <c r="J33" s="15">
        <v>456</v>
      </c>
      <c r="K33" s="16">
        <v>26.392641651665095</v>
      </c>
      <c r="L33" s="15">
        <v>22</v>
      </c>
      <c r="M33" s="16">
        <v>1.2895140948964836</v>
      </c>
      <c r="N33" s="15">
        <v>105</v>
      </c>
      <c r="O33" s="16">
        <v>5.8142275440697642</v>
      </c>
      <c r="P33" s="15">
        <v>200</v>
      </c>
      <c r="Q33" s="16">
        <v>11.886947786539288</v>
      </c>
      <c r="R33" s="15">
        <v>40</v>
      </c>
      <c r="S33" s="16">
        <v>2.6105135750626243</v>
      </c>
      <c r="T33" s="15">
        <v>422</v>
      </c>
      <c r="U33" s="16">
        <v>26.026121096217032</v>
      </c>
      <c r="V33" s="15">
        <v>89</v>
      </c>
      <c r="W33" s="16">
        <v>5.5982342590246414</v>
      </c>
      <c r="X33" s="15">
        <v>60</v>
      </c>
      <c r="Y33" s="16">
        <v>3.3220793419684265</v>
      </c>
      <c r="Z33" s="15">
        <v>151</v>
      </c>
      <c r="AA33" s="16">
        <v>8.7884456318632065</v>
      </c>
      <c r="AB33" s="15"/>
      <c r="AC33" s="16"/>
      <c r="AD33" s="15">
        <v>37</v>
      </c>
      <c r="AE33" s="16">
        <v>2.1390120354901816</v>
      </c>
      <c r="AF33" s="15">
        <v>38</v>
      </c>
      <c r="AG33" s="16">
        <v>2.0925297941141467</v>
      </c>
      <c r="AH33" s="15">
        <v>67</v>
      </c>
      <c r="AI33" s="16">
        <v>4.2634525587050929</v>
      </c>
      <c r="AJ33" s="15">
        <v>15</v>
      </c>
      <c r="AK33" s="16">
        <v>0.82991371470892872</v>
      </c>
      <c r="AL33" s="15">
        <v>20</v>
      </c>
      <c r="AM33" s="16">
        <v>1.3117277223771702</v>
      </c>
      <c r="AN33" s="15">
        <v>54</v>
      </c>
      <c r="AO33" s="16">
        <v>3.1719962355843396</v>
      </c>
      <c r="AP33" s="15">
        <v>38</v>
      </c>
      <c r="AQ33" s="16">
        <v>2.0724087560231568</v>
      </c>
      <c r="AR33" s="15">
        <v>86</v>
      </c>
      <c r="AS33" s="16">
        <v>5.0317262271238379</v>
      </c>
    </row>
    <row r="34" spans="1:45" ht="15" customHeight="1" x14ac:dyDescent="0.25">
      <c r="A34" s="22">
        <v>1976</v>
      </c>
      <c r="B34" s="15">
        <v>2330</v>
      </c>
      <c r="C34" s="16">
        <v>136.06160442904962</v>
      </c>
      <c r="D34" s="15">
        <v>27</v>
      </c>
      <c r="E34" s="16">
        <v>1.4863279728404186</v>
      </c>
      <c r="F34" s="15">
        <v>53</v>
      </c>
      <c r="G34" s="16">
        <v>2.8570520602647793</v>
      </c>
      <c r="H34" s="15">
        <v>135</v>
      </c>
      <c r="I34" s="16">
        <v>7.4482018149225588</v>
      </c>
      <c r="J34" s="15">
        <v>465</v>
      </c>
      <c r="K34" s="16">
        <v>26.736349082343644</v>
      </c>
      <c r="L34" s="15">
        <v>17</v>
      </c>
      <c r="M34" s="16">
        <v>1.03066420642421</v>
      </c>
      <c r="N34" s="15">
        <v>130</v>
      </c>
      <c r="O34" s="16">
        <v>7.2939957935268707</v>
      </c>
      <c r="P34" s="15">
        <v>196</v>
      </c>
      <c r="Q34" s="16">
        <v>11.490348451562022</v>
      </c>
      <c r="R34" s="15">
        <v>71</v>
      </c>
      <c r="S34" s="16">
        <v>4.7453811126579151</v>
      </c>
      <c r="T34" s="15">
        <v>449</v>
      </c>
      <c r="U34" s="16">
        <v>27.352335072045499</v>
      </c>
      <c r="V34" s="15">
        <v>91</v>
      </c>
      <c r="W34" s="16">
        <v>5.8653493104809611</v>
      </c>
      <c r="X34" s="15">
        <v>59</v>
      </c>
      <c r="Y34" s="16">
        <v>3.3002440222995557</v>
      </c>
      <c r="Z34" s="15">
        <v>133</v>
      </c>
      <c r="AA34" s="16">
        <v>8.0492291881885105</v>
      </c>
      <c r="AB34" s="15"/>
      <c r="AC34" s="16"/>
      <c r="AD34" s="15">
        <v>28</v>
      </c>
      <c r="AE34" s="16">
        <v>1.5239693275009334</v>
      </c>
      <c r="AF34" s="15">
        <v>37</v>
      </c>
      <c r="AG34" s="16">
        <v>1.9451920148924084</v>
      </c>
      <c r="AH34" s="15">
        <v>44</v>
      </c>
      <c r="AI34" s="16">
        <v>2.7635350219381789</v>
      </c>
      <c r="AJ34" s="15">
        <v>10</v>
      </c>
      <c r="AK34" s="16">
        <v>0.54221988500640617</v>
      </c>
      <c r="AL34" s="15">
        <v>15</v>
      </c>
      <c r="AM34" s="16">
        <v>0.8692579024667404</v>
      </c>
      <c r="AN34" s="15">
        <v>78</v>
      </c>
      <c r="AO34" s="16">
        <v>4.4142931835554595</v>
      </c>
      <c r="AP34" s="15">
        <v>33</v>
      </c>
      <c r="AQ34" s="16">
        <v>1.7629830487942757</v>
      </c>
      <c r="AR34" s="15">
        <v>81</v>
      </c>
      <c r="AS34" s="16">
        <v>4.6878617361967763</v>
      </c>
    </row>
    <row r="35" spans="1:45" ht="15" customHeight="1" x14ac:dyDescent="0.25">
      <c r="A35" s="22">
        <v>1977</v>
      </c>
      <c r="B35" s="15">
        <v>2402</v>
      </c>
      <c r="C35" s="16">
        <v>137.88010525837313</v>
      </c>
      <c r="D35" s="15">
        <v>29</v>
      </c>
      <c r="E35" s="16">
        <v>1.5836500890283849</v>
      </c>
      <c r="F35" s="15">
        <v>50</v>
      </c>
      <c r="G35" s="16">
        <v>2.612405900814541</v>
      </c>
      <c r="H35" s="15">
        <v>126</v>
      </c>
      <c r="I35" s="16">
        <v>6.6547838271326274</v>
      </c>
      <c r="J35" s="15">
        <v>458</v>
      </c>
      <c r="K35" s="16">
        <v>25.835858031438306</v>
      </c>
      <c r="L35" s="15">
        <v>15</v>
      </c>
      <c r="M35" s="16">
        <v>0.87992555645421366</v>
      </c>
      <c r="N35" s="15">
        <v>93</v>
      </c>
      <c r="O35" s="16">
        <v>5.1260925024957782</v>
      </c>
      <c r="P35" s="15">
        <v>220</v>
      </c>
      <c r="Q35" s="16">
        <v>12.809492795919102</v>
      </c>
      <c r="R35" s="15">
        <v>56</v>
      </c>
      <c r="S35" s="16">
        <v>3.4320449131622279</v>
      </c>
      <c r="T35" s="15">
        <v>473</v>
      </c>
      <c r="U35" s="16">
        <v>28.397792999529589</v>
      </c>
      <c r="V35" s="15">
        <v>93</v>
      </c>
      <c r="W35" s="16">
        <v>5.7812266090450048</v>
      </c>
      <c r="X35" s="15">
        <v>70</v>
      </c>
      <c r="Y35" s="16">
        <v>3.7856910818494933</v>
      </c>
      <c r="Z35" s="15">
        <v>151</v>
      </c>
      <c r="AA35" s="16">
        <v>8.9752635408149555</v>
      </c>
      <c r="AB35" s="15"/>
      <c r="AC35" s="16"/>
      <c r="AD35" s="15">
        <v>38</v>
      </c>
      <c r="AE35" s="16">
        <v>2.1104679485269338</v>
      </c>
      <c r="AF35" s="15">
        <v>40</v>
      </c>
      <c r="AG35" s="16">
        <v>2.1250686243005408</v>
      </c>
      <c r="AH35" s="15">
        <v>61</v>
      </c>
      <c r="AI35" s="16">
        <v>3.7767962456841122</v>
      </c>
      <c r="AJ35" s="15">
        <v>12</v>
      </c>
      <c r="AK35" s="16">
        <v>0.69630407294083896</v>
      </c>
      <c r="AL35" s="15">
        <v>12</v>
      </c>
      <c r="AM35" s="16">
        <v>0.67908371592035277</v>
      </c>
      <c r="AN35" s="15">
        <v>73</v>
      </c>
      <c r="AO35" s="16">
        <v>4.1061239400275573</v>
      </c>
      <c r="AP35" s="15">
        <v>33</v>
      </c>
      <c r="AQ35" s="16">
        <v>1.7851213709551301</v>
      </c>
      <c r="AR35" s="15">
        <v>74</v>
      </c>
      <c r="AS35" s="16">
        <v>4.1711731680710535</v>
      </c>
    </row>
    <row r="36" spans="1:45" ht="15" customHeight="1" x14ac:dyDescent="0.25">
      <c r="A36" s="22">
        <v>1978</v>
      </c>
      <c r="B36" s="15">
        <v>2410</v>
      </c>
      <c r="C36" s="16">
        <v>137.15268974748824</v>
      </c>
      <c r="D36" s="15">
        <v>30</v>
      </c>
      <c r="E36" s="16">
        <v>1.5611143461661849</v>
      </c>
      <c r="F36" s="15">
        <v>47</v>
      </c>
      <c r="G36" s="16">
        <v>2.4775451153091663</v>
      </c>
      <c r="H36" s="15">
        <v>124</v>
      </c>
      <c r="I36" s="16">
        <v>6.5044409086699453</v>
      </c>
      <c r="J36" s="15">
        <v>474</v>
      </c>
      <c r="K36" s="16">
        <v>26.066332410385769</v>
      </c>
      <c r="L36" s="15">
        <v>17</v>
      </c>
      <c r="M36" s="16">
        <v>0.97373900797724444</v>
      </c>
      <c r="N36" s="15">
        <v>119</v>
      </c>
      <c r="O36" s="16">
        <v>6.5363384415680379</v>
      </c>
      <c r="P36" s="15">
        <v>237</v>
      </c>
      <c r="Q36" s="16">
        <v>13.756249515975306</v>
      </c>
      <c r="R36" s="15">
        <v>47</v>
      </c>
      <c r="S36" s="16">
        <v>2.953199353883889</v>
      </c>
      <c r="T36" s="15">
        <v>437</v>
      </c>
      <c r="U36" s="16">
        <v>26.510691945486531</v>
      </c>
      <c r="V36" s="15">
        <v>105</v>
      </c>
      <c r="W36" s="16">
        <v>6.4984360455051657</v>
      </c>
      <c r="X36" s="15">
        <v>66</v>
      </c>
      <c r="Y36" s="16">
        <v>3.5133074832536533</v>
      </c>
      <c r="Z36" s="15">
        <v>153</v>
      </c>
      <c r="AA36" s="16">
        <v>8.7535927289106628</v>
      </c>
      <c r="AB36" s="15"/>
      <c r="AC36" s="16"/>
      <c r="AD36" s="15">
        <v>32</v>
      </c>
      <c r="AE36" s="16">
        <v>1.7647348803411409</v>
      </c>
      <c r="AF36" s="15">
        <v>29</v>
      </c>
      <c r="AG36" s="16">
        <v>1.5571751246081273</v>
      </c>
      <c r="AH36" s="15">
        <v>49</v>
      </c>
      <c r="AI36" s="16">
        <v>3.0093399715112463</v>
      </c>
      <c r="AJ36" s="15">
        <v>13</v>
      </c>
      <c r="AK36" s="16">
        <v>0.66308742510152663</v>
      </c>
      <c r="AL36" s="15">
        <v>21</v>
      </c>
      <c r="AM36" s="16">
        <v>1.1910483113448413</v>
      </c>
      <c r="AN36" s="15">
        <v>89</v>
      </c>
      <c r="AO36" s="16">
        <v>5.0554341657111799</v>
      </c>
      <c r="AP36" s="15">
        <v>44</v>
      </c>
      <c r="AQ36" s="16">
        <v>2.3858308918780118</v>
      </c>
      <c r="AR36" s="15">
        <v>80</v>
      </c>
      <c r="AS36" s="16">
        <v>4.5655685147396516</v>
      </c>
    </row>
    <row r="37" spans="1:45" ht="15" customHeight="1" x14ac:dyDescent="0.25">
      <c r="A37" s="22">
        <v>1979</v>
      </c>
      <c r="B37" s="15">
        <v>2465</v>
      </c>
      <c r="C37" s="16">
        <v>137.33428664281499</v>
      </c>
      <c r="D37" s="15">
        <v>26</v>
      </c>
      <c r="E37" s="16">
        <v>1.4332670113631865</v>
      </c>
      <c r="F37" s="15">
        <v>62</v>
      </c>
      <c r="G37" s="16">
        <v>3.0085756178056577</v>
      </c>
      <c r="H37" s="15">
        <v>122</v>
      </c>
      <c r="I37" s="16">
        <v>6.4770206715443859</v>
      </c>
      <c r="J37" s="15">
        <v>462</v>
      </c>
      <c r="K37" s="16">
        <v>24.942972845069821</v>
      </c>
      <c r="L37" s="15">
        <v>22</v>
      </c>
      <c r="M37" s="16">
        <v>1.1913100382511126</v>
      </c>
      <c r="N37" s="15">
        <v>111</v>
      </c>
      <c r="O37" s="16">
        <v>5.8088500863123818</v>
      </c>
      <c r="P37" s="15">
        <v>256</v>
      </c>
      <c r="Q37" s="16">
        <v>14.177348374476468</v>
      </c>
      <c r="R37" s="15">
        <v>51</v>
      </c>
      <c r="S37" s="16">
        <v>3.0550176102217241</v>
      </c>
      <c r="T37" s="15">
        <v>481</v>
      </c>
      <c r="U37" s="16">
        <v>28.563528471356292</v>
      </c>
      <c r="V37" s="15">
        <v>79</v>
      </c>
      <c r="W37" s="16">
        <v>4.8311069626895762</v>
      </c>
      <c r="X37" s="15">
        <v>69</v>
      </c>
      <c r="Y37" s="16">
        <v>3.6753063721079893</v>
      </c>
      <c r="Z37" s="15">
        <v>155</v>
      </c>
      <c r="AA37" s="16">
        <v>8.9275749419630408</v>
      </c>
      <c r="AB37" s="15"/>
      <c r="AC37" s="16"/>
      <c r="AD37" s="15">
        <v>34</v>
      </c>
      <c r="AE37" s="16">
        <v>1.9313432946757636</v>
      </c>
      <c r="AF37" s="15">
        <v>39</v>
      </c>
      <c r="AG37" s="16">
        <v>1.9212025930820764</v>
      </c>
      <c r="AH37" s="15">
        <v>65</v>
      </c>
      <c r="AI37" s="16">
        <v>3.9545591495305796</v>
      </c>
      <c r="AJ37" s="15">
        <v>11</v>
      </c>
      <c r="AK37" s="16">
        <v>0.59865388951307208</v>
      </c>
      <c r="AL37" s="15">
        <v>18</v>
      </c>
      <c r="AM37" s="16">
        <v>1.0260540775931071</v>
      </c>
      <c r="AN37" s="15">
        <v>58</v>
      </c>
      <c r="AO37" s="16">
        <v>3.2422644586124005</v>
      </c>
      <c r="AP37" s="15">
        <v>34</v>
      </c>
      <c r="AQ37" s="16">
        <v>1.7523827195841473</v>
      </c>
      <c r="AR37" s="15">
        <v>80</v>
      </c>
      <c r="AS37" s="16">
        <v>4.4857423697115308</v>
      </c>
    </row>
    <row r="38" spans="1:45" ht="15" customHeight="1" x14ac:dyDescent="0.25">
      <c r="A38" s="22">
        <v>1980</v>
      </c>
      <c r="B38" s="15">
        <v>2513</v>
      </c>
      <c r="C38" s="16">
        <v>138.53854721895203</v>
      </c>
      <c r="D38" s="15">
        <v>31</v>
      </c>
      <c r="E38" s="16">
        <v>1.6078723665286057</v>
      </c>
      <c r="F38" s="15">
        <v>40</v>
      </c>
      <c r="G38" s="16">
        <v>2.0137420049960224</v>
      </c>
      <c r="H38" s="15">
        <v>130</v>
      </c>
      <c r="I38" s="16">
        <v>6.9915121734238719</v>
      </c>
      <c r="J38" s="15">
        <v>439</v>
      </c>
      <c r="K38" s="16">
        <v>23.381002414136308</v>
      </c>
      <c r="L38" s="15">
        <v>20</v>
      </c>
      <c r="M38" s="16">
        <v>1.1006681366028097</v>
      </c>
      <c r="N38" s="15">
        <v>104</v>
      </c>
      <c r="O38" s="16">
        <v>5.3456322684604602</v>
      </c>
      <c r="P38" s="15">
        <v>265</v>
      </c>
      <c r="Q38" s="16">
        <v>14.470678823191875</v>
      </c>
      <c r="R38" s="15">
        <v>50</v>
      </c>
      <c r="S38" s="16">
        <v>2.9460761588420228</v>
      </c>
      <c r="T38" s="15">
        <v>509</v>
      </c>
      <c r="U38" s="16">
        <v>29.485718574728686</v>
      </c>
      <c r="V38" s="15">
        <v>94</v>
      </c>
      <c r="W38" s="16">
        <v>5.8357142022257555</v>
      </c>
      <c r="X38" s="15">
        <v>62</v>
      </c>
      <c r="Y38" s="16">
        <v>3.3341355320124748</v>
      </c>
      <c r="Z38" s="15">
        <v>160</v>
      </c>
      <c r="AA38" s="16">
        <v>9.3279565905244084</v>
      </c>
      <c r="AB38" s="15"/>
      <c r="AC38" s="16"/>
      <c r="AD38" s="15">
        <v>38</v>
      </c>
      <c r="AE38" s="16">
        <v>2.0152762170529117</v>
      </c>
      <c r="AF38" s="15">
        <v>42</v>
      </c>
      <c r="AG38" s="16">
        <v>2.0110930149951387</v>
      </c>
      <c r="AH38" s="15">
        <v>61</v>
      </c>
      <c r="AI38" s="16">
        <v>3.764285180229594</v>
      </c>
      <c r="AJ38" s="15">
        <v>12</v>
      </c>
      <c r="AK38" s="16">
        <v>0.58306896330915869</v>
      </c>
      <c r="AL38" s="15">
        <v>9</v>
      </c>
      <c r="AM38" s="16">
        <v>0.48680720053408894</v>
      </c>
      <c r="AN38" s="15">
        <v>65</v>
      </c>
      <c r="AO38" s="16">
        <v>3.4567212624726831</v>
      </c>
      <c r="AP38" s="15">
        <v>37</v>
      </c>
      <c r="AQ38" s="16">
        <v>1.8696806663794929</v>
      </c>
      <c r="AR38" s="15">
        <v>82</v>
      </c>
      <c r="AS38" s="16">
        <v>4.6152295422499705</v>
      </c>
    </row>
    <row r="39" spans="1:45" ht="15" customHeight="1" x14ac:dyDescent="0.25">
      <c r="A39" s="22">
        <v>1981</v>
      </c>
      <c r="B39" s="15">
        <v>2527</v>
      </c>
      <c r="C39" s="16">
        <v>134.61767844787346</v>
      </c>
      <c r="D39" s="15">
        <v>24</v>
      </c>
      <c r="E39" s="16">
        <v>1.3108606863394332</v>
      </c>
      <c r="F39" s="15">
        <v>43</v>
      </c>
      <c r="G39" s="16">
        <v>2.1079653995806025</v>
      </c>
      <c r="H39" s="15">
        <v>133</v>
      </c>
      <c r="I39" s="16">
        <v>6.5620325153260461</v>
      </c>
      <c r="J39" s="15">
        <v>483</v>
      </c>
      <c r="K39" s="16">
        <v>25.045663621357122</v>
      </c>
      <c r="L39" s="15">
        <v>21</v>
      </c>
      <c r="M39" s="16">
        <v>1.1320170962153118</v>
      </c>
      <c r="N39" s="15">
        <v>111</v>
      </c>
      <c r="O39" s="16">
        <v>5.6575737215888005</v>
      </c>
      <c r="P39" s="15">
        <v>298</v>
      </c>
      <c r="Q39" s="16">
        <v>15.787057813680068</v>
      </c>
      <c r="R39" s="15">
        <v>47</v>
      </c>
      <c r="S39" s="16">
        <v>2.7739144499072226</v>
      </c>
      <c r="T39" s="15">
        <v>478</v>
      </c>
      <c r="U39" s="16">
        <v>27.2787861820667</v>
      </c>
      <c r="V39" s="15">
        <v>95</v>
      </c>
      <c r="W39" s="16">
        <v>5.5483417381509561</v>
      </c>
      <c r="X39" s="15">
        <v>46</v>
      </c>
      <c r="Y39" s="16">
        <v>2.1991400199549043</v>
      </c>
      <c r="Z39" s="15">
        <v>139</v>
      </c>
      <c r="AA39" s="16">
        <v>7.5236917007907165</v>
      </c>
      <c r="AB39" s="15"/>
      <c r="AC39" s="16"/>
      <c r="AD39" s="15">
        <v>29</v>
      </c>
      <c r="AE39" s="16">
        <v>1.4773695524608474</v>
      </c>
      <c r="AF39" s="15">
        <v>27</v>
      </c>
      <c r="AG39" s="16">
        <v>1.230480563738924</v>
      </c>
      <c r="AH39" s="15">
        <v>72</v>
      </c>
      <c r="AI39" s="16">
        <v>4.246814545094395</v>
      </c>
      <c r="AJ39" s="15">
        <v>10</v>
      </c>
      <c r="AK39" s="16">
        <v>0.48489968278158679</v>
      </c>
      <c r="AL39" s="15">
        <v>7</v>
      </c>
      <c r="AM39" s="16">
        <v>0.42922990948180867</v>
      </c>
      <c r="AN39" s="15">
        <v>71</v>
      </c>
      <c r="AO39" s="16">
        <v>3.8117169878715202</v>
      </c>
      <c r="AP39" s="15">
        <v>41</v>
      </c>
      <c r="AQ39" s="16">
        <v>1.9536662867408738</v>
      </c>
      <c r="AR39" s="15">
        <v>80</v>
      </c>
      <c r="AS39" s="16">
        <v>4.156045872670699</v>
      </c>
    </row>
    <row r="40" spans="1:45" ht="15" customHeight="1" x14ac:dyDescent="0.25">
      <c r="A40" s="22">
        <v>1982</v>
      </c>
      <c r="B40" s="15">
        <v>2647</v>
      </c>
      <c r="C40" s="16">
        <v>138.65510631091294</v>
      </c>
      <c r="D40" s="15">
        <v>32</v>
      </c>
      <c r="E40" s="16">
        <v>1.5999276065434551</v>
      </c>
      <c r="F40" s="15">
        <v>52</v>
      </c>
      <c r="G40" s="16">
        <v>2.4223246051573093</v>
      </c>
      <c r="H40" s="15">
        <v>133</v>
      </c>
      <c r="I40" s="16">
        <v>6.4292083791673607</v>
      </c>
      <c r="J40" s="15">
        <v>502</v>
      </c>
      <c r="K40" s="16">
        <v>25.054791604788932</v>
      </c>
      <c r="L40" s="15">
        <v>26</v>
      </c>
      <c r="M40" s="16">
        <v>1.5077840683791788</v>
      </c>
      <c r="N40" s="15">
        <v>86</v>
      </c>
      <c r="O40" s="16">
        <v>4.1141329132303781</v>
      </c>
      <c r="P40" s="15">
        <v>298</v>
      </c>
      <c r="Q40" s="16">
        <v>15.368248941006177</v>
      </c>
      <c r="R40" s="15">
        <v>57</v>
      </c>
      <c r="S40" s="16">
        <v>3.3852948094133608</v>
      </c>
      <c r="T40" s="15">
        <v>524</v>
      </c>
      <c r="U40" s="16">
        <v>29.35859820702067</v>
      </c>
      <c r="V40" s="15">
        <v>110</v>
      </c>
      <c r="W40" s="16">
        <v>6.4247228052682344</v>
      </c>
      <c r="X40" s="15">
        <v>70</v>
      </c>
      <c r="Y40" s="16">
        <v>3.4761371007481521</v>
      </c>
      <c r="Z40" s="15">
        <v>151</v>
      </c>
      <c r="AA40" s="16">
        <v>8.0493929931633161</v>
      </c>
      <c r="AB40" s="15"/>
      <c r="AC40" s="16"/>
      <c r="AD40" s="15">
        <v>36</v>
      </c>
      <c r="AE40" s="16">
        <v>1.8354761254355063</v>
      </c>
      <c r="AF40" s="15">
        <v>33</v>
      </c>
      <c r="AG40" s="16">
        <v>1.5961818218383119</v>
      </c>
      <c r="AH40" s="15">
        <v>44</v>
      </c>
      <c r="AI40" s="16">
        <v>2.7104378935104383</v>
      </c>
      <c r="AJ40" s="15">
        <v>12</v>
      </c>
      <c r="AK40" s="16">
        <v>0.6099572099371684</v>
      </c>
      <c r="AL40" s="15">
        <v>14</v>
      </c>
      <c r="AM40" s="16">
        <v>0.8021716495414003</v>
      </c>
      <c r="AN40" s="15">
        <v>80</v>
      </c>
      <c r="AO40" s="16">
        <v>3.903500625081219</v>
      </c>
      <c r="AP40" s="15">
        <v>45</v>
      </c>
      <c r="AQ40" s="16">
        <v>2.3030477834448324</v>
      </c>
      <c r="AR40" s="15">
        <v>71</v>
      </c>
      <c r="AS40" s="16">
        <v>3.9436631429883571</v>
      </c>
    </row>
    <row r="41" spans="1:45" ht="15" customHeight="1" x14ac:dyDescent="0.25">
      <c r="A41" s="22">
        <v>1983</v>
      </c>
      <c r="B41" s="15">
        <v>2771</v>
      </c>
      <c r="C41" s="16">
        <v>142.2696800023898</v>
      </c>
      <c r="D41" s="15">
        <v>24</v>
      </c>
      <c r="E41" s="16">
        <v>1.1589611167130234</v>
      </c>
      <c r="F41" s="15">
        <v>55</v>
      </c>
      <c r="G41" s="16">
        <v>2.5869532513334064</v>
      </c>
      <c r="H41" s="15">
        <v>156</v>
      </c>
      <c r="I41" s="16">
        <v>7.4051563690949678</v>
      </c>
      <c r="J41" s="15">
        <v>498</v>
      </c>
      <c r="K41" s="16">
        <v>24.813355496464155</v>
      </c>
      <c r="L41" s="15">
        <v>29</v>
      </c>
      <c r="M41" s="16">
        <v>1.4434710111582099</v>
      </c>
      <c r="N41" s="15">
        <v>110</v>
      </c>
      <c r="O41" s="16">
        <v>5.0443269237602513</v>
      </c>
      <c r="P41" s="15">
        <v>291</v>
      </c>
      <c r="Q41" s="16">
        <v>14.982680837850232</v>
      </c>
      <c r="R41" s="15">
        <v>54</v>
      </c>
      <c r="S41" s="16">
        <v>3.1388768955450548</v>
      </c>
      <c r="T41" s="15">
        <v>537</v>
      </c>
      <c r="U41" s="16">
        <v>29.790912640685217</v>
      </c>
      <c r="V41" s="15">
        <v>90</v>
      </c>
      <c r="W41" s="16">
        <v>5.2601351442985642</v>
      </c>
      <c r="X41" s="15">
        <v>68</v>
      </c>
      <c r="Y41" s="16">
        <v>3.3469072219601186</v>
      </c>
      <c r="Z41" s="15">
        <v>164</v>
      </c>
      <c r="AA41" s="16">
        <v>8.6499704198290335</v>
      </c>
      <c r="AB41" s="15"/>
      <c r="AC41" s="16"/>
      <c r="AD41" s="15">
        <v>47</v>
      </c>
      <c r="AE41" s="16">
        <v>2.317830527180718</v>
      </c>
      <c r="AF41" s="15">
        <v>33</v>
      </c>
      <c r="AG41" s="16">
        <v>1.4690541337729317</v>
      </c>
      <c r="AH41" s="15">
        <v>60</v>
      </c>
      <c r="AI41" s="16">
        <v>3.2611747845565535</v>
      </c>
      <c r="AJ41" s="15">
        <v>9</v>
      </c>
      <c r="AK41" s="16">
        <v>0.39836927360863306</v>
      </c>
      <c r="AL41" s="15">
        <v>18</v>
      </c>
      <c r="AM41" s="16">
        <v>0.86288613974727069</v>
      </c>
      <c r="AN41" s="15">
        <v>72</v>
      </c>
      <c r="AO41" s="16">
        <v>3.596617474955242</v>
      </c>
      <c r="AP41" s="15">
        <v>45</v>
      </c>
      <c r="AQ41" s="16">
        <v>2.1961404467883083</v>
      </c>
      <c r="AR41" s="15">
        <v>102</v>
      </c>
      <c r="AS41" s="16">
        <v>5.495563552840772</v>
      </c>
    </row>
    <row r="42" spans="1:45" ht="15" customHeight="1" x14ac:dyDescent="0.25">
      <c r="A42" s="22">
        <v>1984</v>
      </c>
      <c r="B42" s="15">
        <v>2651</v>
      </c>
      <c r="C42" s="16">
        <v>133.08214545873435</v>
      </c>
      <c r="D42" s="15">
        <v>33</v>
      </c>
      <c r="E42" s="16">
        <v>1.6373558942082822</v>
      </c>
      <c r="F42" s="15">
        <v>46</v>
      </c>
      <c r="G42" s="16">
        <v>2.1647988748241249</v>
      </c>
      <c r="H42" s="15">
        <v>119</v>
      </c>
      <c r="I42" s="16">
        <v>5.3615471190316253</v>
      </c>
      <c r="J42" s="15">
        <v>467</v>
      </c>
      <c r="K42" s="16">
        <v>22.410194050798712</v>
      </c>
      <c r="L42" s="15">
        <v>28</v>
      </c>
      <c r="M42" s="16">
        <v>1.4526458320855369</v>
      </c>
      <c r="N42" s="15">
        <v>105</v>
      </c>
      <c r="O42" s="16">
        <v>4.8444796932433327</v>
      </c>
      <c r="P42" s="15">
        <v>307</v>
      </c>
      <c r="Q42" s="16">
        <v>15.158348422682373</v>
      </c>
      <c r="R42" s="15">
        <v>71</v>
      </c>
      <c r="S42" s="16">
        <v>3.9644865713885191</v>
      </c>
      <c r="T42" s="15">
        <v>504</v>
      </c>
      <c r="U42" s="16">
        <v>26.835049156345441</v>
      </c>
      <c r="V42" s="15">
        <v>98</v>
      </c>
      <c r="W42" s="16">
        <v>5.790582575270764</v>
      </c>
      <c r="X42" s="15">
        <v>64</v>
      </c>
      <c r="Y42" s="16">
        <v>3.2411795413834934</v>
      </c>
      <c r="Z42" s="15">
        <v>150</v>
      </c>
      <c r="AA42" s="16">
        <v>7.6361498363057185</v>
      </c>
      <c r="AB42" s="15"/>
      <c r="AC42" s="16"/>
      <c r="AD42" s="15">
        <v>30</v>
      </c>
      <c r="AE42" s="16">
        <v>1.5509371937052607</v>
      </c>
      <c r="AF42" s="15">
        <v>37</v>
      </c>
      <c r="AG42" s="16">
        <v>1.6295861008302048</v>
      </c>
      <c r="AH42" s="15">
        <v>83</v>
      </c>
      <c r="AI42" s="16">
        <v>4.5818849272563638</v>
      </c>
      <c r="AJ42" s="15">
        <v>6</v>
      </c>
      <c r="AK42" s="16">
        <v>0.27673338134486503</v>
      </c>
      <c r="AL42" s="15">
        <v>10</v>
      </c>
      <c r="AM42" s="16">
        <v>0.45986113144494872</v>
      </c>
      <c r="AN42" s="15">
        <v>60</v>
      </c>
      <c r="AO42" s="16">
        <v>3.0012695691615896</v>
      </c>
      <c r="AP42" s="15">
        <v>41</v>
      </c>
      <c r="AQ42" s="16">
        <v>1.9039228502845824</v>
      </c>
      <c r="AR42" s="15">
        <v>78</v>
      </c>
      <c r="AS42" s="16">
        <v>4.1318397262742792</v>
      </c>
    </row>
    <row r="43" spans="1:45" ht="15" customHeight="1" x14ac:dyDescent="0.25">
      <c r="A43" s="22">
        <v>1985</v>
      </c>
      <c r="B43" s="15">
        <v>2849</v>
      </c>
      <c r="C43" s="16">
        <v>140.19413280068019</v>
      </c>
      <c r="D43" s="15">
        <v>33</v>
      </c>
      <c r="E43" s="16">
        <v>1.4815011462365744</v>
      </c>
      <c r="F43" s="15">
        <v>52</v>
      </c>
      <c r="G43" s="16">
        <v>2.3037468638550198</v>
      </c>
      <c r="H43" s="15">
        <v>119</v>
      </c>
      <c r="I43" s="16">
        <v>5.3691128177725211</v>
      </c>
      <c r="J43" s="15">
        <v>474</v>
      </c>
      <c r="K43" s="16">
        <v>22.621396413795896</v>
      </c>
      <c r="L43" s="15">
        <v>19</v>
      </c>
      <c r="M43" s="16">
        <v>0.94097247821929908</v>
      </c>
      <c r="N43" s="15">
        <v>137</v>
      </c>
      <c r="O43" s="16">
        <v>6.1395036751602952</v>
      </c>
      <c r="P43" s="15">
        <v>331</v>
      </c>
      <c r="Q43" s="16">
        <v>16.611294861152565</v>
      </c>
      <c r="R43" s="15">
        <v>60</v>
      </c>
      <c r="S43" s="16">
        <v>3.165948072723082</v>
      </c>
      <c r="T43" s="15">
        <v>565</v>
      </c>
      <c r="U43" s="16">
        <v>29.52734309438754</v>
      </c>
      <c r="V43" s="15">
        <v>97</v>
      </c>
      <c r="W43" s="16">
        <v>5.4735240763706701</v>
      </c>
      <c r="X43" s="15">
        <v>58</v>
      </c>
      <c r="Y43" s="16">
        <v>2.7906614614010801</v>
      </c>
      <c r="Z43" s="15">
        <v>153</v>
      </c>
      <c r="AA43" s="16">
        <v>7.9867441813362463</v>
      </c>
      <c r="AB43" s="15"/>
      <c r="AC43" s="16"/>
      <c r="AD43" s="15">
        <v>59</v>
      </c>
      <c r="AE43" s="16">
        <v>2.7196053294640068</v>
      </c>
      <c r="AF43" s="15">
        <v>44</v>
      </c>
      <c r="AG43" s="16">
        <v>1.8741648145074759</v>
      </c>
      <c r="AH43" s="15">
        <v>76</v>
      </c>
      <c r="AI43" s="16">
        <v>4.3211217966746087</v>
      </c>
      <c r="AJ43" s="15">
        <v>10</v>
      </c>
      <c r="AK43" s="16">
        <v>0.45175914773059633</v>
      </c>
      <c r="AL43" s="15">
        <v>10</v>
      </c>
      <c r="AM43" s="16">
        <v>0.56555385786519863</v>
      </c>
      <c r="AN43" s="15">
        <v>67</v>
      </c>
      <c r="AO43" s="16">
        <v>3.1030257497814029</v>
      </c>
      <c r="AP43" s="15">
        <v>52</v>
      </c>
      <c r="AQ43" s="16">
        <v>2.3394948919169614</v>
      </c>
      <c r="AR43" s="15">
        <v>100</v>
      </c>
      <c r="AS43" s="16">
        <v>4.966563690648699</v>
      </c>
    </row>
    <row r="44" spans="1:45" ht="15" customHeight="1" x14ac:dyDescent="0.25">
      <c r="A44" s="22">
        <v>1986</v>
      </c>
      <c r="B44" s="15">
        <v>2857</v>
      </c>
      <c r="C44" s="16">
        <v>137.17575973148632</v>
      </c>
      <c r="D44" s="15">
        <v>41</v>
      </c>
      <c r="E44" s="16">
        <v>1.7459334267844642</v>
      </c>
      <c r="F44" s="15">
        <v>50</v>
      </c>
      <c r="G44" s="16">
        <v>2.0215437662184108</v>
      </c>
      <c r="H44" s="15">
        <v>131</v>
      </c>
      <c r="I44" s="16">
        <v>5.8163775718239599</v>
      </c>
      <c r="J44" s="15">
        <v>548</v>
      </c>
      <c r="K44" s="16">
        <v>25.256685338890513</v>
      </c>
      <c r="L44" s="15">
        <v>17</v>
      </c>
      <c r="M44" s="16">
        <v>0.8365395726250392</v>
      </c>
      <c r="N44" s="15">
        <v>134</v>
      </c>
      <c r="O44" s="16">
        <v>5.891911535394164</v>
      </c>
      <c r="P44" s="15">
        <v>329</v>
      </c>
      <c r="Q44" s="16">
        <v>15.85043457565607</v>
      </c>
      <c r="R44" s="15">
        <v>71</v>
      </c>
      <c r="S44" s="16">
        <v>3.6274497057644348</v>
      </c>
      <c r="T44" s="15">
        <v>529</v>
      </c>
      <c r="U44" s="16">
        <v>27.642745660957875</v>
      </c>
      <c r="V44" s="15">
        <v>89</v>
      </c>
      <c r="W44" s="16">
        <v>4.7743017500824596</v>
      </c>
      <c r="X44" s="15">
        <v>63</v>
      </c>
      <c r="Y44" s="16">
        <v>2.8568801616084172</v>
      </c>
      <c r="Z44" s="15">
        <v>139</v>
      </c>
      <c r="AA44" s="16">
        <v>6.8704232188641852</v>
      </c>
      <c r="AB44" s="15"/>
      <c r="AC44" s="16"/>
      <c r="AD44" s="15">
        <v>35</v>
      </c>
      <c r="AE44" s="16">
        <v>1.5270963456825484</v>
      </c>
      <c r="AF44" s="15">
        <v>42</v>
      </c>
      <c r="AG44" s="16">
        <v>1.7589682878601804</v>
      </c>
      <c r="AH44" s="15">
        <v>64</v>
      </c>
      <c r="AI44" s="16">
        <v>3.623386042879182</v>
      </c>
      <c r="AJ44" s="15">
        <v>8</v>
      </c>
      <c r="AK44" s="16">
        <v>0.40111575547035749</v>
      </c>
      <c r="AL44" s="15">
        <v>11</v>
      </c>
      <c r="AM44" s="16">
        <v>0.54658653482065456</v>
      </c>
      <c r="AN44" s="15">
        <v>81</v>
      </c>
      <c r="AO44" s="16">
        <v>3.7680797964199706</v>
      </c>
      <c r="AP44" s="15">
        <v>43</v>
      </c>
      <c r="AQ44" s="16">
        <v>1.9168582835858705</v>
      </c>
      <c r="AR44" s="15">
        <v>104</v>
      </c>
      <c r="AS44" s="16">
        <v>5.0967861749160859</v>
      </c>
    </row>
    <row r="45" spans="1:45" ht="15" customHeight="1" x14ac:dyDescent="0.25">
      <c r="A45" s="22">
        <v>1987</v>
      </c>
      <c r="B45" s="15">
        <v>3035</v>
      </c>
      <c r="C45" s="16">
        <v>144.27193856608631</v>
      </c>
      <c r="D45" s="15">
        <v>33</v>
      </c>
      <c r="E45" s="16">
        <v>1.4715604569691179</v>
      </c>
      <c r="F45" s="15">
        <v>53</v>
      </c>
      <c r="G45" s="16">
        <v>2.2153371822343564</v>
      </c>
      <c r="H45" s="15">
        <v>118</v>
      </c>
      <c r="I45" s="16">
        <v>5.0199584924469685</v>
      </c>
      <c r="J45" s="15">
        <v>543</v>
      </c>
      <c r="K45" s="16">
        <v>24.334307505785588</v>
      </c>
      <c r="L45" s="15">
        <v>18</v>
      </c>
      <c r="M45" s="16">
        <v>0.84026735941896291</v>
      </c>
      <c r="N45" s="15">
        <v>133</v>
      </c>
      <c r="O45" s="16">
        <v>5.7287207309270336</v>
      </c>
      <c r="P45" s="15">
        <v>396</v>
      </c>
      <c r="Q45" s="16">
        <v>18.944889794968944</v>
      </c>
      <c r="R45" s="15">
        <v>67</v>
      </c>
      <c r="S45" s="16">
        <v>3.5102999127989372</v>
      </c>
      <c r="T45" s="15">
        <v>607</v>
      </c>
      <c r="U45" s="16">
        <v>31.548972037878592</v>
      </c>
      <c r="V45" s="15">
        <v>117</v>
      </c>
      <c r="W45" s="16">
        <v>6.3373885815146824</v>
      </c>
      <c r="X45" s="15">
        <v>64</v>
      </c>
      <c r="Y45" s="16">
        <v>2.7769001562337174</v>
      </c>
      <c r="Z45" s="15">
        <v>143</v>
      </c>
      <c r="AA45" s="16">
        <v>7.3862232418792928</v>
      </c>
      <c r="AB45" s="15"/>
      <c r="AC45" s="16"/>
      <c r="AD45" s="15">
        <v>42</v>
      </c>
      <c r="AE45" s="16">
        <v>1.9917057753036835</v>
      </c>
      <c r="AF45" s="15">
        <v>41</v>
      </c>
      <c r="AG45" s="16">
        <v>1.6407982765880367</v>
      </c>
      <c r="AH45" s="15">
        <v>65</v>
      </c>
      <c r="AI45" s="16">
        <v>3.5346211367521847</v>
      </c>
      <c r="AJ45" s="15">
        <v>11</v>
      </c>
      <c r="AK45" s="16">
        <v>0.54710418835345276</v>
      </c>
      <c r="AL45" s="15">
        <v>8</v>
      </c>
      <c r="AM45" s="16">
        <v>0.31903157477473315</v>
      </c>
      <c r="AN45" s="15">
        <v>83</v>
      </c>
      <c r="AO45" s="16">
        <v>3.6885969842898207</v>
      </c>
      <c r="AP45" s="15">
        <v>39</v>
      </c>
      <c r="AQ45" s="16">
        <v>1.7630634109384535</v>
      </c>
      <c r="AR45" s="15">
        <v>112</v>
      </c>
      <c r="AS45" s="16">
        <v>5.3330734618692208</v>
      </c>
    </row>
    <row r="46" spans="1:45" ht="15" customHeight="1" x14ac:dyDescent="0.25">
      <c r="A46" s="22">
        <v>1988</v>
      </c>
      <c r="B46" s="15">
        <v>3037</v>
      </c>
      <c r="C46" s="16">
        <v>141.49891054757526</v>
      </c>
      <c r="D46" s="15">
        <v>34</v>
      </c>
      <c r="E46" s="16">
        <v>1.5152928543646105</v>
      </c>
      <c r="F46" s="15">
        <v>71</v>
      </c>
      <c r="G46" s="16">
        <v>2.8094110903065674</v>
      </c>
      <c r="H46" s="15">
        <v>124</v>
      </c>
      <c r="I46" s="16">
        <v>5.2841207244841204</v>
      </c>
      <c r="J46" s="15">
        <v>523</v>
      </c>
      <c r="K46" s="16">
        <v>23.427963593359056</v>
      </c>
      <c r="L46" s="15">
        <v>32</v>
      </c>
      <c r="M46" s="16">
        <v>1.465529959895137</v>
      </c>
      <c r="N46" s="15">
        <v>103</v>
      </c>
      <c r="O46" s="16">
        <v>4.5269516018646554</v>
      </c>
      <c r="P46" s="15">
        <v>395</v>
      </c>
      <c r="Q46" s="16">
        <v>18.440844272852196</v>
      </c>
      <c r="R46" s="15">
        <v>69</v>
      </c>
      <c r="S46" s="16">
        <v>3.3963305525159737</v>
      </c>
      <c r="T46" s="15">
        <v>593</v>
      </c>
      <c r="U46" s="16">
        <v>30.04400785042543</v>
      </c>
      <c r="V46" s="15">
        <v>99</v>
      </c>
      <c r="W46" s="16">
        <v>5.2825460011077832</v>
      </c>
      <c r="X46" s="15">
        <v>63</v>
      </c>
      <c r="Y46" s="16">
        <v>2.7776929587417003</v>
      </c>
      <c r="Z46" s="15">
        <v>143</v>
      </c>
      <c r="AA46" s="16">
        <v>6.9166908716118511</v>
      </c>
      <c r="AB46" s="15"/>
      <c r="AC46" s="16"/>
      <c r="AD46" s="15">
        <v>54</v>
      </c>
      <c r="AE46" s="16">
        <v>2.4013487372304532</v>
      </c>
      <c r="AF46" s="15">
        <v>52</v>
      </c>
      <c r="AG46" s="16">
        <v>1.9990248771891013</v>
      </c>
      <c r="AH46" s="15">
        <v>63</v>
      </c>
      <c r="AI46" s="16">
        <v>3.2560556351614549</v>
      </c>
      <c r="AJ46" s="15">
        <v>12</v>
      </c>
      <c r="AK46" s="16">
        <v>0.51623355824460126</v>
      </c>
      <c r="AL46" s="15">
        <v>13</v>
      </c>
      <c r="AM46" s="16">
        <v>0.55392142811778888</v>
      </c>
      <c r="AN46" s="15">
        <v>104</v>
      </c>
      <c r="AO46" s="16">
        <v>4.8418105007950993</v>
      </c>
      <c r="AP46" s="15">
        <v>47</v>
      </c>
      <c r="AQ46" s="16">
        <v>1.9542908672537713</v>
      </c>
      <c r="AR46" s="15">
        <v>81</v>
      </c>
      <c r="AS46" s="16">
        <v>4.0301989533652973</v>
      </c>
    </row>
    <row r="47" spans="1:45" ht="15" customHeight="1" x14ac:dyDescent="0.25">
      <c r="A47" s="22">
        <v>1989</v>
      </c>
      <c r="B47" s="15">
        <v>3139</v>
      </c>
      <c r="C47" s="16">
        <v>145.56058154308431</v>
      </c>
      <c r="D47" s="15">
        <v>37</v>
      </c>
      <c r="E47" s="16">
        <v>1.6896883401881153</v>
      </c>
      <c r="F47" s="15">
        <v>54</v>
      </c>
      <c r="G47" s="16">
        <v>2.1567150206019656</v>
      </c>
      <c r="H47" s="15">
        <v>132</v>
      </c>
      <c r="I47" s="16">
        <v>5.8079445101943081</v>
      </c>
      <c r="J47" s="15">
        <v>539</v>
      </c>
      <c r="K47" s="16">
        <v>23.886074548239094</v>
      </c>
      <c r="L47" s="15">
        <v>27</v>
      </c>
      <c r="M47" s="16">
        <v>1.3367904988936954</v>
      </c>
      <c r="N47" s="15">
        <v>120</v>
      </c>
      <c r="O47" s="16">
        <v>5.0908016795810269</v>
      </c>
      <c r="P47" s="15">
        <v>411</v>
      </c>
      <c r="Q47" s="16">
        <v>19.728949561555662</v>
      </c>
      <c r="R47" s="15">
        <v>71</v>
      </c>
      <c r="S47" s="16">
        <v>3.4838947373934519</v>
      </c>
      <c r="T47" s="15">
        <v>605</v>
      </c>
      <c r="U47" s="16">
        <v>30.000272365025324</v>
      </c>
      <c r="V47" s="15">
        <v>85</v>
      </c>
      <c r="W47" s="16">
        <v>4.5729761505680679</v>
      </c>
      <c r="X47" s="15">
        <v>73</v>
      </c>
      <c r="Y47" s="16">
        <v>3.5505499241247946</v>
      </c>
      <c r="Z47" s="15">
        <v>152</v>
      </c>
      <c r="AA47" s="16">
        <v>7.3002046981032693</v>
      </c>
      <c r="AB47" s="15"/>
      <c r="AC47" s="16"/>
      <c r="AD47" s="15">
        <v>52</v>
      </c>
      <c r="AE47" s="16">
        <v>2.2637242044615982</v>
      </c>
      <c r="AF47" s="15">
        <v>48</v>
      </c>
      <c r="AG47" s="16">
        <v>1.863974329320075</v>
      </c>
      <c r="AH47" s="15">
        <v>59</v>
      </c>
      <c r="AI47" s="16">
        <v>3.3000272558908943</v>
      </c>
      <c r="AJ47" s="15">
        <v>15</v>
      </c>
      <c r="AK47" s="16">
        <v>0.77778922423637009</v>
      </c>
      <c r="AL47" s="15">
        <v>8</v>
      </c>
      <c r="AM47" s="16">
        <v>0.36948868491694148</v>
      </c>
      <c r="AN47" s="15">
        <v>87</v>
      </c>
      <c r="AO47" s="16">
        <v>3.7644816479708294</v>
      </c>
      <c r="AP47" s="15">
        <v>41</v>
      </c>
      <c r="AQ47" s="16">
        <v>1.7631187052694239</v>
      </c>
      <c r="AR47" s="15">
        <v>105</v>
      </c>
      <c r="AS47" s="16">
        <v>4.9107995680206509</v>
      </c>
    </row>
    <row r="48" spans="1:45" ht="15" customHeight="1" x14ac:dyDescent="0.25">
      <c r="A48" s="22">
        <v>1990</v>
      </c>
      <c r="B48" s="15">
        <v>3198</v>
      </c>
      <c r="C48" s="16">
        <v>145.68793119049371</v>
      </c>
      <c r="D48" s="15">
        <v>30</v>
      </c>
      <c r="E48" s="16">
        <v>1.307699428141589</v>
      </c>
      <c r="F48" s="15">
        <v>67</v>
      </c>
      <c r="G48" s="16">
        <v>2.7105001332981362</v>
      </c>
      <c r="H48" s="15">
        <v>116</v>
      </c>
      <c r="I48" s="16">
        <v>4.78957186627468</v>
      </c>
      <c r="J48" s="15">
        <v>507</v>
      </c>
      <c r="K48" s="16">
        <v>22.41134370971054</v>
      </c>
      <c r="L48" s="15">
        <v>29</v>
      </c>
      <c r="M48" s="16">
        <v>1.3083098155739377</v>
      </c>
      <c r="N48" s="15">
        <v>105</v>
      </c>
      <c r="O48" s="16">
        <v>4.3278575272500506</v>
      </c>
      <c r="P48" s="15">
        <v>433</v>
      </c>
      <c r="Q48" s="16">
        <v>20.211388033564734</v>
      </c>
      <c r="R48" s="15">
        <v>73</v>
      </c>
      <c r="S48" s="16">
        <v>3.4127526012315341</v>
      </c>
      <c r="T48" s="15">
        <v>635</v>
      </c>
      <c r="U48" s="16">
        <v>31.239460663582861</v>
      </c>
      <c r="V48" s="15">
        <v>101</v>
      </c>
      <c r="W48" s="16">
        <v>5.4745487256613474</v>
      </c>
      <c r="X48" s="15">
        <v>82</v>
      </c>
      <c r="Y48" s="16">
        <v>3.4958886145869803</v>
      </c>
      <c r="Z48" s="15">
        <v>181</v>
      </c>
      <c r="AA48" s="16">
        <v>7.8165167977358614</v>
      </c>
      <c r="AB48" s="15"/>
      <c r="AC48" s="16"/>
      <c r="AD48" s="15">
        <v>55</v>
      </c>
      <c r="AE48" s="16">
        <v>2.4389448313180293</v>
      </c>
      <c r="AF48" s="15">
        <v>48</v>
      </c>
      <c r="AG48" s="16">
        <v>1.8707006650107387</v>
      </c>
      <c r="AH48" s="15">
        <v>68</v>
      </c>
      <c r="AI48" s="16">
        <v>3.4647356782661127</v>
      </c>
      <c r="AJ48" s="15">
        <v>12</v>
      </c>
      <c r="AK48" s="16">
        <v>0.54666760596645525</v>
      </c>
      <c r="AL48" s="15">
        <v>9</v>
      </c>
      <c r="AM48" s="16">
        <v>0.34363106239163149</v>
      </c>
      <c r="AN48" s="15">
        <v>94</v>
      </c>
      <c r="AO48" s="16">
        <v>4.0564164963416758</v>
      </c>
      <c r="AP48" s="15">
        <v>50</v>
      </c>
      <c r="AQ48" s="16">
        <v>2.2120698775687573</v>
      </c>
      <c r="AR48" s="15">
        <v>95</v>
      </c>
      <c r="AS48" s="16">
        <v>4.2339834713270834</v>
      </c>
    </row>
    <row r="49" spans="1:45" ht="15" customHeight="1" x14ac:dyDescent="0.25">
      <c r="A49" s="22">
        <v>1991</v>
      </c>
      <c r="B49" s="15">
        <v>3251</v>
      </c>
      <c r="C49" s="16">
        <v>145.43815813287162</v>
      </c>
      <c r="D49" s="15">
        <v>38</v>
      </c>
      <c r="E49" s="16">
        <v>1.5983946674142953</v>
      </c>
      <c r="F49" s="15">
        <v>65</v>
      </c>
      <c r="G49" s="16">
        <v>2.5814866663595581</v>
      </c>
      <c r="H49" s="15">
        <v>103</v>
      </c>
      <c r="I49" s="16">
        <v>4.5487618251919972</v>
      </c>
      <c r="J49" s="15">
        <v>550</v>
      </c>
      <c r="K49" s="16">
        <v>23.145974567993612</v>
      </c>
      <c r="L49" s="15">
        <v>43</v>
      </c>
      <c r="M49" s="16">
        <v>1.7465820194693538</v>
      </c>
      <c r="N49" s="15">
        <v>140</v>
      </c>
      <c r="O49" s="16">
        <v>5.6538896004096078</v>
      </c>
      <c r="P49" s="15">
        <v>427</v>
      </c>
      <c r="Q49" s="16">
        <v>19.790909437018893</v>
      </c>
      <c r="R49" s="15">
        <v>71</v>
      </c>
      <c r="S49" s="16">
        <v>3.4186962983840661</v>
      </c>
      <c r="T49" s="15">
        <v>588</v>
      </c>
      <c r="U49" s="16">
        <v>28.63881788529903</v>
      </c>
      <c r="V49" s="15">
        <v>106</v>
      </c>
      <c r="W49" s="16">
        <v>5.2802190576558283</v>
      </c>
      <c r="X49" s="15">
        <v>68</v>
      </c>
      <c r="Y49" s="16">
        <v>3.1156653729054264</v>
      </c>
      <c r="Z49" s="15">
        <v>161</v>
      </c>
      <c r="AA49" s="16">
        <v>6.7532849854006756</v>
      </c>
      <c r="AB49" s="15"/>
      <c r="AC49" s="16"/>
      <c r="AD49" s="15">
        <v>54</v>
      </c>
      <c r="AE49" s="16">
        <v>2.2855697548260365</v>
      </c>
      <c r="AF49" s="15">
        <v>54</v>
      </c>
      <c r="AG49" s="16">
        <v>1.9910916124634428</v>
      </c>
      <c r="AH49" s="15">
        <v>79</v>
      </c>
      <c r="AI49" s="16">
        <v>4.2484561876600422</v>
      </c>
      <c r="AJ49" s="15">
        <v>14</v>
      </c>
      <c r="AK49" s="16">
        <v>0.59661848191276468</v>
      </c>
      <c r="AL49" s="15">
        <v>7</v>
      </c>
      <c r="AM49" s="16">
        <v>0.32108088453712413</v>
      </c>
      <c r="AN49" s="15">
        <v>101</v>
      </c>
      <c r="AO49" s="16">
        <v>4.354009140034143</v>
      </c>
      <c r="AP49" s="15">
        <v>41</v>
      </c>
      <c r="AQ49" s="16">
        <v>1.6909159295977769</v>
      </c>
      <c r="AR49" s="15">
        <v>99</v>
      </c>
      <c r="AS49" s="16">
        <v>4.2979420961298818</v>
      </c>
    </row>
    <row r="50" spans="1:45" ht="15" customHeight="1" x14ac:dyDescent="0.25">
      <c r="A50" s="22">
        <v>1992</v>
      </c>
      <c r="B50" s="15">
        <v>3110</v>
      </c>
      <c r="C50" s="16">
        <v>133.81017354775807</v>
      </c>
      <c r="D50" s="15">
        <v>37</v>
      </c>
      <c r="E50" s="16">
        <v>1.4609382280539016</v>
      </c>
      <c r="F50" s="15">
        <v>63</v>
      </c>
      <c r="G50" s="16">
        <v>2.4055427445908655</v>
      </c>
      <c r="H50" s="15">
        <v>113</v>
      </c>
      <c r="I50" s="16">
        <v>4.4734681578296431</v>
      </c>
      <c r="J50" s="15">
        <v>487</v>
      </c>
      <c r="K50" s="16">
        <v>19.698362753320236</v>
      </c>
      <c r="L50" s="15">
        <v>26</v>
      </c>
      <c r="M50" s="16">
        <v>1.0971142448795388</v>
      </c>
      <c r="N50" s="15">
        <v>133</v>
      </c>
      <c r="O50" s="16">
        <v>5.1968011918778982</v>
      </c>
      <c r="P50" s="15">
        <v>445</v>
      </c>
      <c r="Q50" s="16">
        <v>19.527927661750766</v>
      </c>
      <c r="R50" s="15">
        <v>83</v>
      </c>
      <c r="S50" s="16">
        <v>3.774206066624989</v>
      </c>
      <c r="T50" s="15">
        <v>569</v>
      </c>
      <c r="U50" s="16">
        <v>26.6319361094287</v>
      </c>
      <c r="V50" s="15">
        <v>84</v>
      </c>
      <c r="W50" s="16">
        <v>4.062621271750019</v>
      </c>
      <c r="X50" s="15">
        <v>65</v>
      </c>
      <c r="Y50" s="16">
        <v>2.6970656281734611</v>
      </c>
      <c r="Z50" s="15">
        <v>161</v>
      </c>
      <c r="AA50" s="16">
        <v>6.5753451983302513</v>
      </c>
      <c r="AB50" s="15">
        <v>14</v>
      </c>
      <c r="AC50" s="16">
        <v>0.49756671279280823</v>
      </c>
      <c r="AD50" s="15">
        <v>56</v>
      </c>
      <c r="AE50" s="16">
        <v>2.3785670858331169</v>
      </c>
      <c r="AF50" s="15">
        <v>47</v>
      </c>
      <c r="AG50" s="16">
        <v>1.6240391475276603</v>
      </c>
      <c r="AH50" s="15">
        <v>76</v>
      </c>
      <c r="AI50" s="16">
        <v>3.816772097479991</v>
      </c>
      <c r="AJ50" s="15">
        <v>10</v>
      </c>
      <c r="AK50" s="16">
        <v>0.46388065084586805</v>
      </c>
      <c r="AL50" s="15">
        <v>3</v>
      </c>
      <c r="AM50" s="16">
        <v>0.16238283258657327</v>
      </c>
      <c r="AN50" s="15">
        <v>127</v>
      </c>
      <c r="AO50" s="16">
        <v>5.3194448761327715</v>
      </c>
      <c r="AP50" s="15">
        <v>36</v>
      </c>
      <c r="AQ50" s="16">
        <v>1.5034191909720609</v>
      </c>
      <c r="AR50" s="15">
        <v>94</v>
      </c>
      <c r="AS50" s="16">
        <v>4.0195163911012273</v>
      </c>
    </row>
    <row r="51" spans="1:45" ht="15" customHeight="1" x14ac:dyDescent="0.25">
      <c r="A51" s="22">
        <v>1993</v>
      </c>
      <c r="B51" s="15">
        <v>3282</v>
      </c>
      <c r="C51" s="16">
        <v>138.64626047190376</v>
      </c>
      <c r="D51" s="15">
        <v>25</v>
      </c>
      <c r="E51" s="16">
        <v>1.1305564933046874</v>
      </c>
      <c r="F51" s="15">
        <v>69</v>
      </c>
      <c r="G51" s="16">
        <v>2.563049182471568</v>
      </c>
      <c r="H51" s="15">
        <v>104</v>
      </c>
      <c r="I51" s="16">
        <v>4.0188386434894676</v>
      </c>
      <c r="J51" s="15">
        <v>527</v>
      </c>
      <c r="K51" s="16">
        <v>21.058902956528385</v>
      </c>
      <c r="L51" s="15">
        <v>26</v>
      </c>
      <c r="M51" s="16">
        <v>1.14918439116989</v>
      </c>
      <c r="N51" s="15">
        <v>121</v>
      </c>
      <c r="O51" s="16">
        <v>4.9018084082560929</v>
      </c>
      <c r="P51" s="15">
        <v>444</v>
      </c>
      <c r="Q51" s="16">
        <v>19.418031616026369</v>
      </c>
      <c r="R51" s="15">
        <v>82</v>
      </c>
      <c r="S51" s="16">
        <v>3.463835036979634</v>
      </c>
      <c r="T51" s="15">
        <v>584</v>
      </c>
      <c r="U51" s="16">
        <v>26.635038594616507</v>
      </c>
      <c r="V51" s="15">
        <v>80</v>
      </c>
      <c r="W51" s="16">
        <v>3.7941889614685094</v>
      </c>
      <c r="X51" s="15">
        <v>70</v>
      </c>
      <c r="Y51" s="16">
        <v>2.7588076222735305</v>
      </c>
      <c r="Z51" s="15">
        <v>188</v>
      </c>
      <c r="AA51" s="16">
        <v>7.6657649476971468</v>
      </c>
      <c r="AB51" s="15">
        <v>17</v>
      </c>
      <c r="AC51" s="16">
        <v>0.57890190720798951</v>
      </c>
      <c r="AD51" s="15">
        <v>45</v>
      </c>
      <c r="AE51" s="16">
        <v>1.8323826640557463</v>
      </c>
      <c r="AF51" s="15">
        <v>45</v>
      </c>
      <c r="AG51" s="16">
        <v>1.7001401397336273</v>
      </c>
      <c r="AH51" s="15">
        <v>92</v>
      </c>
      <c r="AI51" s="16">
        <v>4.8709861048028253</v>
      </c>
      <c r="AJ51" s="15">
        <v>14</v>
      </c>
      <c r="AK51" s="16">
        <v>0.54009149112294852</v>
      </c>
      <c r="AL51" s="15">
        <v>10</v>
      </c>
      <c r="AM51" s="16">
        <v>0.50440686211268393</v>
      </c>
      <c r="AN51" s="15">
        <v>112</v>
      </c>
      <c r="AO51" s="16">
        <v>4.6599366612428206</v>
      </c>
      <c r="AP51" s="15">
        <v>71</v>
      </c>
      <c r="AQ51" s="16">
        <v>2.8466534461221138</v>
      </c>
      <c r="AR51" s="15">
        <v>99</v>
      </c>
      <c r="AS51" s="16">
        <v>4.1505414953060198</v>
      </c>
    </row>
    <row r="52" spans="1:45" ht="15" customHeight="1" x14ac:dyDescent="0.25">
      <c r="A52" s="22">
        <v>1994</v>
      </c>
      <c r="B52" s="15">
        <v>3332</v>
      </c>
      <c r="C52" s="16">
        <v>137.57529440696635</v>
      </c>
      <c r="D52" s="15">
        <v>30</v>
      </c>
      <c r="E52" s="16">
        <v>1.3165912518172964</v>
      </c>
      <c r="F52" s="15">
        <v>63</v>
      </c>
      <c r="G52" s="16">
        <v>2.2459313999811199</v>
      </c>
      <c r="H52" s="15">
        <v>111</v>
      </c>
      <c r="I52" s="16">
        <v>3.9144286014132779</v>
      </c>
      <c r="J52" s="15">
        <v>558</v>
      </c>
      <c r="K52" s="16">
        <v>22.126035121305375</v>
      </c>
      <c r="L52" s="15">
        <v>33</v>
      </c>
      <c r="M52" s="16">
        <v>1.3197605150056086</v>
      </c>
      <c r="N52" s="15">
        <v>133</v>
      </c>
      <c r="O52" s="16">
        <v>5.1411275713701015</v>
      </c>
      <c r="P52" s="15">
        <v>484</v>
      </c>
      <c r="Q52" s="16">
        <v>20.745254360523578</v>
      </c>
      <c r="R52" s="15">
        <v>79</v>
      </c>
      <c r="S52" s="16">
        <v>3.4473222944032198</v>
      </c>
      <c r="T52" s="15">
        <v>567</v>
      </c>
      <c r="U52" s="16">
        <v>25.52153802263388</v>
      </c>
      <c r="V52" s="15">
        <v>77</v>
      </c>
      <c r="W52" s="16">
        <v>3.7437901417074073</v>
      </c>
      <c r="X52" s="15">
        <v>59</v>
      </c>
      <c r="Y52" s="16">
        <v>2.3569851201990675</v>
      </c>
      <c r="Z52" s="15">
        <v>172</v>
      </c>
      <c r="AA52" s="16">
        <v>6.7530762944270224</v>
      </c>
      <c r="AB52" s="15">
        <v>12</v>
      </c>
      <c r="AC52" s="16">
        <v>0.44890225581682619</v>
      </c>
      <c r="AD52" s="15">
        <v>60</v>
      </c>
      <c r="AE52" s="16">
        <v>2.5337515749708261</v>
      </c>
      <c r="AF52" s="15">
        <v>51</v>
      </c>
      <c r="AG52" s="16">
        <v>1.6322422306884372</v>
      </c>
      <c r="AH52" s="15">
        <v>82</v>
      </c>
      <c r="AI52" s="16">
        <v>3.8098562223083787</v>
      </c>
      <c r="AJ52" s="15">
        <v>13</v>
      </c>
      <c r="AK52" s="16">
        <v>0.54095873495381719</v>
      </c>
      <c r="AL52" s="15">
        <v>8</v>
      </c>
      <c r="AM52" s="16">
        <v>0.3592528112951508</v>
      </c>
      <c r="AN52" s="15">
        <v>111</v>
      </c>
      <c r="AO52" s="16">
        <v>4.4109405030619815</v>
      </c>
      <c r="AP52" s="15">
        <v>64</v>
      </c>
      <c r="AQ52" s="16">
        <v>2.4787400924639673</v>
      </c>
      <c r="AR52" s="15">
        <v>124</v>
      </c>
      <c r="AS52" s="16">
        <v>5.1114657337710288</v>
      </c>
    </row>
    <row r="53" spans="1:45" ht="15" customHeight="1" x14ac:dyDescent="0.25">
      <c r="A53" s="22">
        <v>1995</v>
      </c>
      <c r="B53" s="15">
        <v>3504</v>
      </c>
      <c r="C53" s="16">
        <v>143.79169529918317</v>
      </c>
      <c r="D53" s="15">
        <v>36</v>
      </c>
      <c r="E53" s="16">
        <v>1.4150889559463029</v>
      </c>
      <c r="F53" s="15">
        <v>77</v>
      </c>
      <c r="G53" s="16">
        <v>2.6329455736030702</v>
      </c>
      <c r="H53" s="15">
        <v>113</v>
      </c>
      <c r="I53" s="16">
        <v>4.2472232548050446</v>
      </c>
      <c r="J53" s="15">
        <v>537</v>
      </c>
      <c r="K53" s="16">
        <v>21.268019271464048</v>
      </c>
      <c r="L53" s="15">
        <v>35</v>
      </c>
      <c r="M53" s="16">
        <v>1.4198265474390415</v>
      </c>
      <c r="N53" s="15">
        <v>143</v>
      </c>
      <c r="O53" s="16">
        <v>5.3243891032784019</v>
      </c>
      <c r="P53" s="15">
        <v>514</v>
      </c>
      <c r="Q53" s="16">
        <v>21.552611509693762</v>
      </c>
      <c r="R53" s="15">
        <v>71</v>
      </c>
      <c r="S53" s="16">
        <v>3.2243182011507496</v>
      </c>
      <c r="T53" s="15">
        <v>638</v>
      </c>
      <c r="U53" s="16">
        <v>28.404479865030297</v>
      </c>
      <c r="V53" s="15">
        <v>96</v>
      </c>
      <c r="W53" s="16">
        <v>4.5834235887182109</v>
      </c>
      <c r="X53" s="15">
        <v>73</v>
      </c>
      <c r="Y53" s="16">
        <v>2.8682168319016363</v>
      </c>
      <c r="Z53" s="15">
        <v>175</v>
      </c>
      <c r="AA53" s="16">
        <v>7.5197259231060318</v>
      </c>
      <c r="AB53" s="15">
        <v>19</v>
      </c>
      <c r="AC53" s="16">
        <v>0.65202457067072683</v>
      </c>
      <c r="AD53" s="15">
        <v>49</v>
      </c>
      <c r="AE53" s="16">
        <v>2.0372484801520576</v>
      </c>
      <c r="AF53" s="15">
        <v>40</v>
      </c>
      <c r="AG53" s="16">
        <v>1.4767166163724075</v>
      </c>
      <c r="AH53" s="15">
        <v>94</v>
      </c>
      <c r="AI53" s="16">
        <v>4.3110916070608374</v>
      </c>
      <c r="AJ53" s="15">
        <v>21</v>
      </c>
      <c r="AK53" s="16">
        <v>0.81838263044388049</v>
      </c>
      <c r="AL53" s="15">
        <v>8</v>
      </c>
      <c r="AM53" s="16">
        <v>0.36628889026805095</v>
      </c>
      <c r="AN53" s="15">
        <v>117</v>
      </c>
      <c r="AO53" s="16">
        <v>4.7140623576126277</v>
      </c>
      <c r="AP53" s="15">
        <v>61</v>
      </c>
      <c r="AQ53" s="16">
        <v>2.3533058636812889</v>
      </c>
      <c r="AR53" s="15">
        <v>105</v>
      </c>
      <c r="AS53" s="16">
        <v>4.08629504207655</v>
      </c>
    </row>
    <row r="54" spans="1:45" ht="15" customHeight="1" x14ac:dyDescent="0.25">
      <c r="A54" s="22">
        <v>1996</v>
      </c>
      <c r="B54" s="36">
        <f>IFERROR(VALUE(FIXED(VLOOKUP(VLOOKUP($B$4,Refcodes,2,FALSE) &amp;"Deaths"&amp;Deaths_Female!$A54&amp;"AllEth"&amp;"Female",Datatable,6,FALSE))),"–")</f>
        <v>3584</v>
      </c>
      <c r="C54" s="38">
        <f>IFERROR(VALUE(FIXED(VLOOKUP(VLOOKUP($B$4,Refcodes,2,FALSE) &amp;"Deaths"&amp;Deaths_Female!$A54&amp;"AllEth"&amp;"Female",Datatable,7,FALSE))),"–")</f>
        <v>138.9</v>
      </c>
      <c r="D54" s="36">
        <f>IFERROR(VALUE(FIXED(VLOOKUP(VLOOKUP($D$4,Refcodes,2,FALSE) &amp;"Deaths"&amp;Deaths_Female!$A54&amp;"AllEth"&amp;"Female",Datatable,6,FALSE))),"–")</f>
        <v>27</v>
      </c>
      <c r="E54" s="38">
        <f>IFERROR(VALUE(FIXED(VLOOKUP(VLOOKUP($D$4,Refcodes,2,FALSE) &amp;"Deaths"&amp;Deaths_Female!$A54&amp;"AllEth"&amp;"Female",Datatable,7,FALSE))),"–")</f>
        <v>1</v>
      </c>
      <c r="F54" s="36">
        <f>IFERROR(VALUE(FIXED(VLOOKUP(VLOOKUP($F$4,Refcodes,2,FALSE) &amp;"Deaths"&amp;Deaths_Female!$A54&amp;"AllEth"&amp;"Female",Datatable,6,FALSE))),"–")</f>
        <v>68</v>
      </c>
      <c r="G54" s="38">
        <f>IFERROR(VALUE(FIXED(VLOOKUP(VLOOKUP($F$4,Refcodes,2,FALSE) &amp;"Deaths"&amp;Deaths_Female!$A54&amp;"AllEth"&amp;"Female",Datatable,7,FALSE))),"–")</f>
        <v>2.4</v>
      </c>
      <c r="H54" s="36">
        <f>IFERROR(VALUE(FIXED(VLOOKUP(VLOOKUP($H$4,Refcodes,2,FALSE) &amp;"Deaths"&amp;Deaths_Female!$A54&amp;"AllEth"&amp;"Female",Datatable,6,FALSE))),"–")</f>
        <v>121</v>
      </c>
      <c r="I54" s="38">
        <f>IFERROR(VALUE(FIXED(VLOOKUP(VLOOKUP($H$4,Refcodes,2,FALSE) &amp;"Deaths"&amp;Deaths_Female!$A54&amp;"AllEth"&amp;"Female",Datatable,7,FALSE))),"–")</f>
        <v>4.4000000000000004</v>
      </c>
      <c r="J54" s="39">
        <f>IFERROR(VALUE(FIXED(VLOOKUP(VLOOKUP($J$4,Refcodes,2,FALSE) &amp;"Deaths"&amp;Deaths_Female!$A54&amp;"AllEth"&amp;"Female",Datatable,6,FALSE))),"–")</f>
        <v>546</v>
      </c>
      <c r="K54" s="38">
        <f>IFERROR(VALUE(FIXED(VLOOKUP(VLOOKUP($J$4,Refcodes,2,FALSE) &amp;"Deaths"&amp;Deaths_Female!$A54&amp;"AllEth"&amp;"Female",Datatable,7,FALSE))),"–")</f>
        <v>20.399999999999999</v>
      </c>
      <c r="L54" s="36">
        <f>IFERROR(VALUE(FIXED(VLOOKUP(VLOOKUP($L$4,Refcodes,2,FALSE) &amp;"Deaths"&amp;Deaths_Female!$A54&amp;"AllEth"&amp;"Female",Datatable,6,FALSE))),"–")</f>
        <v>39</v>
      </c>
      <c r="M54" s="38">
        <f>IFERROR(VALUE(FIXED(VLOOKUP(VLOOKUP($L$4,Refcodes,2,FALSE) &amp;"Deaths"&amp;Deaths_Female!$A54&amp;"AllEth"&amp;"Female",Datatable,7,FALSE))),"–")</f>
        <v>1.5</v>
      </c>
      <c r="N54" s="36">
        <f>IFERROR(VALUE(FIXED(VLOOKUP(VLOOKUP($N$4,Refcodes,2,FALSE) &amp;"Deaths"&amp;Deaths_Female!$A54&amp;"AllEth"&amp;"Female",Datatable,6,FALSE))),"–")</f>
        <v>166</v>
      </c>
      <c r="O54" s="38">
        <f>IFERROR(VALUE(FIXED(VLOOKUP(VLOOKUP($N$4,Refcodes,2,FALSE) &amp;"Deaths"&amp;Deaths_Female!$A54&amp;"AllEth"&amp;"Female",Datatable,7,FALSE))),"–")</f>
        <v>6.1</v>
      </c>
      <c r="P54" s="36">
        <f>IFERROR(VALUE(FIXED(VLOOKUP(VLOOKUP($P$4,Refcodes,2,FALSE) &amp;"Deaths"&amp;Deaths_Female!$A54&amp;"AllEth"&amp;"Female",Datatable,6,FALSE))),"–")</f>
        <v>500</v>
      </c>
      <c r="Q54" s="38">
        <f>IFERROR(VALUE(FIXED(VLOOKUP(VLOOKUP($P$4,Refcodes,2,FALSE) &amp;"Deaths"&amp;Deaths_Female!$A54&amp;"AllEth"&amp;"Female",Datatable,7,FALSE))),"–")</f>
        <v>19.8</v>
      </c>
      <c r="R54" s="36">
        <f>IFERROR(VALUE(FIXED(VLOOKUP(VLOOKUP($R$4,Refcodes,2,FALSE) &amp;"Deaths"&amp;Deaths_Female!$A54&amp;"AllEth"&amp;"Female",Datatable,6,FALSE))),"–")</f>
        <v>87</v>
      </c>
      <c r="S54" s="38">
        <f>IFERROR(VALUE(FIXED(VLOOKUP(VLOOKUP($R$4,Refcodes,2,FALSE) &amp;"Deaths"&amp;Deaths_Female!$A54&amp;"AllEth"&amp;"Female",Datatable,7,FALSE))),"–")</f>
        <v>3.6</v>
      </c>
      <c r="T54" s="27">
        <f>IFERROR(VALUE(FIXED(VLOOKUP(VLOOKUP($T$4,Refcodes,2,FALSE) &amp;"Deaths"&amp;Deaths_Female!$A54&amp;"AllEth"&amp;"Female",Datatable,6,FALSE))),"–")</f>
        <v>704</v>
      </c>
      <c r="U54" s="37">
        <f>IFERROR(VALUE(FIXED(VLOOKUP(VLOOKUP($T$4,Refcodes,2,FALSE) &amp;"Deaths"&amp;Deaths_Female!$A54&amp;"AllEth"&amp;"Female",Datatable,7,FALSE))),"–")</f>
        <v>28.7</v>
      </c>
      <c r="V54" s="36">
        <f>IFERROR(VALUE(FIXED(VLOOKUP(VLOOKUP($V$4,Refcodes,2,FALSE) &amp;"Deaths"&amp;Deaths_Female!$A54&amp;"AllEth"&amp;"Female",Datatable,6,FALSE))),"–")</f>
        <v>83</v>
      </c>
      <c r="W54" s="38">
        <f>IFERROR(VALUE(FIXED(VLOOKUP(VLOOKUP($V$4,Refcodes,2,FALSE) &amp;"Deaths"&amp;Deaths_Female!$A54&amp;"AllEth"&amp;"Female",Datatable,7,FALSE))),"–")</f>
        <v>3.7</v>
      </c>
      <c r="X54" s="17">
        <f>IFERROR(VALUE(FIXED(VLOOKUP(VLOOKUP($X$4,Refcodes,2,FALSE) &amp;"Deaths"&amp;Deaths_Female!$A54&amp;"AllEth"&amp;"Female",Datatable,6,FALSE))),"–")</f>
        <v>67</v>
      </c>
      <c r="Y54" s="16">
        <f>IFERROR(VALUE(FIXED(VLOOKUP(VLOOKUP($X$4,Refcodes,2,FALSE) &amp;"Deaths"&amp;Deaths_Female!$A54&amp;"AllEth"&amp;"Female",Datatable,7,FALSE))),"–")</f>
        <v>2.5</v>
      </c>
      <c r="Z54" s="17">
        <f>IFERROR(VALUE(FIXED(VLOOKUP(VLOOKUP($Z$4,Refcodes,2,FALSE) &amp;"Deaths"&amp;Deaths_Female!$A54&amp;"AllEth"&amp;"Female",Datatable,6,FALSE))),"–")</f>
        <v>179</v>
      </c>
      <c r="AA54" s="16">
        <f>IFERROR(VALUE(FIXED(VLOOKUP(VLOOKUP($Z$4,Refcodes,2,FALSE) &amp;"Deaths"&amp;Deaths_Female!$A54&amp;"AllEth"&amp;"Female",Datatable,7,FALSE))),"–")</f>
        <v>7.4</v>
      </c>
      <c r="AB54" s="27">
        <f>IFERROR(VALUE(FIXED(VLOOKUP(VLOOKUP($AB$4,Refcodes,2,FALSE) &amp;"Deaths"&amp;Deaths_Female!$A54&amp;"AllEth"&amp;"Female",Datatable,6,FALSE))),"–")</f>
        <v>14</v>
      </c>
      <c r="AC54" s="37">
        <f>IFERROR(VALUE(FIXED(VLOOKUP(VLOOKUP($AB$4,Refcodes,2,FALSE) &amp;"Deaths"&amp;Deaths_Female!$A54&amp;"AllEth"&amp;"Female",Datatable,7,FALSE))),"–")</f>
        <v>0.5</v>
      </c>
      <c r="AD54" s="36">
        <f>IFERROR(VALUE(FIXED(VLOOKUP(VLOOKUP($AD$4,Refcodes,2,FALSE) &amp;"Deaths"&amp;Deaths_Female!$A54&amp;"AllEth"&amp;"Female",Datatable,6,FALSE))),"–")</f>
        <v>59</v>
      </c>
      <c r="AE54" s="38">
        <f>IFERROR(VALUE(FIXED(VLOOKUP(VLOOKUP($AD$4,Refcodes,2,FALSE) &amp;"Deaths"&amp;Deaths_Female!$A54&amp;"AllEth"&amp;"Female",Datatable,7,FALSE))),"–")</f>
        <v>2.2000000000000002</v>
      </c>
      <c r="AF54" s="36">
        <f>IFERROR(VALUE(FIXED(VLOOKUP(VLOOKUP($AF$4,Refcodes,2,FALSE) &amp;"Deaths"&amp;Deaths_Female!$A54&amp;"AllEth"&amp;"Female",Datatable,6,FALSE))),"–")</f>
        <v>75</v>
      </c>
      <c r="AG54" s="38">
        <f>IFERROR(VALUE(FIXED(VLOOKUP(VLOOKUP($AF$4,Refcodes,2,FALSE) &amp;"Deaths"&amp;Deaths_Female!$A54&amp;"AllEth"&amp;"Female",Datatable,7,FALSE))),"–")</f>
        <v>2.5</v>
      </c>
      <c r="AH54" s="36">
        <f>IFERROR(VALUE(FIXED(VLOOKUP(VLOOKUP($AH$4,Refcodes,2,FALSE) &amp;"Deaths"&amp;Deaths_Female!$A54&amp;"AllEth"&amp;"Female",Datatable,6,FALSE))),"–")</f>
        <v>93</v>
      </c>
      <c r="AI54" s="38">
        <f>IFERROR(VALUE(FIXED(VLOOKUP(VLOOKUP($AH$4,Refcodes,2,FALSE) &amp;"Deaths"&amp;Deaths_Female!$A54&amp;"AllEth"&amp;"Female",Datatable,7,FALSE))),"–")</f>
        <v>4.2</v>
      </c>
      <c r="AJ54" s="36">
        <f>IFERROR(VALUE(FIXED(VLOOKUP(VLOOKUP($AJ$4,Refcodes,2,FALSE) &amp;"Deaths"&amp;Deaths_Female!$A54&amp;"AllEth"&amp;"Female",Datatable,6,FALSE))),"–")</f>
        <v>15</v>
      </c>
      <c r="AK54" s="38">
        <f>IFERROR(VALUE(FIXED(VLOOKUP(VLOOKUP($AJ$4,Refcodes,2,FALSE) &amp;"Deaths"&amp;Deaths_Female!$A54&amp;"AllEth"&amp;"Female",Datatable,7,FALSE))),"–")</f>
        <v>0.5</v>
      </c>
      <c r="AL54" s="36">
        <f>IFERROR(VALUE(FIXED(VLOOKUP(VLOOKUP($AL$4,Refcodes,2,FALSE) &amp;"Deaths"&amp;Deaths_Female!$A54&amp;"AllEth"&amp;"Female",Datatable,6,FALSE))),"–")</f>
        <v>4</v>
      </c>
      <c r="AM54" s="38">
        <f>IFERROR(VALUE(FIXED(VLOOKUP(VLOOKUP($AL$4,Refcodes,2,FALSE) &amp;"Deaths"&amp;Deaths_Female!$A54&amp;"AllEth"&amp;"Female",Datatable,7,FALSE))),"–")</f>
        <v>0.1</v>
      </c>
      <c r="AN54" s="36">
        <f>IFERROR(VALUE(FIXED(VLOOKUP(VLOOKUP($AN$4,Refcodes,2,FALSE) &amp;"Deaths"&amp;Deaths_Female!$A54&amp;"AllEth"&amp;"Female",Datatable,6,FALSE))),"–")</f>
        <v>139</v>
      </c>
      <c r="AO54" s="38">
        <f>IFERROR(VALUE(FIXED(VLOOKUP(VLOOKUP($AN$4,Refcodes,2,FALSE) &amp;"Deaths"&amp;Deaths_Female!$A54&amp;"AllEth"&amp;"Female",Datatable,7,FALSE))),"–")</f>
        <v>5.3</v>
      </c>
      <c r="AP54" s="36">
        <f>IFERROR(VALUE(FIXED(VLOOKUP(VLOOKUP($AP$4,Refcodes,2,FALSE) &amp;"Deaths"&amp;Deaths_Female!$A54&amp;"AllEth"&amp;"Female",Datatable,6,FALSE))),"–")</f>
        <v>67</v>
      </c>
      <c r="AQ54" s="38">
        <f>IFERROR(VALUE(FIXED(VLOOKUP(VLOOKUP($AP$4,Refcodes,2,FALSE) &amp;"Deaths"&amp;Deaths_Female!$A54&amp;"AllEth"&amp;"Female",Datatable,7,FALSE))),"–")</f>
        <v>2.5</v>
      </c>
      <c r="AR54" s="36">
        <f>IFERROR(VALUE(FIXED(VLOOKUP(VLOOKUP($AR$4,Refcodes,2,FALSE) &amp;"Deaths"&amp;Deaths_Female!$A54&amp;"AllEth"&amp;"Female",Datatable,6,FALSE))),"–")</f>
        <v>112</v>
      </c>
      <c r="AS54" s="38">
        <f>IFERROR(VALUE(FIXED(VLOOKUP(VLOOKUP($AR$4,Refcodes,2,FALSE) &amp;"Deaths"&amp;Deaths_Female!$A54&amp;"AllEth"&amp;"Female",Datatable,7,FALSE))),"–")</f>
        <v>4.4000000000000004</v>
      </c>
    </row>
    <row r="55" spans="1:45" ht="15" customHeight="1" x14ac:dyDescent="0.25">
      <c r="A55" s="22">
        <v>1997</v>
      </c>
      <c r="B55" s="36">
        <f>IFERROR(VALUE(FIXED(VLOOKUP(VLOOKUP($B$4,Refcodes,2,FALSE) &amp;"Deaths"&amp;Deaths_Female!$A55&amp;"AllEth"&amp;"Female",Datatable,6,FALSE))),"–")</f>
        <v>3449</v>
      </c>
      <c r="C55" s="38">
        <f>IFERROR(VALUE(FIXED(VLOOKUP(VLOOKUP($B$4,Refcodes,2,FALSE) &amp;"Deaths"&amp;Deaths_Female!$A55&amp;"AllEth"&amp;"Female",Datatable,7,FALSE))),"–")</f>
        <v>130</v>
      </c>
      <c r="D55" s="36">
        <f>IFERROR(VALUE(FIXED(VLOOKUP(VLOOKUP($D$4,Refcodes,2,FALSE) &amp;"Deaths"&amp;Deaths_Female!$A55&amp;"AllEth"&amp;"Female",Datatable,6,FALSE))),"–")</f>
        <v>31</v>
      </c>
      <c r="E55" s="38">
        <f>IFERROR(VALUE(FIXED(VLOOKUP(VLOOKUP($D$4,Refcodes,2,FALSE) &amp;"Deaths"&amp;Deaths_Female!$A55&amp;"AllEth"&amp;"Female",Datatable,7,FALSE))),"–")</f>
        <v>1.1000000000000001</v>
      </c>
      <c r="F55" s="36">
        <f>IFERROR(VALUE(FIXED(VLOOKUP(VLOOKUP($F$4,Refcodes,2,FALSE) &amp;"Deaths"&amp;Deaths_Female!$A55&amp;"AllEth"&amp;"Female",Datatable,6,FALSE))),"–")</f>
        <v>68</v>
      </c>
      <c r="G55" s="38">
        <f>IFERROR(VALUE(FIXED(VLOOKUP(VLOOKUP($F$4,Refcodes,2,FALSE) &amp;"Deaths"&amp;Deaths_Female!$A55&amp;"AllEth"&amp;"Female",Datatable,7,FALSE))),"–")</f>
        <v>2.1</v>
      </c>
      <c r="H55" s="36">
        <f>IFERROR(VALUE(FIXED(VLOOKUP(VLOOKUP($H$4,Refcodes,2,FALSE) &amp;"Deaths"&amp;Deaths_Female!$A55&amp;"AllEth"&amp;"Female",Datatable,6,FALSE))),"–")</f>
        <v>112</v>
      </c>
      <c r="I55" s="38">
        <f>IFERROR(VALUE(FIXED(VLOOKUP(VLOOKUP($H$4,Refcodes,2,FALSE) &amp;"Deaths"&amp;Deaths_Female!$A55&amp;"AllEth"&amp;"Female",Datatable,7,FALSE))),"–")</f>
        <v>3.6</v>
      </c>
      <c r="J55" s="39">
        <f>IFERROR(VALUE(FIXED(VLOOKUP(VLOOKUP($J$4,Refcodes,2,FALSE) &amp;"Deaths"&amp;Deaths_Female!$A55&amp;"AllEth"&amp;"Female",Datatable,6,FALSE))),"–")</f>
        <v>514</v>
      </c>
      <c r="K55" s="38">
        <f>IFERROR(VALUE(FIXED(VLOOKUP(VLOOKUP($J$4,Refcodes,2,FALSE) &amp;"Deaths"&amp;Deaths_Female!$A55&amp;"AllEth"&amp;"Female",Datatable,7,FALSE))),"–")</f>
        <v>18.3</v>
      </c>
      <c r="L55" s="36">
        <f>IFERROR(VALUE(FIXED(VLOOKUP(VLOOKUP($L$4,Refcodes,2,FALSE) &amp;"Deaths"&amp;Deaths_Female!$A55&amp;"AllEth"&amp;"Female",Datatable,6,FALSE))),"–")</f>
        <v>44</v>
      </c>
      <c r="M55" s="38">
        <f>IFERROR(VALUE(FIXED(VLOOKUP(VLOOKUP($L$4,Refcodes,2,FALSE) &amp;"Deaths"&amp;Deaths_Female!$A55&amp;"AllEth"&amp;"Female",Datatable,7,FALSE))),"–")</f>
        <v>1.6</v>
      </c>
      <c r="N55" s="36">
        <f>IFERROR(VALUE(FIXED(VLOOKUP(VLOOKUP($N$4,Refcodes,2,FALSE) &amp;"Deaths"&amp;Deaths_Female!$A55&amp;"AllEth"&amp;"Female",Datatable,6,FALSE))),"–")</f>
        <v>145</v>
      </c>
      <c r="O55" s="38">
        <f>IFERROR(VALUE(FIXED(VLOOKUP(VLOOKUP($N$4,Refcodes,2,FALSE) &amp;"Deaths"&amp;Deaths_Female!$A55&amp;"AllEth"&amp;"Female",Datatable,7,FALSE))),"–")</f>
        <v>5</v>
      </c>
      <c r="P55" s="36">
        <f>IFERROR(VALUE(FIXED(VLOOKUP(VLOOKUP($P$4,Refcodes,2,FALSE) &amp;"Deaths"&amp;Deaths_Female!$A55&amp;"AllEth"&amp;"Female",Datatable,6,FALSE))),"–")</f>
        <v>530</v>
      </c>
      <c r="Q55" s="38">
        <f>IFERROR(VALUE(FIXED(VLOOKUP(VLOOKUP($P$4,Refcodes,2,FALSE) &amp;"Deaths"&amp;Deaths_Female!$A55&amp;"AllEth"&amp;"Female",Datatable,7,FALSE))),"–")</f>
        <v>21.1</v>
      </c>
      <c r="R55" s="36">
        <f>IFERROR(VALUE(FIXED(VLOOKUP(VLOOKUP($R$4,Refcodes,2,FALSE) &amp;"Deaths"&amp;Deaths_Female!$A55&amp;"AllEth"&amp;"Female",Datatable,6,FALSE))),"–")</f>
        <v>80</v>
      </c>
      <c r="S55" s="38">
        <f>IFERROR(VALUE(FIXED(VLOOKUP(VLOOKUP($R$4,Refcodes,2,FALSE) &amp;"Deaths"&amp;Deaths_Female!$A55&amp;"AllEth"&amp;"Female",Datatable,7,FALSE))),"–")</f>
        <v>3.2</v>
      </c>
      <c r="T55" s="27">
        <f>IFERROR(VALUE(FIXED(VLOOKUP(VLOOKUP($T$4,Refcodes,2,FALSE) &amp;"Deaths"&amp;Deaths_Female!$A55&amp;"AllEth"&amp;"Female",Datatable,6,FALSE))),"–")</f>
        <v>643</v>
      </c>
      <c r="U55" s="37">
        <f>IFERROR(VALUE(FIXED(VLOOKUP(VLOOKUP($T$4,Refcodes,2,FALSE) &amp;"Deaths"&amp;Deaths_Female!$A55&amp;"AllEth"&amp;"Female",Datatable,7,FALSE))),"–")</f>
        <v>26.4</v>
      </c>
      <c r="V55" s="36">
        <f>IFERROR(VALUE(FIXED(VLOOKUP(VLOOKUP($V$4,Refcodes,2,FALSE) &amp;"Deaths"&amp;Deaths_Female!$A55&amp;"AllEth"&amp;"Female",Datatable,6,FALSE))),"–")</f>
        <v>73</v>
      </c>
      <c r="W55" s="38">
        <f>IFERROR(VALUE(FIXED(VLOOKUP(VLOOKUP($V$4,Refcodes,2,FALSE) &amp;"Deaths"&amp;Deaths_Female!$A55&amp;"AllEth"&amp;"Female",Datatable,7,FALSE))),"–")</f>
        <v>3.1</v>
      </c>
      <c r="X55" s="17">
        <f>IFERROR(VALUE(FIXED(VLOOKUP(VLOOKUP($X$4,Refcodes,2,FALSE) &amp;"Deaths"&amp;Deaths_Female!$A55&amp;"AllEth"&amp;"Female",Datatable,6,FALSE))),"–")</f>
        <v>60</v>
      </c>
      <c r="Y55" s="16">
        <f>IFERROR(VALUE(FIXED(VLOOKUP(VLOOKUP($X$4,Refcodes,2,FALSE) &amp;"Deaths"&amp;Deaths_Female!$A55&amp;"AllEth"&amp;"Female",Datatable,7,FALSE))),"–")</f>
        <v>2.2000000000000002</v>
      </c>
      <c r="Z55" s="17">
        <f>IFERROR(VALUE(FIXED(VLOOKUP(VLOOKUP($Z$4,Refcodes,2,FALSE) &amp;"Deaths"&amp;Deaths_Female!$A55&amp;"AllEth"&amp;"Female",Datatable,6,FALSE))),"–")</f>
        <v>166</v>
      </c>
      <c r="AA55" s="16">
        <f>IFERROR(VALUE(FIXED(VLOOKUP(VLOOKUP($Z$4,Refcodes,2,FALSE) &amp;"Deaths"&amp;Deaths_Female!$A55&amp;"AllEth"&amp;"Female",Datatable,7,FALSE))),"–")</f>
        <v>6.5</v>
      </c>
      <c r="AB55" s="27">
        <f>IFERROR(VALUE(FIXED(VLOOKUP(VLOOKUP($AB$4,Refcodes,2,FALSE) &amp;"Deaths"&amp;Deaths_Female!$A55&amp;"AllEth"&amp;"Female",Datatable,6,FALSE))),"–")</f>
        <v>10</v>
      </c>
      <c r="AC55" s="37">
        <f>IFERROR(VALUE(FIXED(VLOOKUP(VLOOKUP($AB$4,Refcodes,2,FALSE) &amp;"Deaths"&amp;Deaths_Female!$A55&amp;"AllEth"&amp;"Female",Datatable,7,FALSE))),"–")</f>
        <v>0.3</v>
      </c>
      <c r="AD55" s="36">
        <f>IFERROR(VALUE(FIXED(VLOOKUP(VLOOKUP($AD$4,Refcodes,2,FALSE) &amp;"Deaths"&amp;Deaths_Female!$A55&amp;"AllEth"&amp;"Female",Datatable,6,FALSE))),"–")</f>
        <v>66</v>
      </c>
      <c r="AE55" s="38">
        <f>IFERROR(VALUE(FIXED(VLOOKUP(VLOOKUP($AD$4,Refcodes,2,FALSE) &amp;"Deaths"&amp;Deaths_Female!$A55&amp;"AllEth"&amp;"Female",Datatable,7,FALSE))),"–")</f>
        <v>2.4</v>
      </c>
      <c r="AF55" s="36">
        <f>IFERROR(VALUE(FIXED(VLOOKUP(VLOOKUP($AF$4,Refcodes,2,FALSE) &amp;"Deaths"&amp;Deaths_Female!$A55&amp;"AllEth"&amp;"Female",Datatable,6,FALSE))),"–")</f>
        <v>47</v>
      </c>
      <c r="AG55" s="38">
        <f>IFERROR(VALUE(FIXED(VLOOKUP(VLOOKUP($AF$4,Refcodes,2,FALSE) &amp;"Deaths"&amp;Deaths_Female!$A55&amp;"AllEth"&amp;"Female",Datatable,7,FALSE))),"–")</f>
        <v>1.5</v>
      </c>
      <c r="AH55" s="36">
        <f>IFERROR(VALUE(FIXED(VLOOKUP(VLOOKUP($AH$4,Refcodes,2,FALSE) &amp;"Deaths"&amp;Deaths_Female!$A55&amp;"AllEth"&amp;"Female",Datatable,6,FALSE))),"–")</f>
        <v>82</v>
      </c>
      <c r="AI55" s="38">
        <f>IFERROR(VALUE(FIXED(VLOOKUP(VLOOKUP($AH$4,Refcodes,2,FALSE) &amp;"Deaths"&amp;Deaths_Female!$A55&amp;"AllEth"&amp;"Female",Datatable,7,FALSE))),"–")</f>
        <v>3.3</v>
      </c>
      <c r="AJ55" s="36">
        <f>IFERROR(VALUE(FIXED(VLOOKUP(VLOOKUP($AJ$4,Refcodes,2,FALSE) &amp;"Deaths"&amp;Deaths_Female!$A55&amp;"AllEth"&amp;"Female",Datatable,6,FALSE))),"–")</f>
        <v>11</v>
      </c>
      <c r="AK55" s="38">
        <f>IFERROR(VALUE(FIXED(VLOOKUP(VLOOKUP($AJ$4,Refcodes,2,FALSE) &amp;"Deaths"&amp;Deaths_Female!$A55&amp;"AllEth"&amp;"Female",Datatable,7,FALSE))),"–")</f>
        <v>0.4</v>
      </c>
      <c r="AL55" s="36">
        <f>IFERROR(VALUE(FIXED(VLOOKUP(VLOOKUP($AL$4,Refcodes,2,FALSE) &amp;"Deaths"&amp;Deaths_Female!$A55&amp;"AllEth"&amp;"Female",Datatable,6,FALSE))),"–")</f>
        <v>10</v>
      </c>
      <c r="AM55" s="38">
        <f>IFERROR(VALUE(FIXED(VLOOKUP(VLOOKUP($AL$4,Refcodes,2,FALSE) &amp;"Deaths"&amp;Deaths_Female!$A55&amp;"AllEth"&amp;"Female",Datatable,7,FALSE))),"–")</f>
        <v>0.4</v>
      </c>
      <c r="AN55" s="36">
        <f>IFERROR(VALUE(FIXED(VLOOKUP(VLOOKUP($AN$4,Refcodes,2,FALSE) &amp;"Deaths"&amp;Deaths_Female!$A55&amp;"AllEth"&amp;"Female",Datatable,6,FALSE))),"–")</f>
        <v>146</v>
      </c>
      <c r="AO55" s="38">
        <f>IFERROR(VALUE(FIXED(VLOOKUP(VLOOKUP($AN$4,Refcodes,2,FALSE) &amp;"Deaths"&amp;Deaths_Female!$A55&amp;"AllEth"&amp;"Female",Datatable,7,FALSE))),"–")</f>
        <v>5.3</v>
      </c>
      <c r="AP55" s="36">
        <f>IFERROR(VALUE(FIXED(VLOOKUP(VLOOKUP($AP$4,Refcodes,2,FALSE) &amp;"Deaths"&amp;Deaths_Female!$A55&amp;"AllEth"&amp;"Female",Datatable,6,FALSE))),"–")</f>
        <v>71</v>
      </c>
      <c r="AQ55" s="38">
        <f>IFERROR(VALUE(FIXED(VLOOKUP(VLOOKUP($AP$4,Refcodes,2,FALSE) &amp;"Deaths"&amp;Deaths_Female!$A55&amp;"AllEth"&amp;"Female",Datatable,7,FALSE))),"–")</f>
        <v>2.4</v>
      </c>
      <c r="AR55" s="36">
        <f>IFERROR(VALUE(FIXED(VLOOKUP(VLOOKUP($AR$4,Refcodes,2,FALSE) &amp;"Deaths"&amp;Deaths_Female!$A55&amp;"AllEth"&amp;"Female",Datatable,6,FALSE))),"–")</f>
        <v>97</v>
      </c>
      <c r="AS55" s="38">
        <f>IFERROR(VALUE(FIXED(VLOOKUP(VLOOKUP($AR$4,Refcodes,2,FALSE) &amp;"Deaths"&amp;Deaths_Female!$A55&amp;"AllEth"&amp;"Female",Datatable,7,FALSE))),"–")</f>
        <v>3.7</v>
      </c>
    </row>
    <row r="56" spans="1:45" ht="15" customHeight="1" x14ac:dyDescent="0.25">
      <c r="A56" s="22">
        <v>1998</v>
      </c>
      <c r="B56" s="36">
        <f>IFERROR(VALUE(FIXED(VLOOKUP(VLOOKUP($B$4,Refcodes,2,FALSE) &amp;"Deaths"&amp;Deaths_Female!$A56&amp;"AllEth"&amp;"Female",Datatable,6,FALSE))),"–")</f>
        <v>3673</v>
      </c>
      <c r="C56" s="38">
        <f>IFERROR(VALUE(FIXED(VLOOKUP(VLOOKUP($B$4,Refcodes,2,FALSE) &amp;"Deaths"&amp;Deaths_Female!$A56&amp;"AllEth"&amp;"Female",Datatable,7,FALSE))),"–")</f>
        <v>134.1</v>
      </c>
      <c r="D56" s="36">
        <f>IFERROR(VALUE(FIXED(VLOOKUP(VLOOKUP($D$4,Refcodes,2,FALSE) &amp;"Deaths"&amp;Deaths_Female!$A56&amp;"AllEth"&amp;"Female",Datatable,6,FALSE))),"–")</f>
        <v>36</v>
      </c>
      <c r="E56" s="38">
        <f>IFERROR(VALUE(FIXED(VLOOKUP(VLOOKUP($D$4,Refcodes,2,FALSE) &amp;"Deaths"&amp;Deaths_Female!$A56&amp;"AllEth"&amp;"Female",Datatable,7,FALSE))),"–")</f>
        <v>1.2</v>
      </c>
      <c r="F56" s="36">
        <f>IFERROR(VALUE(FIXED(VLOOKUP(VLOOKUP($F$4,Refcodes,2,FALSE) &amp;"Deaths"&amp;Deaths_Female!$A56&amp;"AllEth"&amp;"Female",Datatable,6,FALSE))),"–")</f>
        <v>58</v>
      </c>
      <c r="G56" s="38">
        <f>IFERROR(VALUE(FIXED(VLOOKUP(VLOOKUP($F$4,Refcodes,2,FALSE) &amp;"Deaths"&amp;Deaths_Female!$A56&amp;"AllEth"&amp;"Female",Datatable,7,FALSE))),"–")</f>
        <v>1.7</v>
      </c>
      <c r="H56" s="36">
        <f>IFERROR(VALUE(FIXED(VLOOKUP(VLOOKUP($H$4,Refcodes,2,FALSE) &amp;"Deaths"&amp;Deaths_Female!$A56&amp;"AllEth"&amp;"Female",Datatable,6,FALSE))),"–")</f>
        <v>120</v>
      </c>
      <c r="I56" s="38">
        <f>IFERROR(VALUE(FIXED(VLOOKUP(VLOOKUP($H$4,Refcodes,2,FALSE) &amp;"Deaths"&amp;Deaths_Female!$A56&amp;"AllEth"&amp;"Female",Datatable,7,FALSE))),"–")</f>
        <v>4.0999999999999996</v>
      </c>
      <c r="J56" s="39">
        <f>IFERROR(VALUE(FIXED(VLOOKUP(VLOOKUP($J$4,Refcodes,2,FALSE) &amp;"Deaths"&amp;Deaths_Female!$A56&amp;"AllEth"&amp;"Female",Datatable,6,FALSE))),"–")</f>
        <v>555</v>
      </c>
      <c r="K56" s="38">
        <f>IFERROR(VALUE(FIXED(VLOOKUP(VLOOKUP($J$4,Refcodes,2,FALSE) &amp;"Deaths"&amp;Deaths_Female!$A56&amp;"AllEth"&amp;"Female",Datatable,7,FALSE))),"–")</f>
        <v>19.100000000000001</v>
      </c>
      <c r="L56" s="36">
        <f>IFERROR(VALUE(FIXED(VLOOKUP(VLOOKUP($L$4,Refcodes,2,FALSE) &amp;"Deaths"&amp;Deaths_Female!$A56&amp;"AllEth"&amp;"Female",Datatable,6,FALSE))),"–")</f>
        <v>37</v>
      </c>
      <c r="M56" s="38">
        <f>IFERROR(VALUE(FIXED(VLOOKUP(VLOOKUP($L$4,Refcodes,2,FALSE) &amp;"Deaths"&amp;Deaths_Female!$A56&amp;"AllEth"&amp;"Female",Datatable,7,FALSE))),"–")</f>
        <v>1.3</v>
      </c>
      <c r="N56" s="36">
        <f>IFERROR(VALUE(FIXED(VLOOKUP(VLOOKUP($N$4,Refcodes,2,FALSE) &amp;"Deaths"&amp;Deaths_Female!$A56&amp;"AllEth"&amp;"Female",Datatable,6,FALSE))),"–")</f>
        <v>178</v>
      </c>
      <c r="O56" s="38">
        <f>IFERROR(VALUE(FIXED(VLOOKUP(VLOOKUP($N$4,Refcodes,2,FALSE) &amp;"Deaths"&amp;Deaths_Female!$A56&amp;"AllEth"&amp;"Female",Datatable,7,FALSE))),"–")</f>
        <v>6.1</v>
      </c>
      <c r="P56" s="36">
        <f>IFERROR(VALUE(FIXED(VLOOKUP(VLOOKUP($P$4,Refcodes,2,FALSE) &amp;"Deaths"&amp;Deaths_Female!$A56&amp;"AllEth"&amp;"Female",Datatable,6,FALSE))),"–")</f>
        <v>526</v>
      </c>
      <c r="Q56" s="38">
        <f>IFERROR(VALUE(FIXED(VLOOKUP(VLOOKUP($P$4,Refcodes,2,FALSE) &amp;"Deaths"&amp;Deaths_Female!$A56&amp;"AllEth"&amp;"Female",Datatable,7,FALSE))),"–")</f>
        <v>20.100000000000001</v>
      </c>
      <c r="R56" s="36">
        <f>IFERROR(VALUE(FIXED(VLOOKUP(VLOOKUP($R$4,Refcodes,2,FALSE) &amp;"Deaths"&amp;Deaths_Female!$A56&amp;"AllEth"&amp;"Female",Datatable,6,FALSE))),"–")</f>
        <v>102</v>
      </c>
      <c r="S56" s="38">
        <f>IFERROR(VALUE(FIXED(VLOOKUP(VLOOKUP($R$4,Refcodes,2,FALSE) &amp;"Deaths"&amp;Deaths_Female!$A56&amp;"AllEth"&amp;"Female",Datatable,7,FALSE))),"–")</f>
        <v>3.8</v>
      </c>
      <c r="T56" s="27">
        <f>IFERROR(VALUE(FIXED(VLOOKUP(VLOOKUP($T$4,Refcodes,2,FALSE) &amp;"Deaths"&amp;Deaths_Female!$A56&amp;"AllEth"&amp;"Female",Datatable,6,FALSE))),"–")</f>
        <v>656</v>
      </c>
      <c r="U56" s="37">
        <f>IFERROR(VALUE(FIXED(VLOOKUP(VLOOKUP($T$4,Refcodes,2,FALSE) &amp;"Deaths"&amp;Deaths_Female!$A56&amp;"AllEth"&amp;"Female",Datatable,7,FALSE))),"–")</f>
        <v>25.7</v>
      </c>
      <c r="V56" s="36">
        <f>IFERROR(VALUE(FIXED(VLOOKUP(VLOOKUP($V$4,Refcodes,2,FALSE) &amp;"Deaths"&amp;Deaths_Female!$A56&amp;"AllEth"&amp;"Female",Datatable,6,FALSE))),"–")</f>
        <v>77</v>
      </c>
      <c r="W56" s="38">
        <f>IFERROR(VALUE(FIXED(VLOOKUP(VLOOKUP($V$4,Refcodes,2,FALSE) &amp;"Deaths"&amp;Deaths_Female!$A56&amp;"AllEth"&amp;"Female",Datatable,7,FALSE))),"–")</f>
        <v>3.2</v>
      </c>
      <c r="X56" s="17">
        <f>IFERROR(VALUE(FIXED(VLOOKUP(VLOOKUP($X$4,Refcodes,2,FALSE) &amp;"Deaths"&amp;Deaths_Female!$A56&amp;"AllEth"&amp;"Female",Datatable,6,FALSE))),"–")</f>
        <v>85</v>
      </c>
      <c r="Y56" s="16">
        <f>IFERROR(VALUE(FIXED(VLOOKUP(VLOOKUP($X$4,Refcodes,2,FALSE) &amp;"Deaths"&amp;Deaths_Female!$A56&amp;"AllEth"&amp;"Female",Datatable,7,FALSE))),"–")</f>
        <v>3.1</v>
      </c>
      <c r="Z56" s="17">
        <f>IFERROR(VALUE(FIXED(VLOOKUP(VLOOKUP($Z$4,Refcodes,2,FALSE) &amp;"Deaths"&amp;Deaths_Female!$A56&amp;"AllEth"&amp;"Female",Datatable,6,FALSE))),"–")</f>
        <v>177</v>
      </c>
      <c r="AA56" s="16">
        <f>IFERROR(VALUE(FIXED(VLOOKUP(VLOOKUP($Z$4,Refcodes,2,FALSE) &amp;"Deaths"&amp;Deaths_Female!$A56&amp;"AllEth"&amp;"Female",Datatable,7,FALSE))),"–")</f>
        <v>7</v>
      </c>
      <c r="AB56" s="27">
        <f>IFERROR(VALUE(FIXED(VLOOKUP(VLOOKUP($AB$4,Refcodes,2,FALSE) &amp;"Deaths"&amp;Deaths_Female!$A56&amp;"AllEth"&amp;"Female",Datatable,6,FALSE))),"–")</f>
        <v>10</v>
      </c>
      <c r="AC56" s="37">
        <f>IFERROR(VALUE(FIXED(VLOOKUP(VLOOKUP($AB$4,Refcodes,2,FALSE) &amp;"Deaths"&amp;Deaths_Female!$A56&amp;"AllEth"&amp;"Female",Datatable,7,FALSE))),"–")</f>
        <v>0.3</v>
      </c>
      <c r="AD56" s="36">
        <f>IFERROR(VALUE(FIXED(VLOOKUP(VLOOKUP($AD$4,Refcodes,2,FALSE) &amp;"Deaths"&amp;Deaths_Female!$A56&amp;"AllEth"&amp;"Female",Datatable,6,FALSE))),"–")</f>
        <v>66</v>
      </c>
      <c r="AE56" s="38">
        <f>IFERROR(VALUE(FIXED(VLOOKUP(VLOOKUP($AD$4,Refcodes,2,FALSE) &amp;"Deaths"&amp;Deaths_Female!$A56&amp;"AllEth"&amp;"Female",Datatable,7,FALSE))),"–")</f>
        <v>2.2999999999999998</v>
      </c>
      <c r="AF56" s="36">
        <f>IFERROR(VALUE(FIXED(VLOOKUP(VLOOKUP($AF$4,Refcodes,2,FALSE) &amp;"Deaths"&amp;Deaths_Female!$A56&amp;"AllEth"&amp;"Female",Datatable,6,FALSE))),"–")</f>
        <v>53</v>
      </c>
      <c r="AG56" s="38">
        <f>IFERROR(VALUE(FIXED(VLOOKUP(VLOOKUP($AF$4,Refcodes,2,FALSE) &amp;"Deaths"&amp;Deaths_Female!$A56&amp;"AllEth"&amp;"Female",Datatable,7,FALSE))),"–")</f>
        <v>1.6</v>
      </c>
      <c r="AH56" s="36">
        <f>IFERROR(VALUE(FIXED(VLOOKUP(VLOOKUP($AH$4,Refcodes,2,FALSE) &amp;"Deaths"&amp;Deaths_Female!$A56&amp;"AllEth"&amp;"Female",Datatable,6,FALSE))),"–")</f>
        <v>90</v>
      </c>
      <c r="AI56" s="38">
        <f>IFERROR(VALUE(FIXED(VLOOKUP(VLOOKUP($AH$4,Refcodes,2,FALSE) &amp;"Deaths"&amp;Deaths_Female!$A56&amp;"AllEth"&amp;"Female",Datatable,7,FALSE))),"–")</f>
        <v>3.7</v>
      </c>
      <c r="AJ56" s="36">
        <f>IFERROR(VALUE(FIXED(VLOOKUP(VLOOKUP($AJ$4,Refcodes,2,FALSE) &amp;"Deaths"&amp;Deaths_Female!$A56&amp;"AllEth"&amp;"Female",Datatable,6,FALSE))),"–")</f>
        <v>14</v>
      </c>
      <c r="AK56" s="38">
        <f>IFERROR(VALUE(FIXED(VLOOKUP(VLOOKUP($AJ$4,Refcodes,2,FALSE) &amp;"Deaths"&amp;Deaths_Female!$A56&amp;"AllEth"&amp;"Female",Datatable,7,FALSE))),"–")</f>
        <v>0.5</v>
      </c>
      <c r="AL56" s="36">
        <f>IFERROR(VALUE(FIXED(VLOOKUP(VLOOKUP($AL$4,Refcodes,2,FALSE) &amp;"Deaths"&amp;Deaths_Female!$A56&amp;"AllEth"&amp;"Female",Datatable,6,FALSE))),"–")</f>
        <v>5</v>
      </c>
      <c r="AM56" s="38">
        <f>IFERROR(VALUE(FIXED(VLOOKUP(VLOOKUP($AL$4,Refcodes,2,FALSE) &amp;"Deaths"&amp;Deaths_Female!$A56&amp;"AllEth"&amp;"Female",Datatable,7,FALSE))),"–")</f>
        <v>0.2</v>
      </c>
      <c r="AN56" s="36">
        <f>IFERROR(VALUE(FIXED(VLOOKUP(VLOOKUP($AN$4,Refcodes,2,FALSE) &amp;"Deaths"&amp;Deaths_Female!$A56&amp;"AllEth"&amp;"Female",Datatable,6,FALSE))),"–")</f>
        <v>168</v>
      </c>
      <c r="AO56" s="38">
        <f>IFERROR(VALUE(FIXED(VLOOKUP(VLOOKUP($AN$4,Refcodes,2,FALSE) &amp;"Deaths"&amp;Deaths_Female!$A56&amp;"AllEth"&amp;"Female",Datatable,7,FALSE))),"–")</f>
        <v>6</v>
      </c>
      <c r="AP56" s="36">
        <f>IFERROR(VALUE(FIXED(VLOOKUP(VLOOKUP($AP$4,Refcodes,2,FALSE) &amp;"Deaths"&amp;Deaths_Female!$A56&amp;"AllEth"&amp;"Female",Datatable,6,FALSE))),"–")</f>
        <v>76</v>
      </c>
      <c r="AQ56" s="38">
        <f>IFERROR(VALUE(FIXED(VLOOKUP(VLOOKUP($AP$4,Refcodes,2,FALSE) &amp;"Deaths"&amp;Deaths_Female!$A56&amp;"AllEth"&amp;"Female",Datatable,7,FALSE))),"–")</f>
        <v>2.6</v>
      </c>
      <c r="AR56" s="36">
        <f>IFERROR(VALUE(FIXED(VLOOKUP(VLOOKUP($AR$4,Refcodes,2,FALSE) &amp;"Deaths"&amp;Deaths_Female!$A56&amp;"AllEth"&amp;"Female",Datatable,6,FALSE))),"–")</f>
        <v>123</v>
      </c>
      <c r="AS56" s="38">
        <f>IFERROR(VALUE(FIXED(VLOOKUP(VLOOKUP($AR$4,Refcodes,2,FALSE) &amp;"Deaths"&amp;Deaths_Female!$A56&amp;"AllEth"&amp;"Female",Datatable,7,FALSE))),"–")</f>
        <v>4.5</v>
      </c>
    </row>
    <row r="57" spans="1:45" ht="15" customHeight="1" x14ac:dyDescent="0.25">
      <c r="A57" s="22">
        <v>1999</v>
      </c>
      <c r="B57" s="36">
        <f>IFERROR(VALUE(FIXED(VLOOKUP(VLOOKUP($B$4,Refcodes,2,FALSE) &amp;"Deaths"&amp;Deaths_Female!$A57&amp;"AllEth"&amp;"Female",Datatable,6,FALSE))),"–")</f>
        <v>3611</v>
      </c>
      <c r="C57" s="38">
        <f>IFERROR(VALUE(FIXED(VLOOKUP(VLOOKUP($B$4,Refcodes,2,FALSE) &amp;"Deaths"&amp;Deaths_Female!$A57&amp;"AllEth"&amp;"Female",Datatable,7,FALSE))),"–")</f>
        <v>129.69999999999999</v>
      </c>
      <c r="D57" s="36">
        <f>IFERROR(VALUE(FIXED(VLOOKUP(VLOOKUP($D$4,Refcodes,2,FALSE) &amp;"Deaths"&amp;Deaths_Female!$A57&amp;"AllEth"&amp;"Female",Datatable,6,FALSE))),"–")</f>
        <v>44</v>
      </c>
      <c r="E57" s="38">
        <f>IFERROR(VALUE(FIXED(VLOOKUP(VLOOKUP($D$4,Refcodes,2,FALSE) &amp;"Deaths"&amp;Deaths_Female!$A57&amp;"AllEth"&amp;"Female",Datatable,7,FALSE))),"–")</f>
        <v>1.5</v>
      </c>
      <c r="F57" s="36">
        <f>IFERROR(VALUE(FIXED(VLOOKUP(VLOOKUP($F$4,Refcodes,2,FALSE) &amp;"Deaths"&amp;Deaths_Female!$A57&amp;"AllEth"&amp;"Female",Datatable,6,FALSE))),"–")</f>
        <v>59</v>
      </c>
      <c r="G57" s="38">
        <f>IFERROR(VALUE(FIXED(VLOOKUP(VLOOKUP($F$4,Refcodes,2,FALSE) &amp;"Deaths"&amp;Deaths_Female!$A57&amp;"AllEth"&amp;"Female",Datatable,7,FALSE))),"–")</f>
        <v>1.9</v>
      </c>
      <c r="H57" s="36">
        <f>IFERROR(VALUE(FIXED(VLOOKUP(VLOOKUP($H$4,Refcodes,2,FALSE) &amp;"Deaths"&amp;Deaths_Female!$A57&amp;"AllEth"&amp;"Female",Datatable,6,FALSE))),"–")</f>
        <v>128</v>
      </c>
      <c r="I57" s="38">
        <f>IFERROR(VALUE(FIXED(VLOOKUP(VLOOKUP($H$4,Refcodes,2,FALSE) &amp;"Deaths"&amp;Deaths_Female!$A57&amp;"AllEth"&amp;"Female",Datatable,7,FALSE))),"–")</f>
        <v>4.2</v>
      </c>
      <c r="J57" s="39">
        <f>IFERROR(VALUE(FIXED(VLOOKUP(VLOOKUP($J$4,Refcodes,2,FALSE) &amp;"Deaths"&amp;Deaths_Female!$A57&amp;"AllEth"&amp;"Female",Datatable,6,FALSE))),"–")</f>
        <v>557</v>
      </c>
      <c r="K57" s="38">
        <f>IFERROR(VALUE(FIXED(VLOOKUP(VLOOKUP($J$4,Refcodes,2,FALSE) &amp;"Deaths"&amp;Deaths_Female!$A57&amp;"AllEth"&amp;"Female",Datatable,7,FALSE))),"–")</f>
        <v>19.100000000000001</v>
      </c>
      <c r="L57" s="36">
        <f>IFERROR(VALUE(FIXED(VLOOKUP(VLOOKUP($L$4,Refcodes,2,FALSE) &amp;"Deaths"&amp;Deaths_Female!$A57&amp;"AllEth"&amp;"Female",Datatable,6,FALSE))),"–")</f>
        <v>36</v>
      </c>
      <c r="M57" s="38">
        <f>IFERROR(VALUE(FIXED(VLOOKUP(VLOOKUP($L$4,Refcodes,2,FALSE) &amp;"Deaths"&amp;Deaths_Female!$A57&amp;"AllEth"&amp;"Female",Datatable,7,FALSE))),"–")</f>
        <v>1.3</v>
      </c>
      <c r="N57" s="36">
        <f>IFERROR(VALUE(FIXED(VLOOKUP(VLOOKUP($N$4,Refcodes,2,FALSE) &amp;"Deaths"&amp;Deaths_Female!$A57&amp;"AllEth"&amp;"Female",Datatable,6,FALSE))),"–")</f>
        <v>149</v>
      </c>
      <c r="O57" s="38">
        <f>IFERROR(VALUE(FIXED(VLOOKUP(VLOOKUP($N$4,Refcodes,2,FALSE) &amp;"Deaths"&amp;Deaths_Female!$A57&amp;"AllEth"&amp;"Female",Datatable,7,FALSE))),"–")</f>
        <v>5.0999999999999996</v>
      </c>
      <c r="P57" s="36">
        <f>IFERROR(VALUE(FIXED(VLOOKUP(VLOOKUP($P$4,Refcodes,2,FALSE) &amp;"Deaths"&amp;Deaths_Female!$A57&amp;"AllEth"&amp;"Female",Datatable,6,FALSE))),"–")</f>
        <v>569</v>
      </c>
      <c r="Q57" s="38">
        <f>IFERROR(VALUE(FIXED(VLOOKUP(VLOOKUP($P$4,Refcodes,2,FALSE) &amp;"Deaths"&amp;Deaths_Female!$A57&amp;"AllEth"&amp;"Female",Datatable,7,FALSE))),"–")</f>
        <v>21.2</v>
      </c>
      <c r="R57" s="36">
        <f>IFERROR(VALUE(FIXED(VLOOKUP(VLOOKUP($R$4,Refcodes,2,FALSE) &amp;"Deaths"&amp;Deaths_Female!$A57&amp;"AllEth"&amp;"Female",Datatable,6,FALSE))),"–")</f>
        <v>85</v>
      </c>
      <c r="S57" s="38">
        <f>IFERROR(VALUE(FIXED(VLOOKUP(VLOOKUP($R$4,Refcodes,2,FALSE) &amp;"Deaths"&amp;Deaths_Female!$A57&amp;"AllEth"&amp;"Female",Datatable,7,FALSE))),"–")</f>
        <v>3.3</v>
      </c>
      <c r="T57" s="27">
        <f>IFERROR(VALUE(FIXED(VLOOKUP(VLOOKUP($T$4,Refcodes,2,FALSE) &amp;"Deaths"&amp;Deaths_Female!$A57&amp;"AllEth"&amp;"Female",Datatable,6,FALSE))),"–")</f>
        <v>669</v>
      </c>
      <c r="U57" s="37">
        <f>IFERROR(VALUE(FIXED(VLOOKUP(VLOOKUP($T$4,Refcodes,2,FALSE) &amp;"Deaths"&amp;Deaths_Female!$A57&amp;"AllEth"&amp;"Female",Datatable,7,FALSE))),"–")</f>
        <v>25.7</v>
      </c>
      <c r="V57" s="36">
        <f>IFERROR(VALUE(FIXED(VLOOKUP(VLOOKUP($V$4,Refcodes,2,FALSE) &amp;"Deaths"&amp;Deaths_Female!$A57&amp;"AllEth"&amp;"Female",Datatable,6,FALSE))),"–")</f>
        <v>71</v>
      </c>
      <c r="W57" s="38">
        <f>IFERROR(VALUE(FIXED(VLOOKUP(VLOOKUP($V$4,Refcodes,2,FALSE) &amp;"Deaths"&amp;Deaths_Female!$A57&amp;"AllEth"&amp;"Female",Datatable,7,FALSE))),"–")</f>
        <v>3</v>
      </c>
      <c r="X57" s="17">
        <f>IFERROR(VALUE(FIXED(VLOOKUP(VLOOKUP($X$4,Refcodes,2,FALSE) &amp;"Deaths"&amp;Deaths_Female!$A57&amp;"AllEth"&amp;"Female",Datatable,6,FALSE))),"–")</f>
        <v>73</v>
      </c>
      <c r="Y57" s="16">
        <f>IFERROR(VALUE(FIXED(VLOOKUP(VLOOKUP($X$4,Refcodes,2,FALSE) &amp;"Deaths"&amp;Deaths_Female!$A57&amp;"AllEth"&amp;"Female",Datatable,7,FALSE))),"–")</f>
        <v>2.5</v>
      </c>
      <c r="Z57" s="17">
        <f>IFERROR(VALUE(FIXED(VLOOKUP(VLOOKUP($Z$4,Refcodes,2,FALSE) &amp;"Deaths"&amp;Deaths_Female!$A57&amp;"AllEth"&amp;"Female",Datatable,6,FALSE))),"–")</f>
        <v>170</v>
      </c>
      <c r="AA57" s="16">
        <f>IFERROR(VALUE(FIXED(VLOOKUP(VLOOKUP($Z$4,Refcodes,2,FALSE) &amp;"Deaths"&amp;Deaths_Female!$A57&amp;"AllEth"&amp;"Female",Datatable,7,FALSE))),"–")</f>
        <v>6.6</v>
      </c>
      <c r="AB57" s="27">
        <f>IFERROR(VALUE(FIXED(VLOOKUP(VLOOKUP($AB$4,Refcodes,2,FALSE) &amp;"Deaths"&amp;Deaths_Female!$A57&amp;"AllEth"&amp;"Female",Datatable,6,FALSE))),"–")</f>
        <v>13</v>
      </c>
      <c r="AC57" s="37">
        <f>IFERROR(VALUE(FIXED(VLOOKUP(VLOOKUP($AB$4,Refcodes,2,FALSE) &amp;"Deaths"&amp;Deaths_Female!$A57&amp;"AllEth"&amp;"Female",Datatable,7,FALSE))),"–")</f>
        <v>0.4</v>
      </c>
      <c r="AD57" s="36">
        <f>IFERROR(VALUE(FIXED(VLOOKUP(VLOOKUP($AD$4,Refcodes,2,FALSE) &amp;"Deaths"&amp;Deaths_Female!$A57&amp;"AllEth"&amp;"Female",Datatable,6,FALSE))),"–")</f>
        <v>71</v>
      </c>
      <c r="AE57" s="38">
        <f>IFERROR(VALUE(FIXED(VLOOKUP(VLOOKUP($AD$4,Refcodes,2,FALSE) &amp;"Deaths"&amp;Deaths_Female!$A57&amp;"AllEth"&amp;"Female",Datatable,7,FALSE))),"–")</f>
        <v>2.4</v>
      </c>
      <c r="AF57" s="36">
        <f>IFERROR(VALUE(FIXED(VLOOKUP(VLOOKUP($AF$4,Refcodes,2,FALSE) &amp;"Deaths"&amp;Deaths_Female!$A57&amp;"AllEth"&amp;"Female",Datatable,6,FALSE))),"–")</f>
        <v>54</v>
      </c>
      <c r="AG57" s="38">
        <f>IFERROR(VALUE(FIXED(VLOOKUP(VLOOKUP($AF$4,Refcodes,2,FALSE) &amp;"Deaths"&amp;Deaths_Female!$A57&amp;"AllEth"&amp;"Female",Datatable,7,FALSE))),"–")</f>
        <v>1.6</v>
      </c>
      <c r="AH57" s="36">
        <f>IFERROR(VALUE(FIXED(VLOOKUP(VLOOKUP($AH$4,Refcodes,2,FALSE) &amp;"Deaths"&amp;Deaths_Female!$A57&amp;"AllEth"&amp;"Female",Datatable,6,FALSE))),"–")</f>
        <v>75</v>
      </c>
      <c r="AI57" s="38">
        <f>IFERROR(VALUE(FIXED(VLOOKUP(VLOOKUP($AH$4,Refcodes,2,FALSE) &amp;"Deaths"&amp;Deaths_Female!$A57&amp;"AllEth"&amp;"Female",Datatable,7,FALSE))),"–")</f>
        <v>3</v>
      </c>
      <c r="AJ57" s="36">
        <f>IFERROR(VALUE(FIXED(VLOOKUP(VLOOKUP($AJ$4,Refcodes,2,FALSE) &amp;"Deaths"&amp;Deaths_Female!$A57&amp;"AllEth"&amp;"Female",Datatable,6,FALSE))),"–")</f>
        <v>12</v>
      </c>
      <c r="AK57" s="38">
        <f>IFERROR(VALUE(FIXED(VLOOKUP(VLOOKUP($AJ$4,Refcodes,2,FALSE) &amp;"Deaths"&amp;Deaths_Female!$A57&amp;"AllEth"&amp;"Female",Datatable,7,FALSE))),"–")</f>
        <v>0.4</v>
      </c>
      <c r="AL57" s="36">
        <f>IFERROR(VALUE(FIXED(VLOOKUP(VLOOKUP($AL$4,Refcodes,2,FALSE) &amp;"Deaths"&amp;Deaths_Female!$A57&amp;"AllEth"&amp;"Female",Datatable,6,FALSE))),"–")</f>
        <v>6</v>
      </c>
      <c r="AM57" s="38">
        <f>IFERROR(VALUE(FIXED(VLOOKUP(VLOOKUP($AL$4,Refcodes,2,FALSE) &amp;"Deaths"&amp;Deaths_Female!$A57&amp;"AllEth"&amp;"Female",Datatable,7,FALSE))),"–")</f>
        <v>0.3</v>
      </c>
      <c r="AN57" s="36">
        <f>IFERROR(VALUE(FIXED(VLOOKUP(VLOOKUP($AN$4,Refcodes,2,FALSE) &amp;"Deaths"&amp;Deaths_Female!$A57&amp;"AllEth"&amp;"Female",Datatable,6,FALSE))),"–")</f>
        <v>146</v>
      </c>
      <c r="AO57" s="38">
        <f>IFERROR(VALUE(FIXED(VLOOKUP(VLOOKUP($AN$4,Refcodes,2,FALSE) &amp;"Deaths"&amp;Deaths_Female!$A57&amp;"AllEth"&amp;"Female",Datatable,7,FALSE))),"–")</f>
        <v>5.2</v>
      </c>
      <c r="AP57" s="36">
        <f>IFERROR(VALUE(FIXED(VLOOKUP(VLOOKUP($AP$4,Refcodes,2,FALSE) &amp;"Deaths"&amp;Deaths_Female!$A57&amp;"AllEth"&amp;"Female",Datatable,6,FALSE))),"–")</f>
        <v>60</v>
      </c>
      <c r="AQ57" s="38">
        <f>IFERROR(VALUE(FIXED(VLOOKUP(VLOOKUP($AP$4,Refcodes,2,FALSE) &amp;"Deaths"&amp;Deaths_Female!$A57&amp;"AllEth"&amp;"Female",Datatable,7,FALSE))),"–")</f>
        <v>1.9</v>
      </c>
      <c r="AR57" s="36">
        <f>IFERROR(VALUE(FIXED(VLOOKUP(VLOOKUP($AR$4,Refcodes,2,FALSE) &amp;"Deaths"&amp;Deaths_Female!$A57&amp;"AllEth"&amp;"Female",Datatable,6,FALSE))),"–")</f>
        <v>107</v>
      </c>
      <c r="AS57" s="38">
        <f>IFERROR(VALUE(FIXED(VLOOKUP(VLOOKUP($AR$4,Refcodes,2,FALSE) &amp;"Deaths"&amp;Deaths_Female!$A57&amp;"AllEth"&amp;"Female",Datatable,7,FALSE))),"–")</f>
        <v>3.7</v>
      </c>
    </row>
    <row r="58" spans="1:45" ht="15" customHeight="1" x14ac:dyDescent="0.25">
      <c r="A58" s="22">
        <v>2000</v>
      </c>
      <c r="B58" s="36">
        <f>IFERROR(VALUE(FIXED(VLOOKUP(VLOOKUP($B$4,Refcodes,2,FALSE) &amp;"Deaths"&amp;Deaths_Female!$A58&amp;"AllEth"&amp;"Female",Datatable,6,FALSE))),"–")</f>
        <v>3500</v>
      </c>
      <c r="C58" s="38">
        <f>IFERROR(VALUE(FIXED(VLOOKUP(VLOOKUP($B$4,Refcodes,2,FALSE) &amp;"Deaths"&amp;Deaths_Female!$A58&amp;"AllEth"&amp;"Female",Datatable,7,FALSE))),"–")</f>
        <v>122</v>
      </c>
      <c r="D58" s="36">
        <f>IFERROR(VALUE(FIXED(VLOOKUP(VLOOKUP($D$4,Refcodes,2,FALSE) &amp;"Deaths"&amp;Deaths_Female!$A58&amp;"AllEth"&amp;"Female",Datatable,6,FALSE))),"–")</f>
        <v>35</v>
      </c>
      <c r="E58" s="38">
        <f>IFERROR(VALUE(FIXED(VLOOKUP(VLOOKUP($D$4,Refcodes,2,FALSE) &amp;"Deaths"&amp;Deaths_Female!$A58&amp;"AllEth"&amp;"Female",Datatable,7,FALSE))),"–")</f>
        <v>1.1000000000000001</v>
      </c>
      <c r="F58" s="36">
        <f>IFERROR(VALUE(FIXED(VLOOKUP(VLOOKUP($F$4,Refcodes,2,FALSE) &amp;"Deaths"&amp;Deaths_Female!$A58&amp;"AllEth"&amp;"Female",Datatable,6,FALSE))),"–")</f>
        <v>60</v>
      </c>
      <c r="G58" s="38">
        <f>IFERROR(VALUE(FIXED(VLOOKUP(VLOOKUP($F$4,Refcodes,2,FALSE) &amp;"Deaths"&amp;Deaths_Female!$A58&amp;"AllEth"&amp;"Female",Datatable,7,FALSE))),"–")</f>
        <v>1.7</v>
      </c>
      <c r="H58" s="36">
        <f>IFERROR(VALUE(FIXED(VLOOKUP(VLOOKUP($H$4,Refcodes,2,FALSE) &amp;"Deaths"&amp;Deaths_Female!$A58&amp;"AllEth"&amp;"Female",Datatable,6,FALSE))),"–")</f>
        <v>123</v>
      </c>
      <c r="I58" s="38">
        <f>IFERROR(VALUE(FIXED(VLOOKUP(VLOOKUP($H$4,Refcodes,2,FALSE) &amp;"Deaths"&amp;Deaths_Female!$A58&amp;"AllEth"&amp;"Female",Datatable,7,FALSE))),"–")</f>
        <v>4</v>
      </c>
      <c r="J58" s="39">
        <f>IFERROR(VALUE(FIXED(VLOOKUP(VLOOKUP($J$4,Refcodes,2,FALSE) &amp;"Deaths"&amp;Deaths_Female!$A58&amp;"AllEth"&amp;"Female",Datatable,6,FALSE))),"–")</f>
        <v>563</v>
      </c>
      <c r="K58" s="38">
        <f>IFERROR(VALUE(FIXED(VLOOKUP(VLOOKUP($J$4,Refcodes,2,FALSE) &amp;"Deaths"&amp;Deaths_Female!$A58&amp;"AllEth"&amp;"Female",Datatable,7,FALSE))),"–")</f>
        <v>18.7</v>
      </c>
      <c r="L58" s="36">
        <f>IFERROR(VALUE(FIXED(VLOOKUP(VLOOKUP($L$4,Refcodes,2,FALSE) &amp;"Deaths"&amp;Deaths_Female!$A58&amp;"AllEth"&amp;"Female",Datatable,6,FALSE))),"–")</f>
        <v>44</v>
      </c>
      <c r="M58" s="38">
        <f>IFERROR(VALUE(FIXED(VLOOKUP(VLOOKUP($L$4,Refcodes,2,FALSE) &amp;"Deaths"&amp;Deaths_Female!$A58&amp;"AllEth"&amp;"Female",Datatable,7,FALSE))),"–")</f>
        <v>1.6</v>
      </c>
      <c r="N58" s="36">
        <f>IFERROR(VALUE(FIXED(VLOOKUP(VLOOKUP($N$4,Refcodes,2,FALSE) &amp;"Deaths"&amp;Deaths_Female!$A58&amp;"AllEth"&amp;"Female",Datatable,6,FALSE))),"–")</f>
        <v>144</v>
      </c>
      <c r="O58" s="38">
        <f>IFERROR(VALUE(FIXED(VLOOKUP(VLOOKUP($N$4,Refcodes,2,FALSE) &amp;"Deaths"&amp;Deaths_Female!$A58&amp;"AllEth"&amp;"Female",Datatable,7,FALSE))),"–")</f>
        <v>4.7</v>
      </c>
      <c r="P58" s="36">
        <f>IFERROR(VALUE(FIXED(VLOOKUP(VLOOKUP($P$4,Refcodes,2,FALSE) &amp;"Deaths"&amp;Deaths_Female!$A58&amp;"AllEth"&amp;"Female",Datatable,6,FALSE))),"–")</f>
        <v>546</v>
      </c>
      <c r="Q58" s="38">
        <f>IFERROR(VALUE(FIXED(VLOOKUP(VLOOKUP($P$4,Refcodes,2,FALSE) &amp;"Deaths"&amp;Deaths_Female!$A58&amp;"AllEth"&amp;"Female",Datatable,7,FALSE))),"–")</f>
        <v>19.5</v>
      </c>
      <c r="R58" s="36">
        <f>IFERROR(VALUE(FIXED(VLOOKUP(VLOOKUP($R$4,Refcodes,2,FALSE) &amp;"Deaths"&amp;Deaths_Female!$A58&amp;"AllEth"&amp;"Female",Datatable,6,FALSE))),"–")</f>
        <v>98</v>
      </c>
      <c r="S58" s="38">
        <f>IFERROR(VALUE(FIXED(VLOOKUP(VLOOKUP($R$4,Refcodes,2,FALSE) &amp;"Deaths"&amp;Deaths_Female!$A58&amp;"AllEth"&amp;"Female",Datatable,7,FALSE))),"–")</f>
        <v>3.7</v>
      </c>
      <c r="T58" s="27">
        <f>IFERROR(VALUE(FIXED(VLOOKUP(VLOOKUP($T$4,Refcodes,2,FALSE) &amp;"Deaths"&amp;Deaths_Female!$A58&amp;"AllEth"&amp;"Female",Datatable,6,FALSE))),"–")</f>
        <v>622</v>
      </c>
      <c r="U58" s="37">
        <f>IFERROR(VALUE(FIXED(VLOOKUP(VLOOKUP($T$4,Refcodes,2,FALSE) &amp;"Deaths"&amp;Deaths_Female!$A58&amp;"AllEth"&amp;"Female",Datatable,7,FALSE))),"–")</f>
        <v>23.4</v>
      </c>
      <c r="V58" s="36">
        <f>IFERROR(VALUE(FIXED(VLOOKUP(VLOOKUP($V$4,Refcodes,2,FALSE) &amp;"Deaths"&amp;Deaths_Female!$A58&amp;"AllEth"&amp;"Female",Datatable,6,FALSE))),"–")</f>
        <v>66</v>
      </c>
      <c r="W58" s="38">
        <f>IFERROR(VALUE(FIXED(VLOOKUP(VLOOKUP($V$4,Refcodes,2,FALSE) &amp;"Deaths"&amp;Deaths_Female!$A58&amp;"AllEth"&amp;"Female",Datatable,7,FALSE))),"–")</f>
        <v>2.7</v>
      </c>
      <c r="X58" s="17">
        <f>IFERROR(VALUE(FIXED(VLOOKUP(VLOOKUP($X$4,Refcodes,2,FALSE) &amp;"Deaths"&amp;Deaths_Female!$A58&amp;"AllEth"&amp;"Female",Datatable,6,FALSE))),"–")</f>
        <v>91</v>
      </c>
      <c r="Y58" s="16">
        <f>IFERROR(VALUE(FIXED(VLOOKUP(VLOOKUP($X$4,Refcodes,2,FALSE) &amp;"Deaths"&amp;Deaths_Female!$A58&amp;"AllEth"&amp;"Female",Datatable,7,FALSE))),"–")</f>
        <v>3.3</v>
      </c>
      <c r="Z58" s="17">
        <f>IFERROR(VALUE(FIXED(VLOOKUP(VLOOKUP($Z$4,Refcodes,2,FALSE) &amp;"Deaths"&amp;Deaths_Female!$A58&amp;"AllEth"&amp;"Female",Datatable,6,FALSE))),"–")</f>
        <v>186</v>
      </c>
      <c r="AA58" s="16">
        <f>IFERROR(VALUE(FIXED(VLOOKUP(VLOOKUP($Z$4,Refcodes,2,FALSE) &amp;"Deaths"&amp;Deaths_Female!$A58&amp;"AllEth"&amp;"Female",Datatable,7,FALSE))),"–")</f>
        <v>6.9</v>
      </c>
      <c r="AB58" s="27">
        <f>IFERROR(VALUE(FIXED(VLOOKUP(VLOOKUP($AB$4,Refcodes,2,FALSE) &amp;"Deaths"&amp;Deaths_Female!$A58&amp;"AllEth"&amp;"Female",Datatable,6,FALSE))),"–")</f>
        <v>13</v>
      </c>
      <c r="AC58" s="37">
        <f>IFERROR(VALUE(FIXED(VLOOKUP(VLOOKUP($AB$4,Refcodes,2,FALSE) &amp;"Deaths"&amp;Deaths_Female!$A58&amp;"AllEth"&amp;"Female",Datatable,7,FALSE))),"–")</f>
        <v>0.4</v>
      </c>
      <c r="AD58" s="36">
        <f>IFERROR(VALUE(FIXED(VLOOKUP(VLOOKUP($AD$4,Refcodes,2,FALSE) &amp;"Deaths"&amp;Deaths_Female!$A58&amp;"AllEth"&amp;"Female",Datatable,6,FALSE))),"–")</f>
        <v>54</v>
      </c>
      <c r="AE58" s="38">
        <f>IFERROR(VALUE(FIXED(VLOOKUP(VLOOKUP($AD$4,Refcodes,2,FALSE) &amp;"Deaths"&amp;Deaths_Female!$A58&amp;"AllEth"&amp;"Female",Datatable,7,FALSE))),"–")</f>
        <v>1.8</v>
      </c>
      <c r="AF58" s="36">
        <f>IFERROR(VALUE(FIXED(VLOOKUP(VLOOKUP($AF$4,Refcodes,2,FALSE) &amp;"Deaths"&amp;Deaths_Female!$A58&amp;"AllEth"&amp;"Female",Datatable,6,FALSE))),"–")</f>
        <v>56</v>
      </c>
      <c r="AG58" s="38">
        <f>IFERROR(VALUE(FIXED(VLOOKUP(VLOOKUP($AF$4,Refcodes,2,FALSE) &amp;"Deaths"&amp;Deaths_Female!$A58&amp;"AllEth"&amp;"Female",Datatable,7,FALSE))),"–")</f>
        <v>1.5</v>
      </c>
      <c r="AH58" s="36">
        <f>IFERROR(VALUE(FIXED(VLOOKUP(VLOOKUP($AH$4,Refcodes,2,FALSE) &amp;"Deaths"&amp;Deaths_Female!$A58&amp;"AllEth"&amp;"Female",Datatable,6,FALSE))),"–")</f>
        <v>101</v>
      </c>
      <c r="AI58" s="38">
        <f>IFERROR(VALUE(FIXED(VLOOKUP(VLOOKUP($AH$4,Refcodes,2,FALSE) &amp;"Deaths"&amp;Deaths_Female!$A58&amp;"AllEth"&amp;"Female",Datatable,7,FALSE))),"–")</f>
        <v>4.0999999999999996</v>
      </c>
      <c r="AJ58" s="36">
        <f>IFERROR(VALUE(FIXED(VLOOKUP(VLOOKUP($AJ$4,Refcodes,2,FALSE) &amp;"Deaths"&amp;Deaths_Female!$A58&amp;"AllEth"&amp;"Female",Datatable,6,FALSE))),"–")</f>
        <v>11</v>
      </c>
      <c r="AK58" s="38">
        <f>IFERROR(VALUE(FIXED(VLOOKUP(VLOOKUP($AJ$4,Refcodes,2,FALSE) &amp;"Deaths"&amp;Deaths_Female!$A58&amp;"AllEth"&amp;"Female",Datatable,7,FALSE))),"–")</f>
        <v>0.4</v>
      </c>
      <c r="AL58" s="36">
        <f>IFERROR(VALUE(FIXED(VLOOKUP(VLOOKUP($AL$4,Refcodes,2,FALSE) &amp;"Deaths"&amp;Deaths_Female!$A58&amp;"AllEth"&amp;"Female",Datatable,6,FALSE))),"–")</f>
        <v>3</v>
      </c>
      <c r="AM58" s="38">
        <f>IFERROR(VALUE(FIXED(VLOOKUP(VLOOKUP($AL$4,Refcodes,2,FALSE) &amp;"Deaths"&amp;Deaths_Female!$A58&amp;"AllEth"&amp;"Female",Datatable,7,FALSE))),"–")</f>
        <v>0.1</v>
      </c>
      <c r="AN58" s="36">
        <f>IFERROR(VALUE(FIXED(VLOOKUP(VLOOKUP($AN$4,Refcodes,2,FALSE) &amp;"Deaths"&amp;Deaths_Female!$A58&amp;"AllEth"&amp;"Female",Datatable,6,FALSE))),"–")</f>
        <v>102</v>
      </c>
      <c r="AO58" s="38">
        <f>IFERROR(VALUE(FIXED(VLOOKUP(VLOOKUP($AN$4,Refcodes,2,FALSE) &amp;"Deaths"&amp;Deaths_Female!$A58&amp;"AllEth"&amp;"Female",Datatable,7,FALSE))),"–")</f>
        <v>3.4</v>
      </c>
      <c r="AP58" s="36">
        <f>IFERROR(VALUE(FIXED(VLOOKUP(VLOOKUP($AP$4,Refcodes,2,FALSE) &amp;"Deaths"&amp;Deaths_Female!$A58&amp;"AllEth"&amp;"Female",Datatable,6,FALSE))),"–")</f>
        <v>56</v>
      </c>
      <c r="AQ58" s="38">
        <f>IFERROR(VALUE(FIXED(VLOOKUP(VLOOKUP($AP$4,Refcodes,2,FALSE) &amp;"Deaths"&amp;Deaths_Female!$A58&amp;"AllEth"&amp;"Female",Datatable,7,FALSE))),"–")</f>
        <v>1.8</v>
      </c>
      <c r="AR58" s="36">
        <f>IFERROR(VALUE(FIXED(VLOOKUP(VLOOKUP($AR$4,Refcodes,2,FALSE) &amp;"Deaths"&amp;Deaths_Female!$A58&amp;"AllEth"&amp;"Female",Datatable,6,FALSE))),"–")</f>
        <v>95</v>
      </c>
      <c r="AS58" s="38">
        <f>IFERROR(VALUE(FIXED(VLOOKUP(VLOOKUP($AR$4,Refcodes,2,FALSE) &amp;"Deaths"&amp;Deaths_Female!$A58&amp;"AllEth"&amp;"Female",Datatable,7,FALSE))),"–")</f>
        <v>3.3</v>
      </c>
    </row>
    <row r="59" spans="1:45" ht="15" customHeight="1" x14ac:dyDescent="0.25">
      <c r="A59" s="22">
        <v>2001</v>
      </c>
      <c r="B59" s="36">
        <f>IFERROR(VALUE(FIXED(VLOOKUP(VLOOKUP($B$4,Refcodes,2,FALSE) &amp;"Deaths"&amp;Deaths_Female!$A59&amp;"AllEth"&amp;"Female",Datatable,6,FALSE))),"–")</f>
        <v>3645</v>
      </c>
      <c r="C59" s="38">
        <f>IFERROR(VALUE(FIXED(VLOOKUP(VLOOKUP($B$4,Refcodes,2,FALSE) &amp;"Deaths"&amp;Deaths_Female!$A59&amp;"AllEth"&amp;"Female",Datatable,7,FALSE))),"–")</f>
        <v>124.6</v>
      </c>
      <c r="D59" s="36">
        <f>IFERROR(VALUE(FIXED(VLOOKUP(VLOOKUP($D$4,Refcodes,2,FALSE) &amp;"Deaths"&amp;Deaths_Female!$A59&amp;"AllEth"&amp;"Female",Datatable,6,FALSE))),"–")</f>
        <v>32</v>
      </c>
      <c r="E59" s="38">
        <f>IFERROR(VALUE(FIXED(VLOOKUP(VLOOKUP($D$4,Refcodes,2,FALSE) &amp;"Deaths"&amp;Deaths_Female!$A59&amp;"AllEth"&amp;"Female",Datatable,7,FALSE))),"–")</f>
        <v>1</v>
      </c>
      <c r="F59" s="36">
        <f>IFERROR(VALUE(FIXED(VLOOKUP(VLOOKUP($F$4,Refcodes,2,FALSE) &amp;"Deaths"&amp;Deaths_Female!$A59&amp;"AllEth"&amp;"Female",Datatable,6,FALSE))),"–")</f>
        <v>77</v>
      </c>
      <c r="G59" s="38">
        <f>IFERROR(VALUE(FIXED(VLOOKUP(VLOOKUP($F$4,Refcodes,2,FALSE) &amp;"Deaths"&amp;Deaths_Female!$A59&amp;"AllEth"&amp;"Female",Datatable,7,FALSE))),"–")</f>
        <v>2.2000000000000002</v>
      </c>
      <c r="H59" s="36">
        <f>IFERROR(VALUE(FIXED(VLOOKUP(VLOOKUP($H$4,Refcodes,2,FALSE) &amp;"Deaths"&amp;Deaths_Female!$A59&amp;"AllEth"&amp;"Female",Datatable,6,FALSE))),"–")</f>
        <v>108</v>
      </c>
      <c r="I59" s="38">
        <f>IFERROR(VALUE(FIXED(VLOOKUP(VLOOKUP($H$4,Refcodes,2,FALSE) &amp;"Deaths"&amp;Deaths_Female!$A59&amp;"AllEth"&amp;"Female",Datatable,7,FALSE))),"–")</f>
        <v>3.5</v>
      </c>
      <c r="J59" s="39">
        <f>IFERROR(VALUE(FIXED(VLOOKUP(VLOOKUP($J$4,Refcodes,2,FALSE) &amp;"Deaths"&amp;Deaths_Female!$A59&amp;"AllEth"&amp;"Female",Datatable,6,FALSE))),"–")</f>
        <v>572</v>
      </c>
      <c r="K59" s="38">
        <f>IFERROR(VALUE(FIXED(VLOOKUP(VLOOKUP($J$4,Refcodes,2,FALSE) &amp;"Deaths"&amp;Deaths_Female!$A59&amp;"AllEth"&amp;"Female",Datatable,7,FALSE))),"–")</f>
        <v>18.5</v>
      </c>
      <c r="L59" s="36">
        <f>IFERROR(VALUE(FIXED(VLOOKUP(VLOOKUP($L$4,Refcodes,2,FALSE) &amp;"Deaths"&amp;Deaths_Female!$A59&amp;"AllEth"&amp;"Female",Datatable,6,FALSE))),"–")</f>
        <v>44</v>
      </c>
      <c r="M59" s="38">
        <f>IFERROR(VALUE(FIXED(VLOOKUP(VLOOKUP($L$4,Refcodes,2,FALSE) &amp;"Deaths"&amp;Deaths_Female!$A59&amp;"AllEth"&amp;"Female",Datatable,7,FALSE))),"–")</f>
        <v>1.4</v>
      </c>
      <c r="N59" s="36">
        <f>IFERROR(VALUE(FIXED(VLOOKUP(VLOOKUP($N$4,Refcodes,2,FALSE) &amp;"Deaths"&amp;Deaths_Female!$A59&amp;"AllEth"&amp;"Female",Datatable,6,FALSE))),"–")</f>
        <v>148</v>
      </c>
      <c r="O59" s="38">
        <f>IFERROR(VALUE(FIXED(VLOOKUP(VLOOKUP($N$4,Refcodes,2,FALSE) &amp;"Deaths"&amp;Deaths_Female!$A59&amp;"AllEth"&amp;"Female",Datatable,7,FALSE))),"–")</f>
        <v>4.9000000000000004</v>
      </c>
      <c r="P59" s="36">
        <f>IFERROR(VALUE(FIXED(VLOOKUP(VLOOKUP($P$4,Refcodes,2,FALSE) &amp;"Deaths"&amp;Deaths_Female!$A59&amp;"AllEth"&amp;"Female",Datatable,6,FALSE))),"–")</f>
        <v>593</v>
      </c>
      <c r="Q59" s="38">
        <f>IFERROR(VALUE(FIXED(VLOOKUP(VLOOKUP($P$4,Refcodes,2,FALSE) &amp;"Deaths"&amp;Deaths_Female!$A59&amp;"AllEth"&amp;"Female",Datatable,7,FALSE))),"–")</f>
        <v>21.4</v>
      </c>
      <c r="R59" s="36">
        <f>IFERROR(VALUE(FIXED(VLOOKUP(VLOOKUP($R$4,Refcodes,2,FALSE) &amp;"Deaths"&amp;Deaths_Female!$A59&amp;"AllEth"&amp;"Female",Datatable,6,FALSE))),"–")</f>
        <v>88</v>
      </c>
      <c r="S59" s="38">
        <f>IFERROR(VALUE(FIXED(VLOOKUP(VLOOKUP($R$4,Refcodes,2,FALSE) &amp;"Deaths"&amp;Deaths_Female!$A59&amp;"AllEth"&amp;"Female",Datatable,7,FALSE))),"–")</f>
        <v>3.1</v>
      </c>
      <c r="T59" s="27">
        <f>IFERROR(VALUE(FIXED(VLOOKUP(VLOOKUP($T$4,Refcodes,2,FALSE) &amp;"Deaths"&amp;Deaths_Female!$A59&amp;"AllEth"&amp;"Female",Datatable,6,FALSE))),"–")</f>
        <v>615</v>
      </c>
      <c r="U59" s="37">
        <f>IFERROR(VALUE(FIXED(VLOOKUP(VLOOKUP($T$4,Refcodes,2,FALSE) &amp;"Deaths"&amp;Deaths_Female!$A59&amp;"AllEth"&amp;"Female",Datatable,7,FALSE))),"–")</f>
        <v>22.7</v>
      </c>
      <c r="V59" s="36">
        <f>IFERROR(VALUE(FIXED(VLOOKUP(VLOOKUP($V$4,Refcodes,2,FALSE) &amp;"Deaths"&amp;Deaths_Female!$A59&amp;"AllEth"&amp;"Female",Datatable,6,FALSE))),"–")</f>
        <v>63</v>
      </c>
      <c r="W59" s="38">
        <f>IFERROR(VALUE(FIXED(VLOOKUP(VLOOKUP($V$4,Refcodes,2,FALSE) &amp;"Deaths"&amp;Deaths_Female!$A59&amp;"AllEth"&amp;"Female",Datatable,7,FALSE))),"–")</f>
        <v>2.4</v>
      </c>
      <c r="X59" s="17">
        <f>IFERROR(VALUE(FIXED(VLOOKUP(VLOOKUP($X$4,Refcodes,2,FALSE) &amp;"Deaths"&amp;Deaths_Female!$A59&amp;"AllEth"&amp;"Female",Datatable,6,FALSE))),"–")</f>
        <v>83</v>
      </c>
      <c r="Y59" s="16">
        <f>IFERROR(VALUE(FIXED(VLOOKUP(VLOOKUP($X$4,Refcodes,2,FALSE) &amp;"Deaths"&amp;Deaths_Female!$A59&amp;"AllEth"&amp;"Female",Datatable,7,FALSE))),"–")</f>
        <v>2.9</v>
      </c>
      <c r="Z59" s="17">
        <f>IFERROR(VALUE(FIXED(VLOOKUP(VLOOKUP($Z$4,Refcodes,2,FALSE) &amp;"Deaths"&amp;Deaths_Female!$A59&amp;"AllEth"&amp;"Female",Datatable,6,FALSE))),"–")</f>
        <v>185</v>
      </c>
      <c r="AA59" s="16">
        <f>IFERROR(VALUE(FIXED(VLOOKUP(VLOOKUP($Z$4,Refcodes,2,FALSE) &amp;"Deaths"&amp;Deaths_Female!$A59&amp;"AllEth"&amp;"Female",Datatable,7,FALSE))),"–")</f>
        <v>6.6</v>
      </c>
      <c r="AB59" s="27">
        <f>IFERROR(VALUE(FIXED(VLOOKUP(VLOOKUP($AB$4,Refcodes,2,FALSE) &amp;"Deaths"&amp;Deaths_Female!$A59&amp;"AllEth"&amp;"Female",Datatable,6,FALSE))),"–")</f>
        <v>12</v>
      </c>
      <c r="AC59" s="37">
        <f>IFERROR(VALUE(FIXED(VLOOKUP(VLOOKUP($AB$4,Refcodes,2,FALSE) &amp;"Deaths"&amp;Deaths_Female!$A59&amp;"AllEth"&amp;"Female",Datatable,7,FALSE))),"–")</f>
        <v>0.4</v>
      </c>
      <c r="AD59" s="36">
        <f>IFERROR(VALUE(FIXED(VLOOKUP(VLOOKUP($AD$4,Refcodes,2,FALSE) &amp;"Deaths"&amp;Deaths_Female!$A59&amp;"AllEth"&amp;"Female",Datatable,6,FALSE))),"–")</f>
        <v>53</v>
      </c>
      <c r="AE59" s="38">
        <f>IFERROR(VALUE(FIXED(VLOOKUP(VLOOKUP($AD$4,Refcodes,2,FALSE) &amp;"Deaths"&amp;Deaths_Female!$A59&amp;"AllEth"&amp;"Female",Datatable,7,FALSE))),"–")</f>
        <v>1.9</v>
      </c>
      <c r="AF59" s="36">
        <f>IFERROR(VALUE(FIXED(VLOOKUP(VLOOKUP($AF$4,Refcodes,2,FALSE) &amp;"Deaths"&amp;Deaths_Female!$A59&amp;"AllEth"&amp;"Female",Datatable,6,FALSE))),"–")</f>
        <v>64</v>
      </c>
      <c r="AG59" s="38">
        <f>IFERROR(VALUE(FIXED(VLOOKUP(VLOOKUP($AF$4,Refcodes,2,FALSE) &amp;"Deaths"&amp;Deaths_Female!$A59&amp;"AllEth"&amp;"Female",Datatable,7,FALSE))),"–")</f>
        <v>1.7</v>
      </c>
      <c r="AH59" s="36">
        <f>IFERROR(VALUE(FIXED(VLOOKUP(VLOOKUP($AH$4,Refcodes,2,FALSE) &amp;"Deaths"&amp;Deaths_Female!$A59&amp;"AllEth"&amp;"Female",Datatable,6,FALSE))),"–")</f>
        <v>95</v>
      </c>
      <c r="AI59" s="38">
        <f>IFERROR(VALUE(FIXED(VLOOKUP(VLOOKUP($AH$4,Refcodes,2,FALSE) &amp;"Deaths"&amp;Deaths_Female!$A59&amp;"AllEth"&amp;"Female",Datatable,7,FALSE))),"–")</f>
        <v>4</v>
      </c>
      <c r="AJ59" s="36">
        <f>IFERROR(VALUE(FIXED(VLOOKUP(VLOOKUP($AJ$4,Refcodes,2,FALSE) &amp;"Deaths"&amp;Deaths_Female!$A59&amp;"AllEth"&amp;"Female",Datatable,6,FALSE))),"–")</f>
        <v>7</v>
      </c>
      <c r="AK59" s="38">
        <f>IFERROR(VALUE(FIXED(VLOOKUP(VLOOKUP($AJ$4,Refcodes,2,FALSE) &amp;"Deaths"&amp;Deaths_Female!$A59&amp;"AllEth"&amp;"Female",Datatable,7,FALSE))),"–")</f>
        <v>0.2</v>
      </c>
      <c r="AL59" s="36">
        <f>IFERROR(VALUE(FIXED(VLOOKUP(VLOOKUP($AL$4,Refcodes,2,FALSE) &amp;"Deaths"&amp;Deaths_Female!$A59&amp;"AllEth"&amp;"Female",Datatable,6,FALSE))),"–")</f>
        <v>4</v>
      </c>
      <c r="AM59" s="38">
        <f>IFERROR(VALUE(FIXED(VLOOKUP(VLOOKUP($AL$4,Refcodes,2,FALSE) &amp;"Deaths"&amp;Deaths_Female!$A59&amp;"AllEth"&amp;"Female",Datatable,7,FALSE))),"–")</f>
        <v>0.2</v>
      </c>
      <c r="AN59" s="36">
        <f>IFERROR(VALUE(FIXED(VLOOKUP(VLOOKUP($AN$4,Refcodes,2,FALSE) &amp;"Deaths"&amp;Deaths_Female!$A59&amp;"AllEth"&amp;"Female",Datatable,6,FALSE))),"–")</f>
        <v>130</v>
      </c>
      <c r="AO59" s="38">
        <f>IFERROR(VALUE(FIXED(VLOOKUP(VLOOKUP($AN$4,Refcodes,2,FALSE) &amp;"Deaths"&amp;Deaths_Female!$A59&amp;"AllEth"&amp;"Female",Datatable,7,FALSE))),"–")</f>
        <v>4.0999999999999996</v>
      </c>
      <c r="AP59" s="36">
        <f>IFERROR(VALUE(FIXED(VLOOKUP(VLOOKUP($AP$4,Refcodes,2,FALSE) &amp;"Deaths"&amp;Deaths_Female!$A59&amp;"AllEth"&amp;"Female",Datatable,6,FALSE))),"–")</f>
        <v>66</v>
      </c>
      <c r="AQ59" s="38">
        <f>IFERROR(VALUE(FIXED(VLOOKUP(VLOOKUP($AP$4,Refcodes,2,FALSE) &amp;"Deaths"&amp;Deaths_Female!$A59&amp;"AllEth"&amp;"Female",Datatable,7,FALSE))),"–")</f>
        <v>1.9</v>
      </c>
      <c r="AR59" s="36">
        <f>IFERROR(VALUE(FIXED(VLOOKUP(VLOOKUP($AR$4,Refcodes,2,FALSE) &amp;"Deaths"&amp;Deaths_Female!$A59&amp;"AllEth"&amp;"Female",Datatable,6,FALSE))),"–")</f>
        <v>116</v>
      </c>
      <c r="AS59" s="38">
        <f>IFERROR(VALUE(FIXED(VLOOKUP(VLOOKUP($AR$4,Refcodes,2,FALSE) &amp;"Deaths"&amp;Deaths_Female!$A59&amp;"AllEth"&amp;"Female",Datatable,7,FALSE))),"–")</f>
        <v>3.9</v>
      </c>
    </row>
    <row r="60" spans="1:45" ht="15" customHeight="1" x14ac:dyDescent="0.25">
      <c r="A60" s="22">
        <v>2002</v>
      </c>
      <c r="B60" s="36">
        <f>IFERROR(VALUE(FIXED(VLOOKUP(VLOOKUP($B$4,Refcodes,2,FALSE) &amp;"Deaths"&amp;Deaths_Female!$A60&amp;"AllEth"&amp;"Female",Datatable,6,FALSE))),"–")</f>
        <v>3678</v>
      </c>
      <c r="C60" s="38">
        <f>IFERROR(VALUE(FIXED(VLOOKUP(VLOOKUP($B$4,Refcodes,2,FALSE) &amp;"Deaths"&amp;Deaths_Female!$A60&amp;"AllEth"&amp;"Female",Datatable,7,FALSE))),"–")</f>
        <v>120.9</v>
      </c>
      <c r="D60" s="36">
        <f>IFERROR(VALUE(FIXED(VLOOKUP(VLOOKUP($D$4,Refcodes,2,FALSE) &amp;"Deaths"&amp;Deaths_Female!$A60&amp;"AllEth"&amp;"Female",Datatable,6,FALSE))),"–")</f>
        <v>40</v>
      </c>
      <c r="E60" s="38">
        <f>IFERROR(VALUE(FIXED(VLOOKUP(VLOOKUP($D$4,Refcodes,2,FALSE) &amp;"Deaths"&amp;Deaths_Female!$A60&amp;"AllEth"&amp;"Female",Datatable,7,FALSE))),"–")</f>
        <v>1.2</v>
      </c>
      <c r="F60" s="36">
        <f>IFERROR(VALUE(FIXED(VLOOKUP(VLOOKUP($F$4,Refcodes,2,FALSE) &amp;"Deaths"&amp;Deaths_Female!$A60&amp;"AllEth"&amp;"Female",Datatable,6,FALSE))),"–")</f>
        <v>67</v>
      </c>
      <c r="G60" s="38">
        <f>IFERROR(VALUE(FIXED(VLOOKUP(VLOOKUP($F$4,Refcodes,2,FALSE) &amp;"Deaths"&amp;Deaths_Female!$A60&amp;"AllEth"&amp;"Female",Datatable,7,FALSE))),"–")</f>
        <v>2</v>
      </c>
      <c r="H60" s="36">
        <f>IFERROR(VALUE(FIXED(VLOOKUP(VLOOKUP($H$4,Refcodes,2,FALSE) &amp;"Deaths"&amp;Deaths_Female!$A60&amp;"AllEth"&amp;"Female",Datatable,6,FALSE))),"–")</f>
        <v>112</v>
      </c>
      <c r="I60" s="38">
        <f>IFERROR(VALUE(FIXED(VLOOKUP(VLOOKUP($H$4,Refcodes,2,FALSE) &amp;"Deaths"&amp;Deaths_Female!$A60&amp;"AllEth"&amp;"Female",Datatable,7,FALSE))),"–")</f>
        <v>3.6</v>
      </c>
      <c r="J60" s="39">
        <f>IFERROR(VALUE(FIXED(VLOOKUP(VLOOKUP($J$4,Refcodes,2,FALSE) &amp;"Deaths"&amp;Deaths_Female!$A60&amp;"AllEth"&amp;"Female",Datatable,6,FALSE))),"–")</f>
        <v>548</v>
      </c>
      <c r="K60" s="38">
        <f>IFERROR(VALUE(FIXED(VLOOKUP(VLOOKUP($J$4,Refcodes,2,FALSE) &amp;"Deaths"&amp;Deaths_Female!$A60&amp;"AllEth"&amp;"Female",Datatable,7,FALSE))),"–")</f>
        <v>16.899999999999999</v>
      </c>
      <c r="L60" s="36">
        <f>IFERROR(VALUE(FIXED(VLOOKUP(VLOOKUP($L$4,Refcodes,2,FALSE) &amp;"Deaths"&amp;Deaths_Female!$A60&amp;"AllEth"&amp;"Female",Datatable,6,FALSE))),"–")</f>
        <v>59</v>
      </c>
      <c r="M60" s="38">
        <f>IFERROR(VALUE(FIXED(VLOOKUP(VLOOKUP($L$4,Refcodes,2,FALSE) &amp;"Deaths"&amp;Deaths_Female!$A60&amp;"AllEth"&amp;"Female",Datatable,7,FALSE))),"–")</f>
        <v>2</v>
      </c>
      <c r="N60" s="36">
        <f>IFERROR(VALUE(FIXED(VLOOKUP(VLOOKUP($N$4,Refcodes,2,FALSE) &amp;"Deaths"&amp;Deaths_Female!$A60&amp;"AllEth"&amp;"Female",Datatable,6,FALSE))),"–")</f>
        <v>153</v>
      </c>
      <c r="O60" s="38">
        <f>IFERROR(VALUE(FIXED(VLOOKUP(VLOOKUP($N$4,Refcodes,2,FALSE) &amp;"Deaths"&amp;Deaths_Female!$A60&amp;"AllEth"&amp;"Female",Datatable,7,FALSE))),"–")</f>
        <v>4.7</v>
      </c>
      <c r="P60" s="36">
        <f>IFERROR(VALUE(FIXED(VLOOKUP(VLOOKUP($P$4,Refcodes,2,FALSE) &amp;"Deaths"&amp;Deaths_Female!$A60&amp;"AllEth"&amp;"Female",Datatable,6,FALSE))),"–")</f>
        <v>606</v>
      </c>
      <c r="Q60" s="38">
        <f>IFERROR(VALUE(FIXED(VLOOKUP(VLOOKUP($P$4,Refcodes,2,FALSE) &amp;"Deaths"&amp;Deaths_Female!$A60&amp;"AllEth"&amp;"Female",Datatable,7,FALSE))),"–")</f>
        <v>20.7</v>
      </c>
      <c r="R60" s="36">
        <f>IFERROR(VALUE(FIXED(VLOOKUP(VLOOKUP($R$4,Refcodes,2,FALSE) &amp;"Deaths"&amp;Deaths_Female!$A60&amp;"AllEth"&amp;"Female",Datatable,6,FALSE))),"–")</f>
        <v>86</v>
      </c>
      <c r="S60" s="38">
        <f>IFERROR(VALUE(FIXED(VLOOKUP(VLOOKUP($R$4,Refcodes,2,FALSE) &amp;"Deaths"&amp;Deaths_Female!$A60&amp;"AllEth"&amp;"Female",Datatable,7,FALSE))),"–")</f>
        <v>3.1</v>
      </c>
      <c r="T60" s="27">
        <f>IFERROR(VALUE(FIXED(VLOOKUP(VLOOKUP($T$4,Refcodes,2,FALSE) &amp;"Deaths"&amp;Deaths_Female!$A60&amp;"AllEth"&amp;"Female",Datatable,6,FALSE))),"–")</f>
        <v>626</v>
      </c>
      <c r="U60" s="37">
        <f>IFERROR(VALUE(FIXED(VLOOKUP(VLOOKUP($T$4,Refcodes,2,FALSE) &amp;"Deaths"&amp;Deaths_Female!$A60&amp;"AllEth"&amp;"Female",Datatable,7,FALSE))),"–")</f>
        <v>22.4</v>
      </c>
      <c r="V60" s="36">
        <f>IFERROR(VALUE(FIXED(VLOOKUP(VLOOKUP($V$4,Refcodes,2,FALSE) &amp;"Deaths"&amp;Deaths_Female!$A60&amp;"AllEth"&amp;"Female",Datatable,6,FALSE))),"–")</f>
        <v>65</v>
      </c>
      <c r="W60" s="38">
        <f>IFERROR(VALUE(FIXED(VLOOKUP(VLOOKUP($V$4,Refcodes,2,FALSE) &amp;"Deaths"&amp;Deaths_Female!$A60&amp;"AllEth"&amp;"Female",Datatable,7,FALSE))),"–")</f>
        <v>2.4</v>
      </c>
      <c r="X60" s="17">
        <f>IFERROR(VALUE(FIXED(VLOOKUP(VLOOKUP($X$4,Refcodes,2,FALSE) &amp;"Deaths"&amp;Deaths_Female!$A60&amp;"AllEth"&amp;"Female",Datatable,6,FALSE))),"–")</f>
        <v>95</v>
      </c>
      <c r="Y60" s="16">
        <f>IFERROR(VALUE(FIXED(VLOOKUP(VLOOKUP($X$4,Refcodes,2,FALSE) &amp;"Deaths"&amp;Deaths_Female!$A60&amp;"AllEth"&amp;"Female",Datatable,7,FALSE))),"–")</f>
        <v>3.1</v>
      </c>
      <c r="Z60" s="17">
        <f>IFERROR(VALUE(FIXED(VLOOKUP(VLOOKUP($Z$4,Refcodes,2,FALSE) &amp;"Deaths"&amp;Deaths_Female!$A60&amp;"AllEth"&amp;"Female",Datatable,6,FALSE))),"–")</f>
        <v>179</v>
      </c>
      <c r="AA60" s="16">
        <f>IFERROR(VALUE(FIXED(VLOOKUP(VLOOKUP($Z$4,Refcodes,2,FALSE) &amp;"Deaths"&amp;Deaths_Female!$A60&amp;"AllEth"&amp;"Female",Datatable,7,FALSE))),"–")</f>
        <v>6.1</v>
      </c>
      <c r="AB60" s="27">
        <f>IFERROR(VALUE(FIXED(VLOOKUP(VLOOKUP($AB$4,Refcodes,2,FALSE) &amp;"Deaths"&amp;Deaths_Female!$A60&amp;"AllEth"&amp;"Female",Datatable,6,FALSE))),"–")</f>
        <v>12</v>
      </c>
      <c r="AC60" s="37">
        <f>IFERROR(VALUE(FIXED(VLOOKUP(VLOOKUP($AB$4,Refcodes,2,FALSE) &amp;"Deaths"&amp;Deaths_Female!$A60&amp;"AllEth"&amp;"Female",Datatable,7,FALSE))),"–")</f>
        <v>0.4</v>
      </c>
      <c r="AD60" s="36">
        <f>IFERROR(VALUE(FIXED(VLOOKUP(VLOOKUP($AD$4,Refcodes,2,FALSE) &amp;"Deaths"&amp;Deaths_Female!$A60&amp;"AllEth"&amp;"Female",Datatable,6,FALSE))),"–")</f>
        <v>71</v>
      </c>
      <c r="AE60" s="38">
        <f>IFERROR(VALUE(FIXED(VLOOKUP(VLOOKUP($AD$4,Refcodes,2,FALSE) &amp;"Deaths"&amp;Deaths_Female!$A60&amp;"AllEth"&amp;"Female",Datatable,7,FALSE))),"–")</f>
        <v>2.4</v>
      </c>
      <c r="AF60" s="36">
        <f>IFERROR(VALUE(FIXED(VLOOKUP(VLOOKUP($AF$4,Refcodes,2,FALSE) &amp;"Deaths"&amp;Deaths_Female!$A60&amp;"AllEth"&amp;"Female",Datatable,6,FALSE))),"–")</f>
        <v>56</v>
      </c>
      <c r="AG60" s="38">
        <f>IFERROR(VALUE(FIXED(VLOOKUP(VLOOKUP($AF$4,Refcodes,2,FALSE) &amp;"Deaths"&amp;Deaths_Female!$A60&amp;"AllEth"&amp;"Female",Datatable,7,FALSE))),"–")</f>
        <v>1.4</v>
      </c>
      <c r="AH60" s="36">
        <f>IFERROR(VALUE(FIXED(VLOOKUP(VLOOKUP($AH$4,Refcodes,2,FALSE) &amp;"Deaths"&amp;Deaths_Female!$A60&amp;"AllEth"&amp;"Female",Datatable,6,FALSE))),"–")</f>
        <v>79</v>
      </c>
      <c r="AI60" s="38">
        <f>IFERROR(VALUE(FIXED(VLOOKUP(VLOOKUP($AH$4,Refcodes,2,FALSE) &amp;"Deaths"&amp;Deaths_Female!$A60&amp;"AllEth"&amp;"Female",Datatable,7,FALSE))),"–")</f>
        <v>3</v>
      </c>
      <c r="AJ60" s="36">
        <f>IFERROR(VALUE(FIXED(VLOOKUP(VLOOKUP($AJ$4,Refcodes,2,FALSE) &amp;"Deaths"&amp;Deaths_Female!$A60&amp;"AllEth"&amp;"Female",Datatable,6,FALSE))),"–")</f>
        <v>13</v>
      </c>
      <c r="AK60" s="38">
        <f>IFERROR(VALUE(FIXED(VLOOKUP(VLOOKUP($AJ$4,Refcodes,2,FALSE) &amp;"Deaths"&amp;Deaths_Female!$A60&amp;"AllEth"&amp;"Female",Datatable,7,FALSE))),"–")</f>
        <v>0.4</v>
      </c>
      <c r="AL60" s="36">
        <f>IFERROR(VALUE(FIXED(VLOOKUP(VLOOKUP($AL$4,Refcodes,2,FALSE) &amp;"Deaths"&amp;Deaths_Female!$A60&amp;"AllEth"&amp;"Female",Datatable,6,FALSE))),"–")</f>
        <v>8</v>
      </c>
      <c r="AM60" s="38">
        <f>IFERROR(VALUE(FIXED(VLOOKUP(VLOOKUP($AL$4,Refcodes,2,FALSE) &amp;"Deaths"&amp;Deaths_Female!$A60&amp;"AllEth"&amp;"Female",Datatable,7,FALSE))),"–")</f>
        <v>0.3</v>
      </c>
      <c r="AN60" s="36">
        <f>IFERROR(VALUE(FIXED(VLOOKUP(VLOOKUP($AN$4,Refcodes,2,FALSE) &amp;"Deaths"&amp;Deaths_Female!$A60&amp;"AllEth"&amp;"Female",Datatable,6,FALSE))),"–")</f>
        <v>146</v>
      </c>
      <c r="AO60" s="38">
        <f>IFERROR(VALUE(FIXED(VLOOKUP(VLOOKUP($AN$4,Refcodes,2,FALSE) &amp;"Deaths"&amp;Deaths_Female!$A60&amp;"AllEth"&amp;"Female",Datatable,7,FALSE))),"–")</f>
        <v>4.7</v>
      </c>
      <c r="AP60" s="36">
        <f>IFERROR(VALUE(FIXED(VLOOKUP(VLOOKUP($AP$4,Refcodes,2,FALSE) &amp;"Deaths"&amp;Deaths_Female!$A60&amp;"AllEth"&amp;"Female",Datatable,6,FALSE))),"–")</f>
        <v>70</v>
      </c>
      <c r="AQ60" s="38">
        <f>IFERROR(VALUE(FIXED(VLOOKUP(VLOOKUP($AP$4,Refcodes,2,FALSE) &amp;"Deaths"&amp;Deaths_Female!$A60&amp;"AllEth"&amp;"Female",Datatable,7,FALSE))),"–")</f>
        <v>2.2000000000000002</v>
      </c>
      <c r="AR60" s="36">
        <f>IFERROR(VALUE(FIXED(VLOOKUP(VLOOKUP($AR$4,Refcodes,2,FALSE) &amp;"Deaths"&amp;Deaths_Female!$A60&amp;"AllEth"&amp;"Female",Datatable,6,FALSE))),"–")</f>
        <v>108</v>
      </c>
      <c r="AS60" s="38">
        <f>IFERROR(VALUE(FIXED(VLOOKUP(VLOOKUP($AR$4,Refcodes,2,FALSE) &amp;"Deaths"&amp;Deaths_Female!$A60&amp;"AllEth"&amp;"Female",Datatable,7,FALSE))),"–")</f>
        <v>3.6</v>
      </c>
    </row>
    <row r="61" spans="1:45" ht="15" customHeight="1" x14ac:dyDescent="0.25">
      <c r="A61" s="22">
        <v>2003</v>
      </c>
      <c r="B61" s="36">
        <f>IFERROR(VALUE(FIXED(VLOOKUP(VLOOKUP($B$4,Refcodes,2,FALSE) &amp;"Deaths"&amp;Deaths_Female!$A61&amp;"AllEth"&amp;"Female",Datatable,6,FALSE))),"–")</f>
        <v>3734</v>
      </c>
      <c r="C61" s="38">
        <f>IFERROR(VALUE(FIXED(VLOOKUP(VLOOKUP($B$4,Refcodes,2,FALSE) &amp;"Deaths"&amp;Deaths_Female!$A61&amp;"AllEth"&amp;"Female",Datatable,7,FALSE))),"–")</f>
        <v>121.4</v>
      </c>
      <c r="D61" s="36">
        <f>IFERROR(VALUE(FIXED(VLOOKUP(VLOOKUP($D$4,Refcodes,2,FALSE) &amp;"Deaths"&amp;Deaths_Female!$A61&amp;"AllEth"&amp;"Female",Datatable,6,FALSE))),"–")</f>
        <v>39</v>
      </c>
      <c r="E61" s="38">
        <f>IFERROR(VALUE(FIXED(VLOOKUP(VLOOKUP($D$4,Refcodes,2,FALSE) &amp;"Deaths"&amp;Deaths_Female!$A61&amp;"AllEth"&amp;"Female",Datatable,7,FALSE))),"–")</f>
        <v>1.1000000000000001</v>
      </c>
      <c r="F61" s="36">
        <f>IFERROR(VALUE(FIXED(VLOOKUP(VLOOKUP($F$4,Refcodes,2,FALSE) &amp;"Deaths"&amp;Deaths_Female!$A61&amp;"AllEth"&amp;"Female",Datatable,6,FALSE))),"–")</f>
        <v>75</v>
      </c>
      <c r="G61" s="38">
        <f>IFERROR(VALUE(FIXED(VLOOKUP(VLOOKUP($F$4,Refcodes,2,FALSE) &amp;"Deaths"&amp;Deaths_Female!$A61&amp;"AllEth"&amp;"Female",Datatable,7,FALSE))),"–")</f>
        <v>2.2000000000000002</v>
      </c>
      <c r="H61" s="36">
        <f>IFERROR(VALUE(FIXED(VLOOKUP(VLOOKUP($H$4,Refcodes,2,FALSE) &amp;"Deaths"&amp;Deaths_Female!$A61&amp;"AllEth"&amp;"Female",Datatable,6,FALSE))),"–")</f>
        <v>109</v>
      </c>
      <c r="I61" s="38">
        <f>IFERROR(VALUE(FIXED(VLOOKUP(VLOOKUP($H$4,Refcodes,2,FALSE) &amp;"Deaths"&amp;Deaths_Female!$A61&amp;"AllEth"&amp;"Female",Datatable,7,FALSE))),"–")</f>
        <v>3.4</v>
      </c>
      <c r="J61" s="39">
        <f>IFERROR(VALUE(FIXED(VLOOKUP(VLOOKUP($J$4,Refcodes,2,FALSE) &amp;"Deaths"&amp;Deaths_Female!$A61&amp;"AllEth"&amp;"Female",Datatable,6,FALSE))),"–")</f>
        <v>555</v>
      </c>
      <c r="K61" s="38">
        <f>IFERROR(VALUE(FIXED(VLOOKUP(VLOOKUP($J$4,Refcodes,2,FALSE) &amp;"Deaths"&amp;Deaths_Female!$A61&amp;"AllEth"&amp;"Female",Datatable,7,FALSE))),"–")</f>
        <v>17</v>
      </c>
      <c r="L61" s="36">
        <f>IFERROR(VALUE(FIXED(VLOOKUP(VLOOKUP($L$4,Refcodes,2,FALSE) &amp;"Deaths"&amp;Deaths_Female!$A61&amp;"AllEth"&amp;"Female",Datatable,6,FALSE))),"–")</f>
        <v>48</v>
      </c>
      <c r="M61" s="38">
        <f>IFERROR(VALUE(FIXED(VLOOKUP(VLOOKUP($L$4,Refcodes,2,FALSE) &amp;"Deaths"&amp;Deaths_Female!$A61&amp;"AllEth"&amp;"Female",Datatable,7,FALSE))),"–")</f>
        <v>1.5</v>
      </c>
      <c r="N61" s="36">
        <f>IFERROR(VALUE(FIXED(VLOOKUP(VLOOKUP($N$4,Refcodes,2,FALSE) &amp;"Deaths"&amp;Deaths_Female!$A61&amp;"AllEth"&amp;"Female",Datatable,6,FALSE))),"–")</f>
        <v>153</v>
      </c>
      <c r="O61" s="38">
        <f>IFERROR(VALUE(FIXED(VLOOKUP(VLOOKUP($N$4,Refcodes,2,FALSE) &amp;"Deaths"&amp;Deaths_Female!$A61&amp;"AllEth"&amp;"Female",Datatable,7,FALSE))),"–")</f>
        <v>4.5</v>
      </c>
      <c r="P61" s="36">
        <f>IFERROR(VALUE(FIXED(VLOOKUP(VLOOKUP($P$4,Refcodes,2,FALSE) &amp;"Deaths"&amp;Deaths_Female!$A61&amp;"AllEth"&amp;"Female",Datatable,6,FALSE))),"–")</f>
        <v>617</v>
      </c>
      <c r="Q61" s="38">
        <f>IFERROR(VALUE(FIXED(VLOOKUP(VLOOKUP($P$4,Refcodes,2,FALSE) &amp;"Deaths"&amp;Deaths_Female!$A61&amp;"AllEth"&amp;"Female",Datatable,7,FALSE))),"–")</f>
        <v>21.6</v>
      </c>
      <c r="R61" s="36">
        <f>IFERROR(VALUE(FIXED(VLOOKUP(VLOOKUP($R$4,Refcodes,2,FALSE) &amp;"Deaths"&amp;Deaths_Female!$A61&amp;"AllEth"&amp;"Female",Datatable,6,FALSE))),"–")</f>
        <v>111</v>
      </c>
      <c r="S61" s="38">
        <f>IFERROR(VALUE(FIXED(VLOOKUP(VLOOKUP($R$4,Refcodes,2,FALSE) &amp;"Deaths"&amp;Deaths_Female!$A61&amp;"AllEth"&amp;"Female",Datatable,7,FALSE))),"–")</f>
        <v>3.6</v>
      </c>
      <c r="T61" s="27">
        <f>IFERROR(VALUE(FIXED(VLOOKUP(VLOOKUP($T$4,Refcodes,2,FALSE) &amp;"Deaths"&amp;Deaths_Female!$A61&amp;"AllEth"&amp;"Female",Datatable,6,FALSE))),"–")</f>
        <v>647</v>
      </c>
      <c r="U61" s="37">
        <f>IFERROR(VALUE(FIXED(VLOOKUP(VLOOKUP($T$4,Refcodes,2,FALSE) &amp;"Deaths"&amp;Deaths_Female!$A61&amp;"AllEth"&amp;"Female",Datatable,7,FALSE))),"–")</f>
        <v>23</v>
      </c>
      <c r="V61" s="36">
        <f>IFERROR(VALUE(FIXED(VLOOKUP(VLOOKUP($V$4,Refcodes,2,FALSE) &amp;"Deaths"&amp;Deaths_Female!$A61&amp;"AllEth"&amp;"Female",Datatable,6,FALSE))),"–")</f>
        <v>58</v>
      </c>
      <c r="W61" s="38">
        <f>IFERROR(VALUE(FIXED(VLOOKUP(VLOOKUP($V$4,Refcodes,2,FALSE) &amp;"Deaths"&amp;Deaths_Female!$A61&amp;"AllEth"&amp;"Female",Datatable,7,FALSE))),"–")</f>
        <v>2.1</v>
      </c>
      <c r="X61" s="17">
        <f>IFERROR(VALUE(FIXED(VLOOKUP(VLOOKUP($X$4,Refcodes,2,FALSE) &amp;"Deaths"&amp;Deaths_Female!$A61&amp;"AllEth"&amp;"Female",Datatable,6,FALSE))),"–")</f>
        <v>77</v>
      </c>
      <c r="Y61" s="16">
        <f>IFERROR(VALUE(FIXED(VLOOKUP(VLOOKUP($X$4,Refcodes,2,FALSE) &amp;"Deaths"&amp;Deaths_Female!$A61&amp;"AllEth"&amp;"Female",Datatable,7,FALSE))),"–")</f>
        <v>2.5</v>
      </c>
      <c r="Z61" s="17">
        <f>IFERROR(VALUE(FIXED(VLOOKUP(VLOOKUP($Z$4,Refcodes,2,FALSE) &amp;"Deaths"&amp;Deaths_Female!$A61&amp;"AllEth"&amp;"Female",Datatable,6,FALSE))),"–")</f>
        <v>173</v>
      </c>
      <c r="AA61" s="16">
        <f>IFERROR(VALUE(FIXED(VLOOKUP(VLOOKUP($Z$4,Refcodes,2,FALSE) &amp;"Deaths"&amp;Deaths_Female!$A61&amp;"AllEth"&amp;"Female",Datatable,7,FALSE))),"–")</f>
        <v>6</v>
      </c>
      <c r="AB61" s="27">
        <f>IFERROR(VALUE(FIXED(VLOOKUP(VLOOKUP($AB$4,Refcodes,2,FALSE) &amp;"Deaths"&amp;Deaths_Female!$A61&amp;"AllEth"&amp;"Female",Datatable,6,FALSE))),"–")</f>
        <v>9</v>
      </c>
      <c r="AC61" s="37">
        <f>IFERROR(VALUE(FIXED(VLOOKUP(VLOOKUP($AB$4,Refcodes,2,FALSE) &amp;"Deaths"&amp;Deaths_Female!$A61&amp;"AllEth"&amp;"Female",Datatable,7,FALSE))),"–")</f>
        <v>0.2</v>
      </c>
      <c r="AD61" s="36">
        <f>IFERROR(VALUE(FIXED(VLOOKUP(VLOOKUP($AD$4,Refcodes,2,FALSE) &amp;"Deaths"&amp;Deaths_Female!$A61&amp;"AllEth"&amp;"Female",Datatable,6,FALSE))),"–")</f>
        <v>74</v>
      </c>
      <c r="AE61" s="38">
        <f>IFERROR(VALUE(FIXED(VLOOKUP(VLOOKUP($AD$4,Refcodes,2,FALSE) &amp;"Deaths"&amp;Deaths_Female!$A61&amp;"AllEth"&amp;"Female",Datatable,7,FALSE))),"–")</f>
        <v>2.2999999999999998</v>
      </c>
      <c r="AF61" s="36">
        <f>IFERROR(VALUE(FIXED(VLOOKUP(VLOOKUP($AF$4,Refcodes,2,FALSE) &amp;"Deaths"&amp;Deaths_Female!$A61&amp;"AllEth"&amp;"Female",Datatable,6,FALSE))),"–")</f>
        <v>56</v>
      </c>
      <c r="AG61" s="38">
        <f>IFERROR(VALUE(FIXED(VLOOKUP(VLOOKUP($AF$4,Refcodes,2,FALSE) &amp;"Deaths"&amp;Deaths_Female!$A61&amp;"AllEth"&amp;"Female",Datatable,7,FALSE))),"–")</f>
        <v>1.4</v>
      </c>
      <c r="AH61" s="36">
        <f>IFERROR(VALUE(FIXED(VLOOKUP(VLOOKUP($AH$4,Refcodes,2,FALSE) &amp;"Deaths"&amp;Deaths_Female!$A61&amp;"AllEth"&amp;"Female",Datatable,6,FALSE))),"–")</f>
        <v>82</v>
      </c>
      <c r="AI61" s="38">
        <f>IFERROR(VALUE(FIXED(VLOOKUP(VLOOKUP($AH$4,Refcodes,2,FALSE) &amp;"Deaths"&amp;Deaths_Female!$A61&amp;"AllEth"&amp;"Female",Datatable,7,FALSE))),"–")</f>
        <v>3.1</v>
      </c>
      <c r="AJ61" s="36">
        <f>IFERROR(VALUE(FIXED(VLOOKUP(VLOOKUP($AJ$4,Refcodes,2,FALSE) &amp;"Deaths"&amp;Deaths_Female!$A61&amp;"AllEth"&amp;"Female",Datatable,6,FALSE))),"–")</f>
        <v>13</v>
      </c>
      <c r="AK61" s="38">
        <f>IFERROR(VALUE(FIXED(VLOOKUP(VLOOKUP($AJ$4,Refcodes,2,FALSE) &amp;"Deaths"&amp;Deaths_Female!$A61&amp;"AllEth"&amp;"Female",Datatable,7,FALSE))),"–")</f>
        <v>0.4</v>
      </c>
      <c r="AL61" s="36">
        <f>IFERROR(VALUE(FIXED(VLOOKUP(VLOOKUP($AL$4,Refcodes,2,FALSE) &amp;"Deaths"&amp;Deaths_Female!$A61&amp;"AllEth"&amp;"Female",Datatable,6,FALSE))),"–")</f>
        <v>8</v>
      </c>
      <c r="AM61" s="38">
        <f>IFERROR(VALUE(FIXED(VLOOKUP(VLOOKUP($AL$4,Refcodes,2,FALSE) &amp;"Deaths"&amp;Deaths_Female!$A61&amp;"AllEth"&amp;"Female",Datatable,7,FALSE))),"–")</f>
        <v>0.4</v>
      </c>
      <c r="AN61" s="36">
        <f>IFERROR(VALUE(FIXED(VLOOKUP(VLOOKUP($AN$4,Refcodes,2,FALSE) &amp;"Deaths"&amp;Deaths_Female!$A61&amp;"AllEth"&amp;"Female",Datatable,6,FALSE))),"–")</f>
        <v>158</v>
      </c>
      <c r="AO61" s="38">
        <f>IFERROR(VALUE(FIXED(VLOOKUP(VLOOKUP($AN$4,Refcodes,2,FALSE) &amp;"Deaths"&amp;Deaths_Female!$A61&amp;"AllEth"&amp;"Female",Datatable,7,FALSE))),"–")</f>
        <v>5.0999999999999996</v>
      </c>
      <c r="AP61" s="36">
        <f>IFERROR(VALUE(FIXED(VLOOKUP(VLOOKUP($AP$4,Refcodes,2,FALSE) &amp;"Deaths"&amp;Deaths_Female!$A61&amp;"AllEth"&amp;"Female",Datatable,6,FALSE))),"–")</f>
        <v>63</v>
      </c>
      <c r="AQ61" s="38">
        <f>IFERROR(VALUE(FIXED(VLOOKUP(VLOOKUP($AP$4,Refcodes,2,FALSE) &amp;"Deaths"&amp;Deaths_Female!$A61&amp;"AllEth"&amp;"Female",Datatable,7,FALSE))),"–")</f>
        <v>2</v>
      </c>
      <c r="AR61" s="36">
        <f>IFERROR(VALUE(FIXED(VLOOKUP(VLOOKUP($AR$4,Refcodes,2,FALSE) &amp;"Deaths"&amp;Deaths_Female!$A61&amp;"AllEth"&amp;"Female",Datatable,6,FALSE))),"–")</f>
        <v>111</v>
      </c>
      <c r="AS61" s="38">
        <f>IFERROR(VALUE(FIXED(VLOOKUP(VLOOKUP($AR$4,Refcodes,2,FALSE) &amp;"Deaths"&amp;Deaths_Female!$A61&amp;"AllEth"&amp;"Female",Datatable,7,FALSE))),"–")</f>
        <v>3.5</v>
      </c>
    </row>
    <row r="62" spans="1:45" ht="15" customHeight="1" x14ac:dyDescent="0.25">
      <c r="A62" s="22">
        <v>2004</v>
      </c>
      <c r="B62" s="36">
        <f>IFERROR(VALUE(FIXED(VLOOKUP(VLOOKUP($B$4,Refcodes,2,FALSE) &amp;"Deaths"&amp;Deaths_Female!$A62&amp;"AllEth"&amp;"Female",Datatable,6,FALSE))),"–")</f>
        <v>3901</v>
      </c>
      <c r="C62" s="38">
        <f>IFERROR(VALUE(FIXED(VLOOKUP(VLOOKUP($B$4,Refcodes,2,FALSE) &amp;"Deaths"&amp;Deaths_Female!$A62&amp;"AllEth"&amp;"Female",Datatable,7,FALSE))),"–")</f>
        <v>123.9</v>
      </c>
      <c r="D62" s="36">
        <f>IFERROR(VALUE(FIXED(VLOOKUP(VLOOKUP($D$4,Refcodes,2,FALSE) &amp;"Deaths"&amp;Deaths_Female!$A62&amp;"AllEth"&amp;"Female",Datatable,6,FALSE))),"–")</f>
        <v>35</v>
      </c>
      <c r="E62" s="38">
        <f>IFERROR(VALUE(FIXED(VLOOKUP(VLOOKUP($D$4,Refcodes,2,FALSE) &amp;"Deaths"&amp;Deaths_Female!$A62&amp;"AllEth"&amp;"Female",Datatable,7,FALSE))),"–")</f>
        <v>1.1000000000000001</v>
      </c>
      <c r="F62" s="36">
        <f>IFERROR(VALUE(FIXED(VLOOKUP(VLOOKUP($F$4,Refcodes,2,FALSE) &amp;"Deaths"&amp;Deaths_Female!$A62&amp;"AllEth"&amp;"Female",Datatable,6,FALSE))),"–")</f>
        <v>74</v>
      </c>
      <c r="G62" s="38">
        <f>IFERROR(VALUE(FIXED(VLOOKUP(VLOOKUP($F$4,Refcodes,2,FALSE) &amp;"Deaths"&amp;Deaths_Female!$A62&amp;"AllEth"&amp;"Female",Datatable,7,FALSE))),"–")</f>
        <v>2.1</v>
      </c>
      <c r="H62" s="36">
        <f>IFERROR(VALUE(FIXED(VLOOKUP(VLOOKUP($H$4,Refcodes,2,FALSE) &amp;"Deaths"&amp;Deaths_Female!$A62&amp;"AllEth"&amp;"Female",Datatable,6,FALSE))),"–")</f>
        <v>115</v>
      </c>
      <c r="I62" s="38">
        <f>IFERROR(VALUE(FIXED(VLOOKUP(VLOOKUP($H$4,Refcodes,2,FALSE) &amp;"Deaths"&amp;Deaths_Female!$A62&amp;"AllEth"&amp;"Female",Datatable,7,FALSE))),"–")</f>
        <v>3.6</v>
      </c>
      <c r="J62" s="39">
        <f>IFERROR(VALUE(FIXED(VLOOKUP(VLOOKUP($J$4,Refcodes,2,FALSE) &amp;"Deaths"&amp;Deaths_Female!$A62&amp;"AllEth"&amp;"Female",Datatable,6,FALSE))),"–")</f>
        <v>603</v>
      </c>
      <c r="K62" s="38">
        <f>IFERROR(VALUE(FIXED(VLOOKUP(VLOOKUP($J$4,Refcodes,2,FALSE) &amp;"Deaths"&amp;Deaths_Female!$A62&amp;"AllEth"&amp;"Female",Datatable,7,FALSE))),"–")</f>
        <v>18</v>
      </c>
      <c r="L62" s="36">
        <f>IFERROR(VALUE(FIXED(VLOOKUP(VLOOKUP($L$4,Refcodes,2,FALSE) &amp;"Deaths"&amp;Deaths_Female!$A62&amp;"AllEth"&amp;"Female",Datatable,6,FALSE))),"–")</f>
        <v>56</v>
      </c>
      <c r="M62" s="38">
        <f>IFERROR(VALUE(FIXED(VLOOKUP(VLOOKUP($L$4,Refcodes,2,FALSE) &amp;"Deaths"&amp;Deaths_Female!$A62&amp;"AllEth"&amp;"Female",Datatable,7,FALSE))),"–")</f>
        <v>1.7</v>
      </c>
      <c r="N62" s="36">
        <f>IFERROR(VALUE(FIXED(VLOOKUP(VLOOKUP($N$4,Refcodes,2,FALSE) &amp;"Deaths"&amp;Deaths_Female!$A62&amp;"AllEth"&amp;"Female",Datatable,6,FALSE))),"–")</f>
        <v>183</v>
      </c>
      <c r="O62" s="38">
        <f>IFERROR(VALUE(FIXED(VLOOKUP(VLOOKUP($N$4,Refcodes,2,FALSE) &amp;"Deaths"&amp;Deaths_Female!$A62&amp;"AllEth"&amp;"Female",Datatable,7,FALSE))),"–")</f>
        <v>5.3</v>
      </c>
      <c r="P62" s="36">
        <f>IFERROR(VALUE(FIXED(VLOOKUP(VLOOKUP($P$4,Refcodes,2,FALSE) &amp;"Deaths"&amp;Deaths_Female!$A62&amp;"AllEth"&amp;"Female",Datatable,6,FALSE))),"–")</f>
        <v>626</v>
      </c>
      <c r="Q62" s="38">
        <f>IFERROR(VALUE(FIXED(VLOOKUP(VLOOKUP($P$4,Refcodes,2,FALSE) &amp;"Deaths"&amp;Deaths_Female!$A62&amp;"AllEth"&amp;"Female",Datatable,7,FALSE))),"–")</f>
        <v>21.4</v>
      </c>
      <c r="R62" s="36">
        <f>IFERROR(VALUE(FIXED(VLOOKUP(VLOOKUP($R$4,Refcodes,2,FALSE) &amp;"Deaths"&amp;Deaths_Female!$A62&amp;"AllEth"&amp;"Female",Datatable,6,FALSE))),"–")</f>
        <v>98</v>
      </c>
      <c r="S62" s="38">
        <f>IFERROR(VALUE(FIXED(VLOOKUP(VLOOKUP($R$4,Refcodes,2,FALSE) &amp;"Deaths"&amp;Deaths_Female!$A62&amp;"AllEth"&amp;"Female",Datatable,7,FALSE))),"–")</f>
        <v>3.1</v>
      </c>
      <c r="T62" s="27">
        <f>IFERROR(VALUE(FIXED(VLOOKUP(VLOOKUP($T$4,Refcodes,2,FALSE) &amp;"Deaths"&amp;Deaths_Female!$A62&amp;"AllEth"&amp;"Female",Datatable,6,FALSE))),"–")</f>
        <v>642</v>
      </c>
      <c r="U62" s="37">
        <f>IFERROR(VALUE(FIXED(VLOOKUP(VLOOKUP($T$4,Refcodes,2,FALSE) &amp;"Deaths"&amp;Deaths_Female!$A62&amp;"AllEth"&amp;"Female",Datatable,7,FALSE))),"–")</f>
        <v>22.3</v>
      </c>
      <c r="V62" s="36">
        <f>IFERROR(VALUE(FIXED(VLOOKUP(VLOOKUP($V$4,Refcodes,2,FALSE) &amp;"Deaths"&amp;Deaths_Female!$A62&amp;"AllEth"&amp;"Female",Datatable,6,FALSE))),"–")</f>
        <v>71</v>
      </c>
      <c r="W62" s="38">
        <f>IFERROR(VALUE(FIXED(VLOOKUP(VLOOKUP($V$4,Refcodes,2,FALSE) &amp;"Deaths"&amp;Deaths_Female!$A62&amp;"AllEth"&amp;"Female",Datatable,7,FALSE))),"–")</f>
        <v>2.6</v>
      </c>
      <c r="X62" s="17">
        <f>IFERROR(VALUE(FIXED(VLOOKUP(VLOOKUP($X$4,Refcodes,2,FALSE) &amp;"Deaths"&amp;Deaths_Female!$A62&amp;"AllEth"&amp;"Female",Datatable,6,FALSE))),"–")</f>
        <v>69</v>
      </c>
      <c r="Y62" s="16">
        <f>IFERROR(VALUE(FIXED(VLOOKUP(VLOOKUP($X$4,Refcodes,2,FALSE) &amp;"Deaths"&amp;Deaths_Female!$A62&amp;"AllEth"&amp;"Female",Datatable,7,FALSE))),"–")</f>
        <v>2.2999999999999998</v>
      </c>
      <c r="Z62" s="17">
        <f>IFERROR(VALUE(FIXED(VLOOKUP(VLOOKUP($Z$4,Refcodes,2,FALSE) &amp;"Deaths"&amp;Deaths_Female!$A62&amp;"AllEth"&amp;"Female",Datatable,6,FALSE))),"–")</f>
        <v>194</v>
      </c>
      <c r="AA62" s="16">
        <f>IFERROR(VALUE(FIXED(VLOOKUP(VLOOKUP($Z$4,Refcodes,2,FALSE) &amp;"Deaths"&amp;Deaths_Female!$A62&amp;"AllEth"&amp;"Female",Datatable,7,FALSE))),"–")</f>
        <v>6.4</v>
      </c>
      <c r="AB62" s="27">
        <f>IFERROR(VALUE(FIXED(VLOOKUP(VLOOKUP($AB$4,Refcodes,2,FALSE) &amp;"Deaths"&amp;Deaths_Female!$A62&amp;"AllEth"&amp;"Female",Datatable,6,FALSE))),"–")</f>
        <v>13</v>
      </c>
      <c r="AC62" s="37">
        <f>IFERROR(VALUE(FIXED(VLOOKUP(VLOOKUP($AB$4,Refcodes,2,FALSE) &amp;"Deaths"&amp;Deaths_Female!$A62&amp;"AllEth"&amp;"Female",Datatable,7,FALSE))),"–")</f>
        <v>0.3</v>
      </c>
      <c r="AD62" s="36">
        <f>IFERROR(VALUE(FIXED(VLOOKUP(VLOOKUP($AD$4,Refcodes,2,FALSE) &amp;"Deaths"&amp;Deaths_Female!$A62&amp;"AllEth"&amp;"Female",Datatable,6,FALSE))),"–")</f>
        <v>62</v>
      </c>
      <c r="AE62" s="38">
        <f>IFERROR(VALUE(FIXED(VLOOKUP(VLOOKUP($AD$4,Refcodes,2,FALSE) &amp;"Deaths"&amp;Deaths_Female!$A62&amp;"AllEth"&amp;"Female",Datatable,7,FALSE))),"–")</f>
        <v>2</v>
      </c>
      <c r="AF62" s="36">
        <f>IFERROR(VALUE(FIXED(VLOOKUP(VLOOKUP($AF$4,Refcodes,2,FALSE) &amp;"Deaths"&amp;Deaths_Female!$A62&amp;"AllEth"&amp;"Female",Datatable,6,FALSE))),"–")</f>
        <v>56</v>
      </c>
      <c r="AG62" s="38">
        <f>IFERROR(VALUE(FIXED(VLOOKUP(VLOOKUP($AF$4,Refcodes,2,FALSE) &amp;"Deaths"&amp;Deaths_Female!$A62&amp;"AllEth"&amp;"Female",Datatable,7,FALSE))),"–")</f>
        <v>1.4</v>
      </c>
      <c r="AH62" s="36">
        <f>IFERROR(VALUE(FIXED(VLOOKUP(VLOOKUP($AH$4,Refcodes,2,FALSE) &amp;"Deaths"&amp;Deaths_Female!$A62&amp;"AllEth"&amp;"Female",Datatable,6,FALSE))),"–")</f>
        <v>92</v>
      </c>
      <c r="AI62" s="38">
        <f>IFERROR(VALUE(FIXED(VLOOKUP(VLOOKUP($AH$4,Refcodes,2,FALSE) &amp;"Deaths"&amp;Deaths_Female!$A62&amp;"AllEth"&amp;"Female",Datatable,7,FALSE))),"–")</f>
        <v>3.4</v>
      </c>
      <c r="AJ62" s="36">
        <f>IFERROR(VALUE(FIXED(VLOOKUP(VLOOKUP($AJ$4,Refcodes,2,FALSE) &amp;"Deaths"&amp;Deaths_Female!$A62&amp;"AllEth"&amp;"Female",Datatable,6,FALSE))),"–")</f>
        <v>19</v>
      </c>
      <c r="AK62" s="38">
        <f>IFERROR(VALUE(FIXED(VLOOKUP(VLOOKUP($AJ$4,Refcodes,2,FALSE) &amp;"Deaths"&amp;Deaths_Female!$A62&amp;"AllEth"&amp;"Female",Datatable,7,FALSE))),"–")</f>
        <v>0.6</v>
      </c>
      <c r="AL62" s="36">
        <f>IFERROR(VALUE(FIXED(VLOOKUP(VLOOKUP($AL$4,Refcodes,2,FALSE) &amp;"Deaths"&amp;Deaths_Female!$A62&amp;"AllEth"&amp;"Female",Datatable,6,FALSE))),"–")</f>
        <v>6</v>
      </c>
      <c r="AM62" s="38">
        <f>IFERROR(VALUE(FIXED(VLOOKUP(VLOOKUP($AL$4,Refcodes,2,FALSE) &amp;"Deaths"&amp;Deaths_Female!$A62&amp;"AllEth"&amp;"Female",Datatable,7,FALSE))),"–")</f>
        <v>0.2</v>
      </c>
      <c r="AN62" s="36">
        <f>IFERROR(VALUE(FIXED(VLOOKUP(VLOOKUP($AN$4,Refcodes,2,FALSE) &amp;"Deaths"&amp;Deaths_Female!$A62&amp;"AllEth"&amp;"Female",Datatable,6,FALSE))),"–")</f>
        <v>152</v>
      </c>
      <c r="AO62" s="38">
        <f>IFERROR(VALUE(FIXED(VLOOKUP(VLOOKUP($AN$4,Refcodes,2,FALSE) &amp;"Deaths"&amp;Deaths_Female!$A62&amp;"AllEth"&amp;"Female",Datatable,7,FALSE))),"–")</f>
        <v>4.5999999999999996</v>
      </c>
      <c r="AP62" s="36">
        <f>IFERROR(VALUE(FIXED(VLOOKUP(VLOOKUP($AP$4,Refcodes,2,FALSE) &amp;"Deaths"&amp;Deaths_Female!$A62&amp;"AllEth"&amp;"Female",Datatable,6,FALSE))),"–")</f>
        <v>72</v>
      </c>
      <c r="AQ62" s="38">
        <f>IFERROR(VALUE(FIXED(VLOOKUP(VLOOKUP($AP$4,Refcodes,2,FALSE) &amp;"Deaths"&amp;Deaths_Female!$A62&amp;"AllEth"&amp;"Female",Datatable,7,FALSE))),"–")</f>
        <v>2.1</v>
      </c>
      <c r="AR62" s="36">
        <f>IFERROR(VALUE(FIXED(VLOOKUP(VLOOKUP($AR$4,Refcodes,2,FALSE) &amp;"Deaths"&amp;Deaths_Female!$A62&amp;"AllEth"&amp;"Female",Datatable,6,FALSE))),"–")</f>
        <v>145</v>
      </c>
      <c r="AS62" s="38">
        <f>IFERROR(VALUE(FIXED(VLOOKUP(VLOOKUP($AR$4,Refcodes,2,FALSE) &amp;"Deaths"&amp;Deaths_Female!$A62&amp;"AllEth"&amp;"Female",Datatable,7,FALSE))),"–")</f>
        <v>4.7</v>
      </c>
    </row>
    <row r="63" spans="1:45" ht="15" customHeight="1" x14ac:dyDescent="0.25">
      <c r="A63" s="22">
        <v>2005</v>
      </c>
      <c r="B63" s="36">
        <f>IFERROR(VALUE(FIXED(VLOOKUP(VLOOKUP($B$4,Refcodes,2,FALSE) &amp;"Deaths"&amp;Deaths_Female!$A63&amp;"AllEth"&amp;"Female",Datatable,6,FALSE))),"–")</f>
        <v>3786</v>
      </c>
      <c r="C63" s="38">
        <f>IFERROR(VALUE(FIXED(VLOOKUP(VLOOKUP($B$4,Refcodes,2,FALSE) &amp;"Deaths"&amp;Deaths_Female!$A63&amp;"AllEth"&amp;"Female",Datatable,7,FALSE))),"–")</f>
        <v>116.4</v>
      </c>
      <c r="D63" s="36">
        <f>IFERROR(VALUE(FIXED(VLOOKUP(VLOOKUP($D$4,Refcodes,2,FALSE) &amp;"Deaths"&amp;Deaths_Female!$A63&amp;"AllEth"&amp;"Female",Datatable,6,FALSE))),"–")</f>
        <v>38</v>
      </c>
      <c r="E63" s="38">
        <f>IFERROR(VALUE(FIXED(VLOOKUP(VLOOKUP($D$4,Refcodes,2,FALSE) &amp;"Deaths"&amp;Deaths_Female!$A63&amp;"AllEth"&amp;"Female",Datatable,7,FALSE))),"–")</f>
        <v>1.1000000000000001</v>
      </c>
      <c r="F63" s="36">
        <f>IFERROR(VALUE(FIXED(VLOOKUP(VLOOKUP($F$4,Refcodes,2,FALSE) &amp;"Deaths"&amp;Deaths_Female!$A63&amp;"AllEth"&amp;"Female",Datatable,6,FALSE))),"–")</f>
        <v>66</v>
      </c>
      <c r="G63" s="38">
        <f>IFERROR(VALUE(FIXED(VLOOKUP(VLOOKUP($F$4,Refcodes,2,FALSE) &amp;"Deaths"&amp;Deaths_Female!$A63&amp;"AllEth"&amp;"Female",Datatable,7,FALSE))),"–")</f>
        <v>1.8</v>
      </c>
      <c r="H63" s="36">
        <f>IFERROR(VALUE(FIXED(VLOOKUP(VLOOKUP($H$4,Refcodes,2,FALSE) &amp;"Deaths"&amp;Deaths_Female!$A63&amp;"AllEth"&amp;"Female",Datatable,6,FALSE))),"–")</f>
        <v>113</v>
      </c>
      <c r="I63" s="38">
        <f>IFERROR(VALUE(FIXED(VLOOKUP(VLOOKUP($H$4,Refcodes,2,FALSE) &amp;"Deaths"&amp;Deaths_Female!$A63&amp;"AllEth"&amp;"Female",Datatable,7,FALSE))),"–")</f>
        <v>3.5</v>
      </c>
      <c r="J63" s="39">
        <f>IFERROR(VALUE(FIXED(VLOOKUP(VLOOKUP($J$4,Refcodes,2,FALSE) &amp;"Deaths"&amp;Deaths_Female!$A63&amp;"AllEth"&amp;"Female",Datatable,6,FALSE))),"–")</f>
        <v>614</v>
      </c>
      <c r="K63" s="38">
        <f>IFERROR(VALUE(FIXED(VLOOKUP(VLOOKUP($J$4,Refcodes,2,FALSE) &amp;"Deaths"&amp;Deaths_Female!$A63&amp;"AllEth"&amp;"Female",Datatable,7,FALSE))),"–")</f>
        <v>17.600000000000001</v>
      </c>
      <c r="L63" s="36">
        <f>IFERROR(VALUE(FIXED(VLOOKUP(VLOOKUP($L$4,Refcodes,2,FALSE) &amp;"Deaths"&amp;Deaths_Female!$A63&amp;"AllEth"&amp;"Female",Datatable,6,FALSE))),"–")</f>
        <v>45</v>
      </c>
      <c r="M63" s="38">
        <f>IFERROR(VALUE(FIXED(VLOOKUP(VLOOKUP($L$4,Refcodes,2,FALSE) &amp;"Deaths"&amp;Deaths_Female!$A63&amp;"AllEth"&amp;"Female",Datatable,7,FALSE))),"–")</f>
        <v>1.4</v>
      </c>
      <c r="N63" s="36">
        <f>IFERROR(VALUE(FIXED(VLOOKUP(VLOOKUP($N$4,Refcodes,2,FALSE) &amp;"Deaths"&amp;Deaths_Female!$A63&amp;"AllEth"&amp;"Female",Datatable,6,FALSE))),"–")</f>
        <v>173</v>
      </c>
      <c r="O63" s="38">
        <f>IFERROR(VALUE(FIXED(VLOOKUP(VLOOKUP($N$4,Refcodes,2,FALSE) &amp;"Deaths"&amp;Deaths_Female!$A63&amp;"AllEth"&amp;"Female",Datatable,7,FALSE))),"–")</f>
        <v>5.0999999999999996</v>
      </c>
      <c r="P63" s="36">
        <f>IFERROR(VALUE(FIXED(VLOOKUP(VLOOKUP($P$4,Refcodes,2,FALSE) &amp;"Deaths"&amp;Deaths_Female!$A63&amp;"AllEth"&amp;"Female",Datatable,6,FALSE))),"–")</f>
        <v>587</v>
      </c>
      <c r="Q63" s="38">
        <f>IFERROR(VALUE(FIXED(VLOOKUP(VLOOKUP($P$4,Refcodes,2,FALSE) &amp;"Deaths"&amp;Deaths_Female!$A63&amp;"AllEth"&amp;"Female",Datatable,7,FALSE))),"–")</f>
        <v>19.100000000000001</v>
      </c>
      <c r="R63" s="36">
        <f>IFERROR(VALUE(FIXED(VLOOKUP(VLOOKUP($R$4,Refcodes,2,FALSE) &amp;"Deaths"&amp;Deaths_Female!$A63&amp;"AllEth"&amp;"Female",Datatable,6,FALSE))),"–")</f>
        <v>113</v>
      </c>
      <c r="S63" s="38">
        <f>IFERROR(VALUE(FIXED(VLOOKUP(VLOOKUP($R$4,Refcodes,2,FALSE) &amp;"Deaths"&amp;Deaths_Female!$A63&amp;"AllEth"&amp;"Female",Datatable,7,FALSE))),"–")</f>
        <v>3.7</v>
      </c>
      <c r="T63" s="27">
        <f>IFERROR(VALUE(FIXED(VLOOKUP(VLOOKUP($T$4,Refcodes,2,FALSE) &amp;"Deaths"&amp;Deaths_Female!$A63&amp;"AllEth"&amp;"Female",Datatable,6,FALSE))),"–")</f>
        <v>647</v>
      </c>
      <c r="U63" s="37">
        <f>IFERROR(VALUE(FIXED(VLOOKUP(VLOOKUP($T$4,Refcodes,2,FALSE) &amp;"Deaths"&amp;Deaths_Female!$A63&amp;"AllEth"&amp;"Female",Datatable,7,FALSE))),"–")</f>
        <v>21.5</v>
      </c>
      <c r="V63" s="36">
        <f>IFERROR(VALUE(FIXED(VLOOKUP(VLOOKUP($V$4,Refcodes,2,FALSE) &amp;"Deaths"&amp;Deaths_Female!$A63&amp;"AllEth"&amp;"Female",Datatable,6,FALSE))),"–")</f>
        <v>54</v>
      </c>
      <c r="W63" s="38">
        <f>IFERROR(VALUE(FIXED(VLOOKUP(VLOOKUP($V$4,Refcodes,2,FALSE) &amp;"Deaths"&amp;Deaths_Female!$A63&amp;"AllEth"&amp;"Female",Datatable,7,FALSE))),"–")</f>
        <v>1.9</v>
      </c>
      <c r="X63" s="17">
        <f>IFERROR(VALUE(FIXED(VLOOKUP(VLOOKUP($X$4,Refcodes,2,FALSE) &amp;"Deaths"&amp;Deaths_Female!$A63&amp;"AllEth"&amp;"Female",Datatable,6,FALSE))),"–")</f>
        <v>90</v>
      </c>
      <c r="Y63" s="16">
        <f>IFERROR(VALUE(FIXED(VLOOKUP(VLOOKUP($X$4,Refcodes,2,FALSE) &amp;"Deaths"&amp;Deaths_Female!$A63&amp;"AllEth"&amp;"Female",Datatable,7,FALSE))),"–")</f>
        <v>2.8</v>
      </c>
      <c r="Z63" s="17">
        <f>IFERROR(VALUE(FIXED(VLOOKUP(VLOOKUP($Z$4,Refcodes,2,FALSE) &amp;"Deaths"&amp;Deaths_Female!$A63&amp;"AllEth"&amp;"Female",Datatable,6,FALSE))),"–")</f>
        <v>197</v>
      </c>
      <c r="AA63" s="16">
        <f>IFERROR(VALUE(FIXED(VLOOKUP(VLOOKUP($Z$4,Refcodes,2,FALSE) &amp;"Deaths"&amp;Deaths_Female!$A63&amp;"AllEth"&amp;"Female",Datatable,7,FALSE))),"–")</f>
        <v>6.2</v>
      </c>
      <c r="AB63" s="27">
        <f>IFERROR(VALUE(FIXED(VLOOKUP(VLOOKUP($AB$4,Refcodes,2,FALSE) &amp;"Deaths"&amp;Deaths_Female!$A63&amp;"AllEth"&amp;"Female",Datatable,6,FALSE))),"–")</f>
        <v>14</v>
      </c>
      <c r="AC63" s="37">
        <f>IFERROR(VALUE(FIXED(VLOOKUP(VLOOKUP($AB$4,Refcodes,2,FALSE) &amp;"Deaths"&amp;Deaths_Female!$A63&amp;"AllEth"&amp;"Female",Datatable,7,FALSE))),"–")</f>
        <v>0.4</v>
      </c>
      <c r="AD63" s="36">
        <f>IFERROR(VALUE(FIXED(VLOOKUP(VLOOKUP($AD$4,Refcodes,2,FALSE) &amp;"Deaths"&amp;Deaths_Female!$A63&amp;"AllEth"&amp;"Female",Datatable,6,FALSE))),"–")</f>
        <v>68</v>
      </c>
      <c r="AE63" s="38">
        <f>IFERROR(VALUE(FIXED(VLOOKUP(VLOOKUP($AD$4,Refcodes,2,FALSE) &amp;"Deaths"&amp;Deaths_Female!$A63&amp;"AllEth"&amp;"Female",Datatable,7,FALSE))),"–")</f>
        <v>2</v>
      </c>
      <c r="AF63" s="36">
        <f>IFERROR(VALUE(FIXED(VLOOKUP(VLOOKUP($AF$4,Refcodes,2,FALSE) &amp;"Deaths"&amp;Deaths_Female!$A63&amp;"AllEth"&amp;"Female",Datatable,6,FALSE))),"–")</f>
        <v>64</v>
      </c>
      <c r="AG63" s="38">
        <f>IFERROR(VALUE(FIXED(VLOOKUP(VLOOKUP($AF$4,Refcodes,2,FALSE) &amp;"Deaths"&amp;Deaths_Female!$A63&amp;"AllEth"&amp;"Female",Datatable,7,FALSE))),"–")</f>
        <v>1.6</v>
      </c>
      <c r="AH63" s="36">
        <f>IFERROR(VALUE(FIXED(VLOOKUP(VLOOKUP($AH$4,Refcodes,2,FALSE) &amp;"Deaths"&amp;Deaths_Female!$A63&amp;"AllEth"&amp;"Female",Datatable,6,FALSE))),"–")</f>
        <v>87</v>
      </c>
      <c r="AI63" s="38">
        <f>IFERROR(VALUE(FIXED(VLOOKUP(VLOOKUP($AH$4,Refcodes,2,FALSE) &amp;"Deaths"&amp;Deaths_Female!$A63&amp;"AllEth"&amp;"Female",Datatable,7,FALSE))),"–")</f>
        <v>3.2</v>
      </c>
      <c r="AJ63" s="36">
        <f>IFERROR(VALUE(FIXED(VLOOKUP(VLOOKUP($AJ$4,Refcodes,2,FALSE) &amp;"Deaths"&amp;Deaths_Female!$A63&amp;"AllEth"&amp;"Female",Datatable,6,FALSE))),"–")</f>
        <v>14</v>
      </c>
      <c r="AK63" s="38">
        <f>IFERROR(VALUE(FIXED(VLOOKUP(VLOOKUP($AJ$4,Refcodes,2,FALSE) &amp;"Deaths"&amp;Deaths_Female!$A63&amp;"AllEth"&amp;"Female",Datatable,7,FALSE))),"–")</f>
        <v>0.5</v>
      </c>
      <c r="AL63" s="36">
        <f>IFERROR(VALUE(FIXED(VLOOKUP(VLOOKUP($AL$4,Refcodes,2,FALSE) &amp;"Deaths"&amp;Deaths_Female!$A63&amp;"AllEth"&amp;"Female",Datatable,6,FALSE))),"–")</f>
        <v>6</v>
      </c>
      <c r="AM63" s="38">
        <f>IFERROR(VALUE(FIXED(VLOOKUP(VLOOKUP($AL$4,Refcodes,2,FALSE) &amp;"Deaths"&amp;Deaths_Female!$A63&amp;"AllEth"&amp;"Female",Datatable,7,FALSE))),"–")</f>
        <v>0.2</v>
      </c>
      <c r="AN63" s="36">
        <f>IFERROR(VALUE(FIXED(VLOOKUP(VLOOKUP($AN$4,Refcodes,2,FALSE) &amp;"Deaths"&amp;Deaths_Female!$A63&amp;"AllEth"&amp;"Female",Datatable,6,FALSE))),"–")</f>
        <v>108</v>
      </c>
      <c r="AO63" s="38">
        <f>IFERROR(VALUE(FIXED(VLOOKUP(VLOOKUP($AN$4,Refcodes,2,FALSE) &amp;"Deaths"&amp;Deaths_Female!$A63&amp;"AllEth"&amp;"Female",Datatable,7,FALSE))),"–")</f>
        <v>3.1</v>
      </c>
      <c r="AP63" s="36">
        <f>IFERROR(VALUE(FIXED(VLOOKUP(VLOOKUP($AP$4,Refcodes,2,FALSE) &amp;"Deaths"&amp;Deaths_Female!$A63&amp;"AllEth"&amp;"Female",Datatable,6,FALSE))),"–")</f>
        <v>68</v>
      </c>
      <c r="AQ63" s="38">
        <f>IFERROR(VALUE(FIXED(VLOOKUP(VLOOKUP($AP$4,Refcodes,2,FALSE) &amp;"Deaths"&amp;Deaths_Female!$A63&amp;"AllEth"&amp;"Female",Datatable,7,FALSE))),"–")</f>
        <v>1.9</v>
      </c>
      <c r="AR63" s="36">
        <f>IFERROR(VALUE(FIXED(VLOOKUP(VLOOKUP($AR$4,Refcodes,2,FALSE) &amp;"Deaths"&amp;Deaths_Female!$A63&amp;"AllEth"&amp;"Female",Datatable,6,FALSE))),"–")</f>
        <v>148</v>
      </c>
      <c r="AS63" s="38">
        <f>IFERROR(VALUE(FIXED(VLOOKUP(VLOOKUP($AR$4,Refcodes,2,FALSE) &amp;"Deaths"&amp;Deaths_Female!$A63&amp;"AllEth"&amp;"Female",Datatable,7,FALSE))),"–")</f>
        <v>4.5999999999999996</v>
      </c>
    </row>
    <row r="64" spans="1:45" ht="15" customHeight="1" x14ac:dyDescent="0.25">
      <c r="A64" s="22">
        <v>2006</v>
      </c>
      <c r="B64" s="36">
        <f>IFERROR(VALUE(FIXED(VLOOKUP(VLOOKUP($B$4,Refcodes,2,FALSE) &amp;"Deaths"&amp;Deaths_Female!$A64&amp;"AllEth"&amp;"Female",Datatable,6,FALSE))),"–")</f>
        <v>3957</v>
      </c>
      <c r="C64" s="38">
        <f>IFERROR(VALUE(FIXED(VLOOKUP(VLOOKUP($B$4,Refcodes,2,FALSE) &amp;"Deaths"&amp;Deaths_Female!$A64&amp;"AllEth"&amp;"Female",Datatable,7,FALSE))),"–")</f>
        <v>118.7</v>
      </c>
      <c r="D64" s="36">
        <f>IFERROR(VALUE(FIXED(VLOOKUP(VLOOKUP($D$4,Refcodes,2,FALSE) &amp;"Deaths"&amp;Deaths_Female!$A64&amp;"AllEth"&amp;"Female",Datatable,6,FALSE))),"–")</f>
        <v>38</v>
      </c>
      <c r="E64" s="38">
        <f>IFERROR(VALUE(FIXED(VLOOKUP(VLOOKUP($D$4,Refcodes,2,FALSE) &amp;"Deaths"&amp;Deaths_Female!$A64&amp;"AllEth"&amp;"Female",Datatable,7,FALSE))),"–")</f>
        <v>1.1000000000000001</v>
      </c>
      <c r="F64" s="36">
        <f>IFERROR(VALUE(FIXED(VLOOKUP(VLOOKUP($F$4,Refcodes,2,FALSE) &amp;"Deaths"&amp;Deaths_Female!$A64&amp;"AllEth"&amp;"Female",Datatable,6,FALSE))),"–")</f>
        <v>79</v>
      </c>
      <c r="G64" s="38">
        <f>IFERROR(VALUE(FIXED(VLOOKUP(VLOOKUP($F$4,Refcodes,2,FALSE) &amp;"Deaths"&amp;Deaths_Female!$A64&amp;"AllEth"&amp;"Female",Datatable,7,FALSE))),"–")</f>
        <v>2.1</v>
      </c>
      <c r="H64" s="36">
        <f>IFERROR(VALUE(FIXED(VLOOKUP(VLOOKUP($H$4,Refcodes,2,FALSE) &amp;"Deaths"&amp;Deaths_Female!$A64&amp;"AllEth"&amp;"Female",Datatable,6,FALSE))),"–")</f>
        <v>112</v>
      </c>
      <c r="I64" s="38">
        <f>IFERROR(VALUE(FIXED(VLOOKUP(VLOOKUP($H$4,Refcodes,2,FALSE) &amp;"Deaths"&amp;Deaths_Female!$A64&amp;"AllEth"&amp;"Female",Datatable,7,FALSE))),"–")</f>
        <v>3.4</v>
      </c>
      <c r="J64" s="39">
        <f>IFERROR(VALUE(FIXED(VLOOKUP(VLOOKUP($J$4,Refcodes,2,FALSE) &amp;"Deaths"&amp;Deaths_Female!$A64&amp;"AllEth"&amp;"Female",Datatable,6,FALSE))),"–")</f>
        <v>629</v>
      </c>
      <c r="K64" s="38">
        <f>IFERROR(VALUE(FIXED(VLOOKUP(VLOOKUP($J$4,Refcodes,2,FALSE) &amp;"Deaths"&amp;Deaths_Female!$A64&amp;"AllEth"&amp;"Female",Datatable,7,FALSE))),"–")</f>
        <v>17.5</v>
      </c>
      <c r="L64" s="36">
        <f>IFERROR(VALUE(FIXED(VLOOKUP(VLOOKUP($L$4,Refcodes,2,FALSE) &amp;"Deaths"&amp;Deaths_Female!$A64&amp;"AllEth"&amp;"Female",Datatable,6,FALSE))),"–")</f>
        <v>77</v>
      </c>
      <c r="M64" s="38">
        <f>IFERROR(VALUE(FIXED(VLOOKUP(VLOOKUP($L$4,Refcodes,2,FALSE) &amp;"Deaths"&amp;Deaths_Female!$A64&amp;"AllEth"&amp;"Female",Datatable,7,FALSE))),"–")</f>
        <v>2.4</v>
      </c>
      <c r="N64" s="36">
        <f>IFERROR(VALUE(FIXED(VLOOKUP(VLOOKUP($N$4,Refcodes,2,FALSE) &amp;"Deaths"&amp;Deaths_Female!$A64&amp;"AllEth"&amp;"Female",Datatable,6,FALSE))),"–")</f>
        <v>199</v>
      </c>
      <c r="O64" s="38">
        <f>IFERROR(VALUE(FIXED(VLOOKUP(VLOOKUP($N$4,Refcodes,2,FALSE) &amp;"Deaths"&amp;Deaths_Female!$A64&amp;"AllEth"&amp;"Female",Datatable,7,FALSE))),"–")</f>
        <v>5.4</v>
      </c>
      <c r="P64" s="36">
        <f>IFERROR(VALUE(FIXED(VLOOKUP(VLOOKUP($P$4,Refcodes,2,FALSE) &amp;"Deaths"&amp;Deaths_Female!$A64&amp;"AllEth"&amp;"Female",Datatable,6,FALSE))),"–")</f>
        <v>665</v>
      </c>
      <c r="Q64" s="38">
        <f>IFERROR(VALUE(FIXED(VLOOKUP(VLOOKUP($P$4,Refcodes,2,FALSE) &amp;"Deaths"&amp;Deaths_Female!$A64&amp;"AllEth"&amp;"Female",Datatable,7,FALSE))),"–")</f>
        <v>21.3</v>
      </c>
      <c r="R64" s="36">
        <f>IFERROR(VALUE(FIXED(VLOOKUP(VLOOKUP($R$4,Refcodes,2,FALSE) &amp;"Deaths"&amp;Deaths_Female!$A64&amp;"AllEth"&amp;"Female",Datatable,6,FALSE))),"–")</f>
        <v>114</v>
      </c>
      <c r="S64" s="38">
        <f>IFERROR(VALUE(FIXED(VLOOKUP(VLOOKUP($R$4,Refcodes,2,FALSE) &amp;"Deaths"&amp;Deaths_Female!$A64&amp;"AllEth"&amp;"Female",Datatable,7,FALSE))),"–")</f>
        <v>3.4</v>
      </c>
      <c r="T64" s="27">
        <f>IFERROR(VALUE(FIXED(VLOOKUP(VLOOKUP($T$4,Refcodes,2,FALSE) &amp;"Deaths"&amp;Deaths_Female!$A64&amp;"AllEth"&amp;"Female",Datatable,6,FALSE))),"–")</f>
        <v>618</v>
      </c>
      <c r="U64" s="37">
        <f>IFERROR(VALUE(FIXED(VLOOKUP(VLOOKUP($T$4,Refcodes,2,FALSE) &amp;"Deaths"&amp;Deaths_Female!$A64&amp;"AllEth"&amp;"Female",Datatable,7,FALSE))),"–")</f>
        <v>20.5</v>
      </c>
      <c r="V64" s="36">
        <f>IFERROR(VALUE(FIXED(VLOOKUP(VLOOKUP($V$4,Refcodes,2,FALSE) &amp;"Deaths"&amp;Deaths_Female!$A64&amp;"AllEth"&amp;"Female",Datatable,6,FALSE))),"–")</f>
        <v>52</v>
      </c>
      <c r="W64" s="38">
        <f>IFERROR(VALUE(FIXED(VLOOKUP(VLOOKUP($V$4,Refcodes,2,FALSE) &amp;"Deaths"&amp;Deaths_Female!$A64&amp;"AllEth"&amp;"Female",Datatable,7,FALSE))),"–")</f>
        <v>1.7</v>
      </c>
      <c r="X64" s="17">
        <f>IFERROR(VALUE(FIXED(VLOOKUP(VLOOKUP($X$4,Refcodes,2,FALSE) &amp;"Deaths"&amp;Deaths_Female!$A64&amp;"AllEth"&amp;"Female",Datatable,6,FALSE))),"–")</f>
        <v>99</v>
      </c>
      <c r="Y64" s="16">
        <f>IFERROR(VALUE(FIXED(VLOOKUP(VLOOKUP($X$4,Refcodes,2,FALSE) &amp;"Deaths"&amp;Deaths_Female!$A64&amp;"AllEth"&amp;"Female",Datatable,7,FALSE))),"–")</f>
        <v>3.2</v>
      </c>
      <c r="Z64" s="17">
        <f>IFERROR(VALUE(FIXED(VLOOKUP(VLOOKUP($Z$4,Refcodes,2,FALSE) &amp;"Deaths"&amp;Deaths_Female!$A64&amp;"AllEth"&amp;"Female",Datatable,6,FALSE))),"–")</f>
        <v>224</v>
      </c>
      <c r="AA64" s="16">
        <f>IFERROR(VALUE(FIXED(VLOOKUP(VLOOKUP($Z$4,Refcodes,2,FALSE) &amp;"Deaths"&amp;Deaths_Female!$A64&amp;"AllEth"&amp;"Female",Datatable,7,FALSE))),"–")</f>
        <v>6.9</v>
      </c>
      <c r="AB64" s="27">
        <f>IFERROR(VALUE(FIXED(VLOOKUP(VLOOKUP($AB$4,Refcodes,2,FALSE) &amp;"Deaths"&amp;Deaths_Female!$A64&amp;"AllEth"&amp;"Female",Datatable,6,FALSE))),"–")</f>
        <v>13</v>
      </c>
      <c r="AC64" s="37">
        <f>IFERROR(VALUE(FIXED(VLOOKUP(VLOOKUP($AB$4,Refcodes,2,FALSE) &amp;"Deaths"&amp;Deaths_Female!$A64&amp;"AllEth"&amp;"Female",Datatable,7,FALSE))),"–")</f>
        <v>0.3</v>
      </c>
      <c r="AD64" s="36">
        <f>IFERROR(VALUE(FIXED(VLOOKUP(VLOOKUP($AD$4,Refcodes,2,FALSE) &amp;"Deaths"&amp;Deaths_Female!$A64&amp;"AllEth"&amp;"Female",Datatable,6,FALSE))),"–")</f>
        <v>60</v>
      </c>
      <c r="AE64" s="38">
        <f>IFERROR(VALUE(FIXED(VLOOKUP(VLOOKUP($AD$4,Refcodes,2,FALSE) &amp;"Deaths"&amp;Deaths_Female!$A64&amp;"AllEth"&amp;"Female",Datatable,7,FALSE))),"–")</f>
        <v>1.8</v>
      </c>
      <c r="AF64" s="36">
        <f>IFERROR(VALUE(FIXED(VLOOKUP(VLOOKUP($AF$4,Refcodes,2,FALSE) &amp;"Deaths"&amp;Deaths_Female!$A64&amp;"AllEth"&amp;"Female",Datatable,6,FALSE))),"–")</f>
        <v>51</v>
      </c>
      <c r="AG64" s="38">
        <f>IFERROR(VALUE(FIXED(VLOOKUP(VLOOKUP($AF$4,Refcodes,2,FALSE) &amp;"Deaths"&amp;Deaths_Female!$A64&amp;"AllEth"&amp;"Female",Datatable,7,FALSE))),"–")</f>
        <v>1.3</v>
      </c>
      <c r="AH64" s="36">
        <f>IFERROR(VALUE(FIXED(VLOOKUP(VLOOKUP($AH$4,Refcodes,2,FALSE) &amp;"Deaths"&amp;Deaths_Female!$A64&amp;"AllEth"&amp;"Female",Datatable,6,FALSE))),"–")</f>
        <v>87</v>
      </c>
      <c r="AI64" s="38">
        <f>IFERROR(VALUE(FIXED(VLOOKUP(VLOOKUP($AH$4,Refcodes,2,FALSE) &amp;"Deaths"&amp;Deaths_Female!$A64&amp;"AllEth"&amp;"Female",Datatable,7,FALSE))),"–")</f>
        <v>3.1</v>
      </c>
      <c r="AJ64" s="36">
        <f>IFERROR(VALUE(FIXED(VLOOKUP(VLOOKUP($AJ$4,Refcodes,2,FALSE) &amp;"Deaths"&amp;Deaths_Female!$A64&amp;"AllEth"&amp;"Female",Datatable,6,FALSE))),"–")</f>
        <v>23</v>
      </c>
      <c r="AK64" s="38">
        <f>IFERROR(VALUE(FIXED(VLOOKUP(VLOOKUP($AJ$4,Refcodes,2,FALSE) &amp;"Deaths"&amp;Deaths_Female!$A64&amp;"AllEth"&amp;"Female",Datatable,7,FALSE))),"–")</f>
        <v>0.7</v>
      </c>
      <c r="AL64" s="36">
        <f>IFERROR(VALUE(FIXED(VLOOKUP(VLOOKUP($AL$4,Refcodes,2,FALSE) &amp;"Deaths"&amp;Deaths_Female!$A64&amp;"AllEth"&amp;"Female",Datatable,6,FALSE))),"–")</f>
        <v>7</v>
      </c>
      <c r="AM64" s="38">
        <f>IFERROR(VALUE(FIXED(VLOOKUP(VLOOKUP($AL$4,Refcodes,2,FALSE) &amp;"Deaths"&amp;Deaths_Female!$A64&amp;"AllEth"&amp;"Female",Datatable,7,FALSE))),"–")</f>
        <v>0.2</v>
      </c>
      <c r="AN64" s="36">
        <f>IFERROR(VALUE(FIXED(VLOOKUP(VLOOKUP($AN$4,Refcodes,2,FALSE) &amp;"Deaths"&amp;Deaths_Female!$A64&amp;"AllEth"&amp;"Female",Datatable,6,FALSE))),"–")</f>
        <v>146</v>
      </c>
      <c r="AO64" s="38">
        <f>IFERROR(VALUE(FIXED(VLOOKUP(VLOOKUP($AN$4,Refcodes,2,FALSE) &amp;"Deaths"&amp;Deaths_Female!$A64&amp;"AllEth"&amp;"Female",Datatable,7,FALSE))),"–")</f>
        <v>4.3</v>
      </c>
      <c r="AP64" s="36">
        <f>IFERROR(VALUE(FIXED(VLOOKUP(VLOOKUP($AP$4,Refcodes,2,FALSE) &amp;"Deaths"&amp;Deaths_Female!$A64&amp;"AllEth"&amp;"Female",Datatable,6,FALSE))),"–")</f>
        <v>71</v>
      </c>
      <c r="AQ64" s="38">
        <f>IFERROR(VALUE(FIXED(VLOOKUP(VLOOKUP($AP$4,Refcodes,2,FALSE) &amp;"Deaths"&amp;Deaths_Female!$A64&amp;"AllEth"&amp;"Female",Datatable,7,FALSE))),"–")</f>
        <v>2.1</v>
      </c>
      <c r="AR64" s="36">
        <f>IFERROR(VALUE(FIXED(VLOOKUP(VLOOKUP($AR$4,Refcodes,2,FALSE) &amp;"Deaths"&amp;Deaths_Female!$A64&amp;"AllEth"&amp;"Female",Datatable,6,FALSE))),"–")</f>
        <v>127</v>
      </c>
      <c r="AS64" s="38">
        <f>IFERROR(VALUE(FIXED(VLOOKUP(VLOOKUP($AR$4,Refcodes,2,FALSE) &amp;"Deaths"&amp;Deaths_Female!$A64&amp;"AllEth"&amp;"Female",Datatable,7,FALSE))),"–")</f>
        <v>3.5</v>
      </c>
    </row>
    <row r="65" spans="1:45" ht="15" customHeight="1" x14ac:dyDescent="0.25">
      <c r="A65" s="22">
        <v>2007</v>
      </c>
      <c r="B65" s="36">
        <f>IFERROR(VALUE(FIXED(VLOOKUP(VLOOKUP($B$4,Refcodes,2,FALSE) &amp;"Deaths"&amp;Deaths_Female!$A65&amp;"AllEth"&amp;"Female",Datatable,6,FALSE))),"–")</f>
        <v>3983</v>
      </c>
      <c r="C65" s="38">
        <f>IFERROR(VALUE(FIXED(VLOOKUP(VLOOKUP($B$4,Refcodes,2,FALSE) &amp;"Deaths"&amp;Deaths_Female!$A65&amp;"AllEth"&amp;"Female",Datatable,7,FALSE))),"–")</f>
        <v>117.5</v>
      </c>
      <c r="D65" s="36">
        <f>IFERROR(VALUE(FIXED(VLOOKUP(VLOOKUP($D$4,Refcodes,2,FALSE) &amp;"Deaths"&amp;Deaths_Female!$A65&amp;"AllEth"&amp;"Female",Datatable,6,FALSE))),"–")</f>
        <v>42</v>
      </c>
      <c r="E65" s="38">
        <f>IFERROR(VALUE(FIXED(VLOOKUP(VLOOKUP($D$4,Refcodes,2,FALSE) &amp;"Deaths"&amp;Deaths_Female!$A65&amp;"AllEth"&amp;"Female",Datatable,7,FALSE))),"–")</f>
        <v>1.1000000000000001</v>
      </c>
      <c r="F65" s="36">
        <f>IFERROR(VALUE(FIXED(VLOOKUP(VLOOKUP($F$4,Refcodes,2,FALSE) &amp;"Deaths"&amp;Deaths_Female!$A65&amp;"AllEth"&amp;"Female",Datatable,6,FALSE))),"–")</f>
        <v>80</v>
      </c>
      <c r="G65" s="38">
        <f>IFERROR(VALUE(FIXED(VLOOKUP(VLOOKUP($F$4,Refcodes,2,FALSE) &amp;"Deaths"&amp;Deaths_Female!$A65&amp;"AllEth"&amp;"Female",Datatable,7,FALSE))),"–")</f>
        <v>1.9</v>
      </c>
      <c r="H65" s="36">
        <f>IFERROR(VALUE(FIXED(VLOOKUP(VLOOKUP($H$4,Refcodes,2,FALSE) &amp;"Deaths"&amp;Deaths_Female!$A65&amp;"AllEth"&amp;"Female",Datatable,6,FALSE))),"–")</f>
        <v>113</v>
      </c>
      <c r="I65" s="38">
        <f>IFERROR(VALUE(FIXED(VLOOKUP(VLOOKUP($H$4,Refcodes,2,FALSE) &amp;"Deaths"&amp;Deaths_Female!$A65&amp;"AllEth"&amp;"Female",Datatable,7,FALSE))),"–")</f>
        <v>3.6</v>
      </c>
      <c r="J65" s="39">
        <f>IFERROR(VALUE(FIXED(VLOOKUP(VLOOKUP($J$4,Refcodes,2,FALSE) &amp;"Deaths"&amp;Deaths_Female!$A65&amp;"AllEth"&amp;"Female",Datatable,6,FALSE))),"–")</f>
        <v>609</v>
      </c>
      <c r="K65" s="38">
        <f>IFERROR(VALUE(FIXED(VLOOKUP(VLOOKUP($J$4,Refcodes,2,FALSE) &amp;"Deaths"&amp;Deaths_Female!$A65&amp;"AllEth"&amp;"Female",Datatable,7,FALSE))),"–")</f>
        <v>16.8</v>
      </c>
      <c r="L65" s="36">
        <f>IFERROR(VALUE(FIXED(VLOOKUP(VLOOKUP($L$4,Refcodes,2,FALSE) &amp;"Deaths"&amp;Deaths_Female!$A65&amp;"AllEth"&amp;"Female",Datatable,6,FALSE))),"–")</f>
        <v>59</v>
      </c>
      <c r="M65" s="38">
        <f>IFERROR(VALUE(FIXED(VLOOKUP(VLOOKUP($L$4,Refcodes,2,FALSE) &amp;"Deaths"&amp;Deaths_Female!$A65&amp;"AllEth"&amp;"Female",Datatable,7,FALSE))),"–")</f>
        <v>1.8</v>
      </c>
      <c r="N65" s="36">
        <f>IFERROR(VALUE(FIXED(VLOOKUP(VLOOKUP($N$4,Refcodes,2,FALSE) &amp;"Deaths"&amp;Deaths_Female!$A65&amp;"AllEth"&amp;"Female",Datatable,6,FALSE))),"–")</f>
        <v>216</v>
      </c>
      <c r="O65" s="38">
        <f>IFERROR(VALUE(FIXED(VLOOKUP(VLOOKUP($N$4,Refcodes,2,FALSE) &amp;"Deaths"&amp;Deaths_Female!$A65&amp;"AllEth"&amp;"Female",Datatable,7,FALSE))),"–")</f>
        <v>6.2</v>
      </c>
      <c r="P65" s="36">
        <f>IFERROR(VALUE(FIXED(VLOOKUP(VLOOKUP($P$4,Refcodes,2,FALSE) &amp;"Deaths"&amp;Deaths_Female!$A65&amp;"AllEth"&amp;"Female",Datatable,6,FALSE))),"–")</f>
        <v>664</v>
      </c>
      <c r="Q65" s="38">
        <f>IFERROR(VALUE(FIXED(VLOOKUP(VLOOKUP($P$4,Refcodes,2,FALSE) &amp;"Deaths"&amp;Deaths_Female!$A65&amp;"AllEth"&amp;"Female",Datatable,7,FALSE))),"–")</f>
        <v>20.399999999999999</v>
      </c>
      <c r="R65" s="36">
        <f>IFERROR(VALUE(FIXED(VLOOKUP(VLOOKUP($R$4,Refcodes,2,FALSE) &amp;"Deaths"&amp;Deaths_Female!$A65&amp;"AllEth"&amp;"Female",Datatable,6,FALSE))),"–")</f>
        <v>114</v>
      </c>
      <c r="S65" s="38">
        <f>IFERROR(VALUE(FIXED(VLOOKUP(VLOOKUP($R$4,Refcodes,2,FALSE) &amp;"Deaths"&amp;Deaths_Female!$A65&amp;"AllEth"&amp;"Female",Datatable,7,FALSE))),"–")</f>
        <v>3.4</v>
      </c>
      <c r="T65" s="27">
        <f>IFERROR(VALUE(FIXED(VLOOKUP(VLOOKUP($T$4,Refcodes,2,FALSE) &amp;"Deaths"&amp;Deaths_Female!$A65&amp;"AllEth"&amp;"Female",Datatable,6,FALSE))),"–")</f>
        <v>643</v>
      </c>
      <c r="U65" s="37">
        <f>IFERROR(VALUE(FIXED(VLOOKUP(VLOOKUP($T$4,Refcodes,2,FALSE) &amp;"Deaths"&amp;Deaths_Female!$A65&amp;"AllEth"&amp;"Female",Datatable,7,FALSE))),"–")</f>
        <v>20.9</v>
      </c>
      <c r="V65" s="36">
        <f>IFERROR(VALUE(FIXED(VLOOKUP(VLOOKUP($V$4,Refcodes,2,FALSE) &amp;"Deaths"&amp;Deaths_Female!$A65&amp;"AllEth"&amp;"Female",Datatable,6,FALSE))),"–")</f>
        <v>65</v>
      </c>
      <c r="W65" s="38">
        <f>IFERROR(VALUE(FIXED(VLOOKUP(VLOOKUP($V$4,Refcodes,2,FALSE) &amp;"Deaths"&amp;Deaths_Female!$A65&amp;"AllEth"&amp;"Female",Datatable,7,FALSE))),"–")</f>
        <v>2.2000000000000002</v>
      </c>
      <c r="X65" s="17">
        <f>IFERROR(VALUE(FIXED(VLOOKUP(VLOOKUP($X$4,Refcodes,2,FALSE) &amp;"Deaths"&amp;Deaths_Female!$A65&amp;"AllEth"&amp;"Female",Datatable,6,FALSE))),"–")</f>
        <v>97</v>
      </c>
      <c r="Y65" s="16">
        <f>IFERROR(VALUE(FIXED(VLOOKUP(VLOOKUP($X$4,Refcodes,2,FALSE) &amp;"Deaths"&amp;Deaths_Female!$A65&amp;"AllEth"&amp;"Female",Datatable,7,FALSE))),"–")</f>
        <v>3</v>
      </c>
      <c r="Z65" s="17">
        <f>IFERROR(VALUE(FIXED(VLOOKUP(VLOOKUP($Z$4,Refcodes,2,FALSE) &amp;"Deaths"&amp;Deaths_Female!$A65&amp;"AllEth"&amp;"Female",Datatable,6,FALSE))),"–")</f>
        <v>214</v>
      </c>
      <c r="AA65" s="16">
        <f>IFERROR(VALUE(FIXED(VLOOKUP(VLOOKUP($Z$4,Refcodes,2,FALSE) &amp;"Deaths"&amp;Deaths_Female!$A65&amp;"AllEth"&amp;"Female",Datatable,7,FALSE))),"–")</f>
        <v>6.7</v>
      </c>
      <c r="AB65" s="27">
        <f>IFERROR(VALUE(FIXED(VLOOKUP(VLOOKUP($AB$4,Refcodes,2,FALSE) &amp;"Deaths"&amp;Deaths_Female!$A65&amp;"AllEth"&amp;"Female",Datatable,6,FALSE))),"–")</f>
        <v>15</v>
      </c>
      <c r="AC65" s="37">
        <f>IFERROR(VALUE(FIXED(VLOOKUP(VLOOKUP($AB$4,Refcodes,2,FALSE) &amp;"Deaths"&amp;Deaths_Female!$A65&amp;"AllEth"&amp;"Female",Datatable,7,FALSE))),"–")</f>
        <v>0.4</v>
      </c>
      <c r="AD65" s="36">
        <f>IFERROR(VALUE(FIXED(VLOOKUP(VLOOKUP($AD$4,Refcodes,2,FALSE) &amp;"Deaths"&amp;Deaths_Female!$A65&amp;"AllEth"&amp;"Female",Datatable,6,FALSE))),"–")</f>
        <v>72</v>
      </c>
      <c r="AE65" s="38">
        <f>IFERROR(VALUE(FIXED(VLOOKUP(VLOOKUP($AD$4,Refcodes,2,FALSE) &amp;"Deaths"&amp;Deaths_Female!$A65&amp;"AllEth"&amp;"Female",Datatable,7,FALSE))),"–")</f>
        <v>2</v>
      </c>
      <c r="AF65" s="36">
        <f>IFERROR(VALUE(FIXED(VLOOKUP(VLOOKUP($AF$4,Refcodes,2,FALSE) &amp;"Deaths"&amp;Deaths_Female!$A65&amp;"AllEth"&amp;"Female",Datatable,6,FALSE))),"–")</f>
        <v>51</v>
      </c>
      <c r="AG65" s="38">
        <f>IFERROR(VALUE(FIXED(VLOOKUP(VLOOKUP($AF$4,Refcodes,2,FALSE) &amp;"Deaths"&amp;Deaths_Female!$A65&amp;"AllEth"&amp;"Female",Datatable,7,FALSE))),"–")</f>
        <v>1.3</v>
      </c>
      <c r="AH65" s="36">
        <f>IFERROR(VALUE(FIXED(VLOOKUP(VLOOKUP($AH$4,Refcodes,2,FALSE) &amp;"Deaths"&amp;Deaths_Female!$A65&amp;"AllEth"&amp;"Female",Datatable,6,FALSE))),"–")</f>
        <v>96</v>
      </c>
      <c r="AI65" s="38">
        <f>IFERROR(VALUE(FIXED(VLOOKUP(VLOOKUP($AH$4,Refcodes,2,FALSE) &amp;"Deaths"&amp;Deaths_Female!$A65&amp;"AllEth"&amp;"Female",Datatable,7,FALSE))),"–")</f>
        <v>3.5</v>
      </c>
      <c r="AJ65" s="36">
        <f>IFERROR(VALUE(FIXED(VLOOKUP(VLOOKUP($AJ$4,Refcodes,2,FALSE) &amp;"Deaths"&amp;Deaths_Female!$A65&amp;"AllEth"&amp;"Female",Datatable,6,FALSE))),"–")</f>
        <v>14</v>
      </c>
      <c r="AK65" s="38">
        <f>IFERROR(VALUE(FIXED(VLOOKUP(VLOOKUP($AJ$4,Refcodes,2,FALSE) &amp;"Deaths"&amp;Deaths_Female!$A65&amp;"AllEth"&amp;"Female",Datatable,7,FALSE))),"–")</f>
        <v>0.4</v>
      </c>
      <c r="AL65" s="36">
        <f>IFERROR(VALUE(FIXED(VLOOKUP(VLOOKUP($AL$4,Refcodes,2,FALSE) &amp;"Deaths"&amp;Deaths_Female!$A65&amp;"AllEth"&amp;"Female",Datatable,6,FALSE))),"–")</f>
        <v>5</v>
      </c>
      <c r="AM65" s="38">
        <f>IFERROR(VALUE(FIXED(VLOOKUP(VLOOKUP($AL$4,Refcodes,2,FALSE) &amp;"Deaths"&amp;Deaths_Female!$A65&amp;"AllEth"&amp;"Female",Datatable,7,FALSE))),"–")</f>
        <v>0.2</v>
      </c>
      <c r="AN65" s="36">
        <f>IFERROR(VALUE(FIXED(VLOOKUP(VLOOKUP($AN$4,Refcodes,2,FALSE) &amp;"Deaths"&amp;Deaths_Female!$A65&amp;"AllEth"&amp;"Female",Datatable,6,FALSE))),"–")</f>
        <v>142</v>
      </c>
      <c r="AO65" s="38">
        <f>IFERROR(VALUE(FIXED(VLOOKUP(VLOOKUP($AN$4,Refcodes,2,FALSE) &amp;"Deaths"&amp;Deaths_Female!$A65&amp;"AllEth"&amp;"Female",Datatable,7,FALSE))),"–")</f>
        <v>3.9</v>
      </c>
      <c r="AP65" s="36">
        <f>IFERROR(VALUE(FIXED(VLOOKUP(VLOOKUP($AP$4,Refcodes,2,FALSE) &amp;"Deaths"&amp;Deaths_Female!$A65&amp;"AllEth"&amp;"Female",Datatable,6,FALSE))),"–")</f>
        <v>79</v>
      </c>
      <c r="AQ65" s="38">
        <f>IFERROR(VALUE(FIXED(VLOOKUP(VLOOKUP($AP$4,Refcodes,2,FALSE) &amp;"Deaths"&amp;Deaths_Female!$A65&amp;"AllEth"&amp;"Female",Datatable,7,FALSE))),"–")</f>
        <v>2.2000000000000002</v>
      </c>
      <c r="AR65" s="36">
        <f>IFERROR(VALUE(FIXED(VLOOKUP(VLOOKUP($AR$4,Refcodes,2,FALSE) &amp;"Deaths"&amp;Deaths_Female!$A65&amp;"AllEth"&amp;"Female",Datatable,6,FALSE))),"–")</f>
        <v>134</v>
      </c>
      <c r="AS65" s="38">
        <f>IFERROR(VALUE(FIXED(VLOOKUP(VLOOKUP($AR$4,Refcodes,2,FALSE) &amp;"Deaths"&amp;Deaths_Female!$A65&amp;"AllEth"&amp;"Female",Datatable,7,FALSE))),"–")</f>
        <v>3.9</v>
      </c>
    </row>
    <row r="66" spans="1:45" ht="15" customHeight="1" x14ac:dyDescent="0.25">
      <c r="A66" s="22">
        <v>2008</v>
      </c>
      <c r="B66" s="36">
        <f>IFERROR(VALUE(FIXED(VLOOKUP(VLOOKUP($B$4,Refcodes,2,FALSE) &amp;"Deaths"&amp;Deaths_Female!$A66&amp;"AllEth"&amp;"Female",Datatable,6,FALSE))),"–")</f>
        <v>4005</v>
      </c>
      <c r="C66" s="38">
        <f>IFERROR(VALUE(FIXED(VLOOKUP(VLOOKUP($B$4,Refcodes,2,FALSE) &amp;"Deaths"&amp;Deaths_Female!$A66&amp;"AllEth"&amp;"Female",Datatable,7,FALSE))),"–")</f>
        <v>115.6</v>
      </c>
      <c r="D66" s="36">
        <f>IFERROR(VALUE(FIXED(VLOOKUP(VLOOKUP($D$4,Refcodes,2,FALSE) &amp;"Deaths"&amp;Deaths_Female!$A66&amp;"AllEth"&amp;"Female",Datatable,6,FALSE))),"–")</f>
        <v>39</v>
      </c>
      <c r="E66" s="38">
        <f>IFERROR(VALUE(FIXED(VLOOKUP(VLOOKUP($D$4,Refcodes,2,FALSE) &amp;"Deaths"&amp;Deaths_Female!$A66&amp;"AllEth"&amp;"Female",Datatable,7,FALSE))),"–")</f>
        <v>1.1000000000000001</v>
      </c>
      <c r="F66" s="36">
        <f>IFERROR(VALUE(FIXED(VLOOKUP(VLOOKUP($F$4,Refcodes,2,FALSE) &amp;"Deaths"&amp;Deaths_Female!$A66&amp;"AllEth"&amp;"Female",Datatable,6,FALSE))),"–")</f>
        <v>75</v>
      </c>
      <c r="G66" s="38">
        <f>IFERROR(VALUE(FIXED(VLOOKUP(VLOOKUP($F$4,Refcodes,2,FALSE) &amp;"Deaths"&amp;Deaths_Female!$A66&amp;"AllEth"&amp;"Female",Datatable,7,FALSE))),"–")</f>
        <v>1.9</v>
      </c>
      <c r="H66" s="36">
        <f>IFERROR(VALUE(FIXED(VLOOKUP(VLOOKUP($H$4,Refcodes,2,FALSE) &amp;"Deaths"&amp;Deaths_Female!$A66&amp;"AllEth"&amp;"Female",Datatable,6,FALSE))),"–")</f>
        <v>110</v>
      </c>
      <c r="I66" s="38">
        <f>IFERROR(VALUE(FIXED(VLOOKUP(VLOOKUP($H$4,Refcodes,2,FALSE) &amp;"Deaths"&amp;Deaths_Female!$A66&amp;"AllEth"&amp;"Female",Datatable,7,FALSE))),"–")</f>
        <v>3.1</v>
      </c>
      <c r="J66" s="39">
        <f>IFERROR(VALUE(FIXED(VLOOKUP(VLOOKUP($J$4,Refcodes,2,FALSE) &amp;"Deaths"&amp;Deaths_Female!$A66&amp;"AllEth"&amp;"Female",Datatable,6,FALSE))),"–")</f>
        <v>587</v>
      </c>
      <c r="K66" s="38">
        <f>IFERROR(VALUE(FIXED(VLOOKUP(VLOOKUP($J$4,Refcodes,2,FALSE) &amp;"Deaths"&amp;Deaths_Female!$A66&amp;"AllEth"&amp;"Female",Datatable,7,FALSE))),"–")</f>
        <v>15.9</v>
      </c>
      <c r="L66" s="36">
        <f>IFERROR(VALUE(FIXED(VLOOKUP(VLOOKUP($L$4,Refcodes,2,FALSE) &amp;"Deaths"&amp;Deaths_Female!$A66&amp;"AllEth"&amp;"Female",Datatable,6,FALSE))),"–")</f>
        <v>66</v>
      </c>
      <c r="M66" s="38">
        <f>IFERROR(VALUE(FIXED(VLOOKUP(VLOOKUP($L$4,Refcodes,2,FALSE) &amp;"Deaths"&amp;Deaths_Female!$A66&amp;"AllEth"&amp;"Female",Datatable,7,FALSE))),"–")</f>
        <v>1.9</v>
      </c>
      <c r="N66" s="36">
        <f>IFERROR(VALUE(FIXED(VLOOKUP(VLOOKUP($N$4,Refcodes,2,FALSE) &amp;"Deaths"&amp;Deaths_Female!$A66&amp;"AllEth"&amp;"Female",Datatable,6,FALSE))),"–")</f>
        <v>197</v>
      </c>
      <c r="O66" s="38">
        <f>IFERROR(VALUE(FIXED(VLOOKUP(VLOOKUP($N$4,Refcodes,2,FALSE) &amp;"Deaths"&amp;Deaths_Female!$A66&amp;"AllEth"&amp;"Female",Datatable,7,FALSE))),"–")</f>
        <v>5.3</v>
      </c>
      <c r="P66" s="36">
        <f>IFERROR(VALUE(FIXED(VLOOKUP(VLOOKUP($P$4,Refcodes,2,FALSE) &amp;"Deaths"&amp;Deaths_Female!$A66&amp;"AllEth"&amp;"Female",Datatable,6,FALSE))),"–")</f>
        <v>744</v>
      </c>
      <c r="Q66" s="38">
        <f>IFERROR(VALUE(FIXED(VLOOKUP(VLOOKUP($P$4,Refcodes,2,FALSE) &amp;"Deaths"&amp;Deaths_Female!$A66&amp;"AllEth"&amp;"Female",Datatable,7,FALSE))),"–")</f>
        <v>22.6</v>
      </c>
      <c r="R66" s="36">
        <f>IFERROR(VALUE(FIXED(VLOOKUP(VLOOKUP($R$4,Refcodes,2,FALSE) &amp;"Deaths"&amp;Deaths_Female!$A66&amp;"AllEth"&amp;"Female",Datatable,6,FALSE))),"–")</f>
        <v>115</v>
      </c>
      <c r="S66" s="38">
        <f>IFERROR(VALUE(FIXED(VLOOKUP(VLOOKUP($R$4,Refcodes,2,FALSE) &amp;"Deaths"&amp;Deaths_Female!$A66&amp;"AllEth"&amp;"Female",Datatable,7,FALSE))),"–")</f>
        <v>3.3</v>
      </c>
      <c r="T66" s="27">
        <f>IFERROR(VALUE(FIXED(VLOOKUP(VLOOKUP($T$4,Refcodes,2,FALSE) &amp;"Deaths"&amp;Deaths_Female!$A66&amp;"AllEth"&amp;"Female",Datatable,6,FALSE))),"–")</f>
        <v>618</v>
      </c>
      <c r="U66" s="37">
        <f>IFERROR(VALUE(FIXED(VLOOKUP(VLOOKUP($T$4,Refcodes,2,FALSE) &amp;"Deaths"&amp;Deaths_Female!$A66&amp;"AllEth"&amp;"Female",Datatable,7,FALSE))),"–")</f>
        <v>19.100000000000001</v>
      </c>
      <c r="V66" s="36">
        <f>IFERROR(VALUE(FIXED(VLOOKUP(VLOOKUP($V$4,Refcodes,2,FALSE) &amp;"Deaths"&amp;Deaths_Female!$A66&amp;"AllEth"&amp;"Female",Datatable,6,FALSE))),"–")</f>
        <v>59</v>
      </c>
      <c r="W66" s="38">
        <f>IFERROR(VALUE(FIXED(VLOOKUP(VLOOKUP($V$4,Refcodes,2,FALSE) &amp;"Deaths"&amp;Deaths_Female!$A66&amp;"AllEth"&amp;"Female",Datatable,7,FALSE))),"–")</f>
        <v>1.9</v>
      </c>
      <c r="X66" s="17">
        <f>IFERROR(VALUE(FIXED(VLOOKUP(VLOOKUP($X$4,Refcodes,2,FALSE) &amp;"Deaths"&amp;Deaths_Female!$A66&amp;"AllEth"&amp;"Female",Datatable,6,FALSE))),"–")</f>
        <v>90</v>
      </c>
      <c r="Y66" s="16">
        <f>IFERROR(VALUE(FIXED(VLOOKUP(VLOOKUP($X$4,Refcodes,2,FALSE) &amp;"Deaths"&amp;Deaths_Female!$A66&amp;"AllEth"&amp;"Female",Datatable,7,FALSE))),"–")</f>
        <v>2.7</v>
      </c>
      <c r="Z66" s="17">
        <f>IFERROR(VALUE(FIXED(VLOOKUP(VLOOKUP($Z$4,Refcodes,2,FALSE) &amp;"Deaths"&amp;Deaths_Female!$A66&amp;"AllEth"&amp;"Female",Datatable,6,FALSE))),"–")</f>
        <v>198</v>
      </c>
      <c r="AA66" s="16">
        <f>IFERROR(VALUE(FIXED(VLOOKUP(VLOOKUP($Z$4,Refcodes,2,FALSE) &amp;"Deaths"&amp;Deaths_Female!$A66&amp;"AllEth"&amp;"Female",Datatable,7,FALSE))),"–")</f>
        <v>6.1</v>
      </c>
      <c r="AB66" s="27">
        <f>IFERROR(VALUE(FIXED(VLOOKUP(VLOOKUP($AB$4,Refcodes,2,FALSE) &amp;"Deaths"&amp;Deaths_Female!$A66&amp;"AllEth"&amp;"Female",Datatable,6,FALSE))),"–")</f>
        <v>15</v>
      </c>
      <c r="AC66" s="37">
        <f>IFERROR(VALUE(FIXED(VLOOKUP(VLOOKUP($AB$4,Refcodes,2,FALSE) &amp;"Deaths"&amp;Deaths_Female!$A66&amp;"AllEth"&amp;"Female",Datatable,7,FALSE))),"–")</f>
        <v>0.4</v>
      </c>
      <c r="AD66" s="36">
        <f>IFERROR(VALUE(FIXED(VLOOKUP(VLOOKUP($AD$4,Refcodes,2,FALSE) &amp;"Deaths"&amp;Deaths_Female!$A66&amp;"AllEth"&amp;"Female",Datatable,6,FALSE))),"–")</f>
        <v>77</v>
      </c>
      <c r="AE66" s="38">
        <f>IFERROR(VALUE(FIXED(VLOOKUP(VLOOKUP($AD$4,Refcodes,2,FALSE) &amp;"Deaths"&amp;Deaths_Female!$A66&amp;"AllEth"&amp;"Female",Datatable,7,FALSE))),"–")</f>
        <v>2.1</v>
      </c>
      <c r="AF66" s="36">
        <f>IFERROR(VALUE(FIXED(VLOOKUP(VLOOKUP($AF$4,Refcodes,2,FALSE) &amp;"Deaths"&amp;Deaths_Female!$A66&amp;"AllEth"&amp;"Female",Datatable,6,FALSE))),"–")</f>
        <v>66</v>
      </c>
      <c r="AG66" s="38">
        <f>IFERROR(VALUE(FIXED(VLOOKUP(VLOOKUP($AF$4,Refcodes,2,FALSE) &amp;"Deaths"&amp;Deaths_Female!$A66&amp;"AllEth"&amp;"Female",Datatable,7,FALSE))),"–")</f>
        <v>1.6</v>
      </c>
      <c r="AH66" s="36">
        <f>IFERROR(VALUE(FIXED(VLOOKUP(VLOOKUP($AH$4,Refcodes,2,FALSE) &amp;"Deaths"&amp;Deaths_Female!$A66&amp;"AllEth"&amp;"Female",Datatable,6,FALSE))),"–")</f>
        <v>98</v>
      </c>
      <c r="AI66" s="38">
        <f>IFERROR(VALUE(FIXED(VLOOKUP(VLOOKUP($AH$4,Refcodes,2,FALSE) &amp;"Deaths"&amp;Deaths_Female!$A66&amp;"AllEth"&amp;"Female",Datatable,7,FALSE))),"–")</f>
        <v>3.4</v>
      </c>
      <c r="AJ66" s="36">
        <f>IFERROR(VALUE(FIXED(VLOOKUP(VLOOKUP($AJ$4,Refcodes,2,FALSE) &amp;"Deaths"&amp;Deaths_Female!$A66&amp;"AllEth"&amp;"Female",Datatable,6,FALSE))),"–")</f>
        <v>10</v>
      </c>
      <c r="AK66" s="38">
        <f>IFERROR(VALUE(FIXED(VLOOKUP(VLOOKUP($AJ$4,Refcodes,2,FALSE) &amp;"Deaths"&amp;Deaths_Female!$A66&amp;"AllEth"&amp;"Female",Datatable,7,FALSE))),"–")</f>
        <v>0.3</v>
      </c>
      <c r="AL66" s="36">
        <f>IFERROR(VALUE(FIXED(VLOOKUP(VLOOKUP($AL$4,Refcodes,2,FALSE) &amp;"Deaths"&amp;Deaths_Female!$A66&amp;"AllEth"&amp;"Female",Datatable,6,FALSE))),"–")</f>
        <v>11</v>
      </c>
      <c r="AM66" s="38">
        <f>IFERROR(VALUE(FIXED(VLOOKUP(VLOOKUP($AL$4,Refcodes,2,FALSE) &amp;"Deaths"&amp;Deaths_Female!$A66&amp;"AllEth"&amp;"Female",Datatable,7,FALSE))),"–")</f>
        <v>0.4</v>
      </c>
      <c r="AN66" s="36">
        <f>IFERROR(VALUE(FIXED(VLOOKUP(VLOOKUP($AN$4,Refcodes,2,FALSE) &amp;"Deaths"&amp;Deaths_Female!$A66&amp;"AllEth"&amp;"Female",Datatable,6,FALSE))),"–")</f>
        <v>124</v>
      </c>
      <c r="AO66" s="38">
        <f>IFERROR(VALUE(FIXED(VLOOKUP(VLOOKUP($AN$4,Refcodes,2,FALSE) &amp;"Deaths"&amp;Deaths_Female!$A66&amp;"AllEth"&amp;"Female",Datatable,7,FALSE))),"–")</f>
        <v>3.3</v>
      </c>
      <c r="AP66" s="36">
        <f>IFERROR(VALUE(FIXED(VLOOKUP(VLOOKUP($AP$4,Refcodes,2,FALSE) &amp;"Deaths"&amp;Deaths_Female!$A66&amp;"AllEth"&amp;"Female",Datatable,6,FALSE))),"–")</f>
        <v>68</v>
      </c>
      <c r="AQ66" s="38">
        <f>IFERROR(VALUE(FIXED(VLOOKUP(VLOOKUP($AP$4,Refcodes,2,FALSE) &amp;"Deaths"&amp;Deaths_Female!$A66&amp;"AllEth"&amp;"Female",Datatable,7,FALSE))),"–")</f>
        <v>1.9</v>
      </c>
      <c r="AR66" s="36">
        <f>IFERROR(VALUE(FIXED(VLOOKUP(VLOOKUP($AR$4,Refcodes,2,FALSE) &amp;"Deaths"&amp;Deaths_Female!$A66&amp;"AllEth"&amp;"Female",Datatable,6,FALSE))),"–")</f>
        <v>130</v>
      </c>
      <c r="AS66" s="38">
        <f>IFERROR(VALUE(FIXED(VLOOKUP(VLOOKUP($AR$4,Refcodes,2,FALSE) &amp;"Deaths"&amp;Deaths_Female!$A66&amp;"AllEth"&amp;"Female",Datatable,7,FALSE))),"–")</f>
        <v>3.7</v>
      </c>
    </row>
    <row r="67" spans="1:45" ht="15" customHeight="1" x14ac:dyDescent="0.25">
      <c r="A67" s="22">
        <v>2009</v>
      </c>
      <c r="B67" s="36">
        <f>IFERROR(VALUE(FIXED(VLOOKUP(VLOOKUP($B$4,Refcodes,2,FALSE) &amp;"Deaths"&amp;Deaths_Female!$A67&amp;"AllEth"&amp;"Female",Datatable,6,FALSE))),"–")</f>
        <v>4034</v>
      </c>
      <c r="C67" s="38">
        <f>IFERROR(VALUE(FIXED(VLOOKUP(VLOOKUP($B$4,Refcodes,2,FALSE) &amp;"Deaths"&amp;Deaths_Female!$A67&amp;"AllEth"&amp;"Female",Datatable,7,FALSE))),"–")</f>
        <v>113</v>
      </c>
      <c r="D67" s="36">
        <f>IFERROR(VALUE(FIXED(VLOOKUP(VLOOKUP($D$4,Refcodes,2,FALSE) &amp;"Deaths"&amp;Deaths_Female!$A67&amp;"AllEth"&amp;"Female",Datatable,6,FALSE))),"–")</f>
        <v>41</v>
      </c>
      <c r="E67" s="38">
        <f>IFERROR(VALUE(FIXED(VLOOKUP(VLOOKUP($D$4,Refcodes,2,FALSE) &amp;"Deaths"&amp;Deaths_Female!$A67&amp;"AllEth"&amp;"Female",Datatable,7,FALSE))),"–")</f>
        <v>1.2</v>
      </c>
      <c r="F67" s="36">
        <f>IFERROR(VALUE(FIXED(VLOOKUP(VLOOKUP($F$4,Refcodes,2,FALSE) &amp;"Deaths"&amp;Deaths_Female!$A67&amp;"AllEth"&amp;"Female",Datatable,6,FALSE))),"–")</f>
        <v>78</v>
      </c>
      <c r="G67" s="38">
        <f>IFERROR(VALUE(FIXED(VLOOKUP(VLOOKUP($F$4,Refcodes,2,FALSE) &amp;"Deaths"&amp;Deaths_Female!$A67&amp;"AllEth"&amp;"Female",Datatable,7,FALSE))),"–")</f>
        <v>1.9</v>
      </c>
      <c r="H67" s="36">
        <f>IFERROR(VALUE(FIXED(VLOOKUP(VLOOKUP($H$4,Refcodes,2,FALSE) &amp;"Deaths"&amp;Deaths_Female!$A67&amp;"AllEth"&amp;"Female",Datatable,6,FALSE))),"–")</f>
        <v>84</v>
      </c>
      <c r="I67" s="38">
        <f>IFERROR(VALUE(FIXED(VLOOKUP(VLOOKUP($H$4,Refcodes,2,FALSE) &amp;"Deaths"&amp;Deaths_Female!$A67&amp;"AllEth"&amp;"Female",Datatable,7,FALSE))),"–")</f>
        <v>2.4</v>
      </c>
      <c r="J67" s="39">
        <f>IFERROR(VALUE(FIXED(VLOOKUP(VLOOKUP($J$4,Refcodes,2,FALSE) &amp;"Deaths"&amp;Deaths_Female!$A67&amp;"AllEth"&amp;"Female",Datatable,6,FALSE))),"–")</f>
        <v>610</v>
      </c>
      <c r="K67" s="38">
        <f>IFERROR(VALUE(FIXED(VLOOKUP(VLOOKUP($J$4,Refcodes,2,FALSE) &amp;"Deaths"&amp;Deaths_Female!$A67&amp;"AllEth"&amp;"Female",Datatable,7,FALSE))),"–")</f>
        <v>16.100000000000001</v>
      </c>
      <c r="L67" s="36">
        <f>IFERROR(VALUE(FIXED(VLOOKUP(VLOOKUP($L$4,Refcodes,2,FALSE) &amp;"Deaths"&amp;Deaths_Female!$A67&amp;"AllEth"&amp;"Female",Datatable,6,FALSE))),"–")</f>
        <v>77</v>
      </c>
      <c r="M67" s="38">
        <f>IFERROR(VALUE(FIXED(VLOOKUP(VLOOKUP($L$4,Refcodes,2,FALSE) &amp;"Deaths"&amp;Deaths_Female!$A67&amp;"AllEth"&amp;"Female",Datatable,7,FALSE))),"–")</f>
        <v>2</v>
      </c>
      <c r="N67" s="36">
        <f>IFERROR(VALUE(FIXED(VLOOKUP(VLOOKUP($N$4,Refcodes,2,FALSE) &amp;"Deaths"&amp;Deaths_Female!$A67&amp;"AllEth"&amp;"Female",Datatable,6,FALSE))),"–")</f>
        <v>202</v>
      </c>
      <c r="O67" s="38">
        <f>IFERROR(VALUE(FIXED(VLOOKUP(VLOOKUP($N$4,Refcodes,2,FALSE) &amp;"Deaths"&amp;Deaths_Female!$A67&amp;"AllEth"&amp;"Female",Datatable,7,FALSE))),"–")</f>
        <v>5.5</v>
      </c>
      <c r="P67" s="36">
        <f>IFERROR(VALUE(FIXED(VLOOKUP(VLOOKUP($P$4,Refcodes,2,FALSE) &amp;"Deaths"&amp;Deaths_Female!$A67&amp;"AllEth"&amp;"Female",Datatable,6,FALSE))),"–")</f>
        <v>717</v>
      </c>
      <c r="Q67" s="38">
        <f>IFERROR(VALUE(FIXED(VLOOKUP(VLOOKUP($P$4,Refcodes,2,FALSE) &amp;"Deaths"&amp;Deaths_Female!$A67&amp;"AllEth"&amp;"Female",Datatable,7,FALSE))),"–")</f>
        <v>21.1</v>
      </c>
      <c r="R67" s="36">
        <f>IFERROR(VALUE(FIXED(VLOOKUP(VLOOKUP($R$4,Refcodes,2,FALSE) &amp;"Deaths"&amp;Deaths_Female!$A67&amp;"AllEth"&amp;"Female",Datatable,6,FALSE))),"–")</f>
        <v>113</v>
      </c>
      <c r="S67" s="38">
        <f>IFERROR(VALUE(FIXED(VLOOKUP(VLOOKUP($R$4,Refcodes,2,FALSE) &amp;"Deaths"&amp;Deaths_Female!$A67&amp;"AllEth"&amp;"Female",Datatable,7,FALSE))),"–")</f>
        <v>3.3</v>
      </c>
      <c r="T67" s="27">
        <f>IFERROR(VALUE(FIXED(VLOOKUP(VLOOKUP($T$4,Refcodes,2,FALSE) &amp;"Deaths"&amp;Deaths_Female!$A67&amp;"AllEth"&amp;"Female",Datatable,6,FALSE))),"–")</f>
        <v>658</v>
      </c>
      <c r="U67" s="37">
        <f>IFERROR(VALUE(FIXED(VLOOKUP(VLOOKUP($T$4,Refcodes,2,FALSE) &amp;"Deaths"&amp;Deaths_Female!$A67&amp;"AllEth"&amp;"Female",Datatable,7,FALSE))),"–")</f>
        <v>19.899999999999999</v>
      </c>
      <c r="V67" s="36">
        <f>IFERROR(VALUE(FIXED(VLOOKUP(VLOOKUP($V$4,Refcodes,2,FALSE) &amp;"Deaths"&amp;Deaths_Female!$A67&amp;"AllEth"&amp;"Female",Datatable,6,FALSE))),"–")</f>
        <v>44</v>
      </c>
      <c r="W67" s="38">
        <f>IFERROR(VALUE(FIXED(VLOOKUP(VLOOKUP($V$4,Refcodes,2,FALSE) &amp;"Deaths"&amp;Deaths_Female!$A67&amp;"AllEth"&amp;"Female",Datatable,7,FALSE))),"–")</f>
        <v>1.4</v>
      </c>
      <c r="X67" s="17">
        <f>IFERROR(VALUE(FIXED(VLOOKUP(VLOOKUP($X$4,Refcodes,2,FALSE) &amp;"Deaths"&amp;Deaths_Female!$A67&amp;"AllEth"&amp;"Female",Datatable,6,FALSE))),"–")</f>
        <v>105</v>
      </c>
      <c r="Y67" s="16">
        <f>IFERROR(VALUE(FIXED(VLOOKUP(VLOOKUP($X$4,Refcodes,2,FALSE) &amp;"Deaths"&amp;Deaths_Female!$A67&amp;"AllEth"&amp;"Female",Datatable,7,FALSE))),"–")</f>
        <v>3</v>
      </c>
      <c r="Z67" s="17">
        <f>IFERROR(VALUE(FIXED(VLOOKUP(VLOOKUP($Z$4,Refcodes,2,FALSE) &amp;"Deaths"&amp;Deaths_Female!$A67&amp;"AllEth"&amp;"Female",Datatable,6,FALSE))),"–")</f>
        <v>230</v>
      </c>
      <c r="AA67" s="16">
        <f>IFERROR(VALUE(FIXED(VLOOKUP(VLOOKUP($Z$4,Refcodes,2,FALSE) &amp;"Deaths"&amp;Deaths_Female!$A67&amp;"AllEth"&amp;"Female",Datatable,7,FALSE))),"–")</f>
        <v>6.6</v>
      </c>
      <c r="AB67" s="27">
        <f>IFERROR(VALUE(FIXED(VLOOKUP(VLOOKUP($AB$4,Refcodes,2,FALSE) &amp;"Deaths"&amp;Deaths_Female!$A67&amp;"AllEth"&amp;"Female",Datatable,6,FALSE))),"–")</f>
        <v>15</v>
      </c>
      <c r="AC67" s="37">
        <f>IFERROR(VALUE(FIXED(VLOOKUP(VLOOKUP($AB$4,Refcodes,2,FALSE) &amp;"Deaths"&amp;Deaths_Female!$A67&amp;"AllEth"&amp;"Female",Datatable,7,FALSE))),"–")</f>
        <v>0.4</v>
      </c>
      <c r="AD67" s="36">
        <f>IFERROR(VALUE(FIXED(VLOOKUP(VLOOKUP($AD$4,Refcodes,2,FALSE) &amp;"Deaths"&amp;Deaths_Female!$A67&amp;"AllEth"&amp;"Female",Datatable,6,FALSE))),"–")</f>
        <v>66</v>
      </c>
      <c r="AE67" s="38">
        <f>IFERROR(VALUE(FIXED(VLOOKUP(VLOOKUP($AD$4,Refcodes,2,FALSE) &amp;"Deaths"&amp;Deaths_Female!$A67&amp;"AllEth"&amp;"Female",Datatable,7,FALSE))),"–")</f>
        <v>1.9</v>
      </c>
      <c r="AF67" s="36">
        <f>IFERROR(VALUE(FIXED(VLOOKUP(VLOOKUP($AF$4,Refcodes,2,FALSE) &amp;"Deaths"&amp;Deaths_Female!$A67&amp;"AllEth"&amp;"Female",Datatable,6,FALSE))),"–")</f>
        <v>65</v>
      </c>
      <c r="AG67" s="38">
        <f>IFERROR(VALUE(FIXED(VLOOKUP(VLOOKUP($AF$4,Refcodes,2,FALSE) &amp;"Deaths"&amp;Deaths_Female!$A67&amp;"AllEth"&amp;"Female",Datatable,7,FALSE))),"–")</f>
        <v>1.6</v>
      </c>
      <c r="AH67" s="36">
        <f>IFERROR(VALUE(FIXED(VLOOKUP(VLOOKUP($AH$4,Refcodes,2,FALSE) &amp;"Deaths"&amp;Deaths_Female!$A67&amp;"AllEth"&amp;"Female",Datatable,6,FALSE))),"–")</f>
        <v>98</v>
      </c>
      <c r="AI67" s="38">
        <f>IFERROR(VALUE(FIXED(VLOOKUP(VLOOKUP($AH$4,Refcodes,2,FALSE) &amp;"Deaths"&amp;Deaths_Female!$A67&amp;"AllEth"&amp;"Female",Datatable,7,FALSE))),"–")</f>
        <v>3.4</v>
      </c>
      <c r="AJ67" s="36">
        <f>IFERROR(VALUE(FIXED(VLOOKUP(VLOOKUP($AJ$4,Refcodes,2,FALSE) &amp;"Deaths"&amp;Deaths_Female!$A67&amp;"AllEth"&amp;"Female",Datatable,6,FALSE))),"–")</f>
        <v>15</v>
      </c>
      <c r="AK67" s="38">
        <f>IFERROR(VALUE(FIXED(VLOOKUP(VLOOKUP($AJ$4,Refcodes,2,FALSE) &amp;"Deaths"&amp;Deaths_Female!$A67&amp;"AllEth"&amp;"Female",Datatable,7,FALSE))),"–")</f>
        <v>0.4</v>
      </c>
      <c r="AL67" s="36">
        <f>IFERROR(VALUE(FIXED(VLOOKUP(VLOOKUP($AL$4,Refcodes,2,FALSE) &amp;"Deaths"&amp;Deaths_Female!$A67&amp;"AllEth"&amp;"Female",Datatable,6,FALSE))),"–")</f>
        <v>6</v>
      </c>
      <c r="AM67" s="38">
        <f>IFERROR(VALUE(FIXED(VLOOKUP(VLOOKUP($AL$4,Refcodes,2,FALSE) &amp;"Deaths"&amp;Deaths_Female!$A67&amp;"AllEth"&amp;"Female",Datatable,7,FALSE))),"–")</f>
        <v>0.2</v>
      </c>
      <c r="AN67" s="36">
        <f>IFERROR(VALUE(FIXED(VLOOKUP(VLOOKUP($AN$4,Refcodes,2,FALSE) &amp;"Deaths"&amp;Deaths_Female!$A67&amp;"AllEth"&amp;"Female",Datatable,6,FALSE))),"–")</f>
        <v>143</v>
      </c>
      <c r="AO67" s="38">
        <f>IFERROR(VALUE(FIXED(VLOOKUP(VLOOKUP($AN$4,Refcodes,2,FALSE) &amp;"Deaths"&amp;Deaths_Female!$A67&amp;"AllEth"&amp;"Female",Datatable,7,FALSE))),"–")</f>
        <v>3.9</v>
      </c>
      <c r="AP67" s="36">
        <f>IFERROR(VALUE(FIXED(VLOOKUP(VLOOKUP($AP$4,Refcodes,2,FALSE) &amp;"Deaths"&amp;Deaths_Female!$A67&amp;"AllEth"&amp;"Female",Datatable,6,FALSE))),"–")</f>
        <v>58</v>
      </c>
      <c r="AQ67" s="38">
        <f>IFERROR(VALUE(FIXED(VLOOKUP(VLOOKUP($AP$4,Refcodes,2,FALSE) &amp;"Deaths"&amp;Deaths_Female!$A67&amp;"AllEth"&amp;"Female",Datatable,7,FALSE))),"–")</f>
        <v>1.5</v>
      </c>
      <c r="AR67" s="36">
        <f>IFERROR(VALUE(FIXED(VLOOKUP(VLOOKUP($AR$4,Refcodes,2,FALSE) &amp;"Deaths"&amp;Deaths_Female!$A67&amp;"AllEth"&amp;"Female",Datatable,6,FALSE))),"–")</f>
        <v>121</v>
      </c>
      <c r="AS67" s="38">
        <f>IFERROR(VALUE(FIXED(VLOOKUP(VLOOKUP($AR$4,Refcodes,2,FALSE) &amp;"Deaths"&amp;Deaths_Female!$A67&amp;"AllEth"&amp;"Female",Datatable,7,FALSE))),"–")</f>
        <v>3.2</v>
      </c>
    </row>
    <row r="68" spans="1:45" ht="15" customHeight="1" x14ac:dyDescent="0.25">
      <c r="A68" s="22">
        <v>2010</v>
      </c>
      <c r="B68" s="36">
        <f>IFERROR(VALUE(FIXED(VLOOKUP(VLOOKUP($B$4,Refcodes,2,FALSE) &amp;"Deaths"&amp;Deaths_Female!$A68&amp;"AllEth"&amp;"Female",Datatable,6,FALSE))),"–")</f>
        <v>4082</v>
      </c>
      <c r="C68" s="38">
        <f>IFERROR(VALUE(FIXED(VLOOKUP(VLOOKUP($B$4,Refcodes,2,FALSE) &amp;"Deaths"&amp;Deaths_Female!$A68&amp;"AllEth"&amp;"Female",Datatable,7,FALSE))),"–")</f>
        <v>111.2</v>
      </c>
      <c r="D68" s="36">
        <f>IFERROR(VALUE(FIXED(VLOOKUP(VLOOKUP($D$4,Refcodes,2,FALSE) &amp;"Deaths"&amp;Deaths_Female!$A68&amp;"AllEth"&amp;"Female",Datatable,6,FALSE))),"–")</f>
        <v>26</v>
      </c>
      <c r="E68" s="38">
        <f>IFERROR(VALUE(FIXED(VLOOKUP(VLOOKUP($D$4,Refcodes,2,FALSE) &amp;"Deaths"&amp;Deaths_Female!$A68&amp;"AllEth"&amp;"Female",Datatable,7,FALSE))),"–")</f>
        <v>0.7</v>
      </c>
      <c r="F68" s="36">
        <f>IFERROR(VALUE(FIXED(VLOOKUP(VLOOKUP($F$4,Refcodes,2,FALSE) &amp;"Deaths"&amp;Deaths_Female!$A68&amp;"AllEth"&amp;"Female",Datatable,6,FALSE))),"–")</f>
        <v>82</v>
      </c>
      <c r="G68" s="38">
        <f>IFERROR(VALUE(FIXED(VLOOKUP(VLOOKUP($F$4,Refcodes,2,FALSE) &amp;"Deaths"&amp;Deaths_Female!$A68&amp;"AllEth"&amp;"Female",Datatable,7,FALSE))),"–")</f>
        <v>2.1</v>
      </c>
      <c r="H68" s="36">
        <f>IFERROR(VALUE(FIXED(VLOOKUP(VLOOKUP($H$4,Refcodes,2,FALSE) &amp;"Deaths"&amp;Deaths_Female!$A68&amp;"AllEth"&amp;"Female",Datatable,6,FALSE))),"–")</f>
        <v>95</v>
      </c>
      <c r="I68" s="38">
        <f>IFERROR(VALUE(FIXED(VLOOKUP(VLOOKUP($H$4,Refcodes,2,FALSE) &amp;"Deaths"&amp;Deaths_Female!$A68&amp;"AllEth"&amp;"Female",Datatable,7,FALSE))),"–")</f>
        <v>2.6</v>
      </c>
      <c r="J68" s="39">
        <f>IFERROR(VALUE(FIXED(VLOOKUP(VLOOKUP($J$4,Refcodes,2,FALSE) &amp;"Deaths"&amp;Deaths_Female!$A68&amp;"AllEth"&amp;"Female",Datatable,6,FALSE))),"–")</f>
        <v>590</v>
      </c>
      <c r="K68" s="38">
        <f>IFERROR(VALUE(FIXED(VLOOKUP(VLOOKUP($J$4,Refcodes,2,FALSE) &amp;"Deaths"&amp;Deaths_Female!$A68&amp;"AllEth"&amp;"Female",Datatable,7,FALSE))),"–")</f>
        <v>15.1</v>
      </c>
      <c r="L68" s="36">
        <f>IFERROR(VALUE(FIXED(VLOOKUP(VLOOKUP($L$4,Refcodes,2,FALSE) &amp;"Deaths"&amp;Deaths_Female!$A68&amp;"AllEth"&amp;"Female",Datatable,6,FALSE))),"–")</f>
        <v>63</v>
      </c>
      <c r="M68" s="38">
        <f>IFERROR(VALUE(FIXED(VLOOKUP(VLOOKUP($L$4,Refcodes,2,FALSE) &amp;"Deaths"&amp;Deaths_Female!$A68&amp;"AllEth"&amp;"Female",Datatable,7,FALSE))),"–")</f>
        <v>1.8</v>
      </c>
      <c r="N68" s="36">
        <f>IFERROR(VALUE(FIXED(VLOOKUP(VLOOKUP($N$4,Refcodes,2,FALSE) &amp;"Deaths"&amp;Deaths_Female!$A68&amp;"AllEth"&amp;"Female",Datatable,6,FALSE))),"–")</f>
        <v>215</v>
      </c>
      <c r="O68" s="38">
        <f>IFERROR(VALUE(FIXED(VLOOKUP(VLOOKUP($N$4,Refcodes,2,FALSE) &amp;"Deaths"&amp;Deaths_Female!$A68&amp;"AllEth"&amp;"Female",Datatable,7,FALSE))),"–")</f>
        <v>5.6</v>
      </c>
      <c r="P68" s="36">
        <f>IFERROR(VALUE(FIXED(VLOOKUP(VLOOKUP($P$4,Refcodes,2,FALSE) &amp;"Deaths"&amp;Deaths_Female!$A68&amp;"AllEth"&amp;"Female",Datatable,6,FALSE))),"–")</f>
        <v>757</v>
      </c>
      <c r="Q68" s="38">
        <f>IFERROR(VALUE(FIXED(VLOOKUP(VLOOKUP($P$4,Refcodes,2,FALSE) &amp;"Deaths"&amp;Deaths_Female!$A68&amp;"AllEth"&amp;"Female",Datatable,7,FALSE))),"–")</f>
        <v>21.3</v>
      </c>
      <c r="R68" s="36">
        <f>IFERROR(VALUE(FIXED(VLOOKUP(VLOOKUP($R$4,Refcodes,2,FALSE) &amp;"Deaths"&amp;Deaths_Female!$A68&amp;"AllEth"&amp;"Female",Datatable,6,FALSE))),"–")</f>
        <v>125</v>
      </c>
      <c r="S68" s="38">
        <f>IFERROR(VALUE(FIXED(VLOOKUP(VLOOKUP($R$4,Refcodes,2,FALSE) &amp;"Deaths"&amp;Deaths_Female!$A68&amp;"AllEth"&amp;"Female",Datatable,7,FALSE))),"–")</f>
        <v>3.5</v>
      </c>
      <c r="T68" s="27">
        <f>IFERROR(VALUE(FIXED(VLOOKUP(VLOOKUP($T$4,Refcodes,2,FALSE) &amp;"Deaths"&amp;Deaths_Female!$A68&amp;"AllEth"&amp;"Female",Datatable,6,FALSE))),"–")</f>
        <v>641</v>
      </c>
      <c r="U68" s="37">
        <f>IFERROR(VALUE(FIXED(VLOOKUP(VLOOKUP($T$4,Refcodes,2,FALSE) &amp;"Deaths"&amp;Deaths_Female!$A68&amp;"AllEth"&amp;"Female",Datatable,7,FALSE))),"–")</f>
        <v>19.100000000000001</v>
      </c>
      <c r="V68" s="36">
        <f>IFERROR(VALUE(FIXED(VLOOKUP(VLOOKUP($V$4,Refcodes,2,FALSE) &amp;"Deaths"&amp;Deaths_Female!$A68&amp;"AllEth"&amp;"Female",Datatable,6,FALSE))),"–")</f>
        <v>52</v>
      </c>
      <c r="W68" s="38">
        <f>IFERROR(VALUE(FIXED(VLOOKUP(VLOOKUP($V$4,Refcodes,2,FALSE) &amp;"Deaths"&amp;Deaths_Female!$A68&amp;"AllEth"&amp;"Female",Datatable,7,FALSE))),"–")</f>
        <v>1.7</v>
      </c>
      <c r="X68" s="17">
        <f>IFERROR(VALUE(FIXED(VLOOKUP(VLOOKUP($X$4,Refcodes,2,FALSE) &amp;"Deaths"&amp;Deaths_Female!$A68&amp;"AllEth"&amp;"Female",Datatable,6,FALSE))),"–")</f>
        <v>100</v>
      </c>
      <c r="Y68" s="16">
        <f>IFERROR(VALUE(FIXED(VLOOKUP(VLOOKUP($X$4,Refcodes,2,FALSE) &amp;"Deaths"&amp;Deaths_Female!$A68&amp;"AllEth"&amp;"Female",Datatable,7,FALSE))),"–")</f>
        <v>2.8</v>
      </c>
      <c r="Z68" s="17">
        <f>IFERROR(VALUE(FIXED(VLOOKUP(VLOOKUP($Z$4,Refcodes,2,FALSE) &amp;"Deaths"&amp;Deaths_Female!$A68&amp;"AllEth"&amp;"Female",Datatable,6,FALSE))),"–")</f>
        <v>228</v>
      </c>
      <c r="AA68" s="16">
        <f>IFERROR(VALUE(FIXED(VLOOKUP(VLOOKUP($Z$4,Refcodes,2,FALSE) &amp;"Deaths"&amp;Deaths_Female!$A68&amp;"AllEth"&amp;"Female",Datatable,7,FALSE))),"–")</f>
        <v>6.4</v>
      </c>
      <c r="AB68" s="27">
        <f>IFERROR(VALUE(FIXED(VLOOKUP(VLOOKUP($AB$4,Refcodes,2,FALSE) &amp;"Deaths"&amp;Deaths_Female!$A68&amp;"AllEth"&amp;"Female",Datatable,6,FALSE))),"–")</f>
        <v>14</v>
      </c>
      <c r="AC68" s="37">
        <f>IFERROR(VALUE(FIXED(VLOOKUP(VLOOKUP($AB$4,Refcodes,2,FALSE) &amp;"Deaths"&amp;Deaths_Female!$A68&amp;"AllEth"&amp;"Female",Datatable,7,FALSE))),"–")</f>
        <v>0.3</v>
      </c>
      <c r="AD68" s="36">
        <f>IFERROR(VALUE(FIXED(VLOOKUP(VLOOKUP($AD$4,Refcodes,2,FALSE) &amp;"Deaths"&amp;Deaths_Female!$A68&amp;"AllEth"&amp;"Female",Datatable,6,FALSE))),"–")</f>
        <v>68</v>
      </c>
      <c r="AE68" s="38">
        <f>IFERROR(VALUE(FIXED(VLOOKUP(VLOOKUP($AD$4,Refcodes,2,FALSE) &amp;"Deaths"&amp;Deaths_Female!$A68&amp;"AllEth"&amp;"Female",Datatable,7,FALSE))),"–")</f>
        <v>1.7</v>
      </c>
      <c r="AF68" s="36">
        <f>IFERROR(VALUE(FIXED(VLOOKUP(VLOOKUP($AF$4,Refcodes,2,FALSE) &amp;"Deaths"&amp;Deaths_Female!$A68&amp;"AllEth"&amp;"Female",Datatable,6,FALSE))),"–")</f>
        <v>49</v>
      </c>
      <c r="AG68" s="38">
        <f>IFERROR(VALUE(FIXED(VLOOKUP(VLOOKUP($AF$4,Refcodes,2,FALSE) &amp;"Deaths"&amp;Deaths_Female!$A68&amp;"AllEth"&amp;"Female",Datatable,7,FALSE))),"–")</f>
        <v>1.1000000000000001</v>
      </c>
      <c r="AH68" s="36">
        <f>IFERROR(VALUE(FIXED(VLOOKUP(VLOOKUP($AH$4,Refcodes,2,FALSE) &amp;"Deaths"&amp;Deaths_Female!$A68&amp;"AllEth"&amp;"Female",Datatable,6,FALSE))),"–")</f>
        <v>96</v>
      </c>
      <c r="AI68" s="38">
        <f>IFERROR(VALUE(FIXED(VLOOKUP(VLOOKUP($AH$4,Refcodes,2,FALSE) &amp;"Deaths"&amp;Deaths_Female!$A68&amp;"AllEth"&amp;"Female",Datatable,7,FALSE))),"–")</f>
        <v>3</v>
      </c>
      <c r="AJ68" s="36">
        <f>IFERROR(VALUE(FIXED(VLOOKUP(VLOOKUP($AJ$4,Refcodes,2,FALSE) &amp;"Deaths"&amp;Deaths_Female!$A68&amp;"AllEth"&amp;"Female",Datatable,6,FALSE))),"–")</f>
        <v>21</v>
      </c>
      <c r="AK68" s="38">
        <f>IFERROR(VALUE(FIXED(VLOOKUP(VLOOKUP($AJ$4,Refcodes,2,FALSE) &amp;"Deaths"&amp;Deaths_Female!$A68&amp;"AllEth"&amp;"Female",Datatable,7,FALSE))),"–")</f>
        <v>0.6</v>
      </c>
      <c r="AL68" s="36">
        <f>IFERROR(VALUE(FIXED(VLOOKUP(VLOOKUP($AL$4,Refcodes,2,FALSE) &amp;"Deaths"&amp;Deaths_Female!$A68&amp;"AllEth"&amp;"Female",Datatable,6,FALSE))),"–")</f>
        <v>8</v>
      </c>
      <c r="AM68" s="38">
        <f>IFERROR(VALUE(FIXED(VLOOKUP(VLOOKUP($AL$4,Refcodes,2,FALSE) &amp;"Deaths"&amp;Deaths_Female!$A68&amp;"AllEth"&amp;"Female",Datatable,7,FALSE))),"–")</f>
        <v>0.3</v>
      </c>
      <c r="AN68" s="36">
        <f>IFERROR(VALUE(FIXED(VLOOKUP(VLOOKUP($AN$4,Refcodes,2,FALSE) &amp;"Deaths"&amp;Deaths_Female!$A68&amp;"AllEth"&amp;"Female",Datatable,6,FALSE))),"–")</f>
        <v>128</v>
      </c>
      <c r="AO68" s="38">
        <f>IFERROR(VALUE(FIXED(VLOOKUP(VLOOKUP($AN$4,Refcodes,2,FALSE) &amp;"Deaths"&amp;Deaths_Female!$A68&amp;"AllEth"&amp;"Female",Datatable,7,FALSE))),"–")</f>
        <v>3.1</v>
      </c>
      <c r="AP68" s="36">
        <f>IFERROR(VALUE(FIXED(VLOOKUP(VLOOKUP($AP$4,Refcodes,2,FALSE) &amp;"Deaths"&amp;Deaths_Female!$A68&amp;"AllEth"&amp;"Female",Datatable,6,FALSE))),"–")</f>
        <v>72</v>
      </c>
      <c r="AQ68" s="38">
        <f>IFERROR(VALUE(FIXED(VLOOKUP(VLOOKUP($AP$4,Refcodes,2,FALSE) &amp;"Deaths"&amp;Deaths_Female!$A68&amp;"AllEth"&amp;"Female",Datatable,7,FALSE))),"–")</f>
        <v>1.9</v>
      </c>
      <c r="AR68" s="36">
        <f>IFERROR(VALUE(FIXED(VLOOKUP(VLOOKUP($AR$4,Refcodes,2,FALSE) &amp;"Deaths"&amp;Deaths_Female!$A68&amp;"AllEth"&amp;"Female",Datatable,6,FALSE))),"–")</f>
        <v>117</v>
      </c>
      <c r="AS68" s="38">
        <f>IFERROR(VALUE(FIXED(VLOOKUP(VLOOKUP($AR$4,Refcodes,2,FALSE) &amp;"Deaths"&amp;Deaths_Female!$A68&amp;"AllEth"&amp;"Female",Datatable,7,FALSE))),"–")</f>
        <v>3</v>
      </c>
    </row>
    <row r="69" spans="1:45" ht="15" customHeight="1" x14ac:dyDescent="0.25">
      <c r="A69" s="22">
        <v>2011</v>
      </c>
      <c r="B69" s="36">
        <f>IFERROR(VALUE(FIXED(VLOOKUP(VLOOKUP($B$4,Refcodes,2,FALSE) &amp;"Deaths"&amp;Deaths_Female!$A69&amp;"AllEth"&amp;"Female",Datatable,6,FALSE))),"–")</f>
        <v>4241</v>
      </c>
      <c r="C69" s="38">
        <f>IFERROR(VALUE(FIXED(VLOOKUP(VLOOKUP($B$4,Refcodes,2,FALSE) &amp;"Deaths"&amp;Deaths_Female!$A69&amp;"AllEth"&amp;"Female",Datatable,7,FALSE))),"–")</f>
        <v>113.2</v>
      </c>
      <c r="D69" s="36">
        <f>IFERROR(VALUE(FIXED(VLOOKUP(VLOOKUP($D$4,Refcodes,2,FALSE) &amp;"Deaths"&amp;Deaths_Female!$A69&amp;"AllEth"&amp;"Female",Datatable,6,FALSE))),"–")</f>
        <v>46</v>
      </c>
      <c r="E69" s="38">
        <f>IFERROR(VALUE(FIXED(VLOOKUP(VLOOKUP($D$4,Refcodes,2,FALSE) &amp;"Deaths"&amp;Deaths_Female!$A69&amp;"AllEth"&amp;"Female",Datatable,7,FALSE))),"–")</f>
        <v>1.2</v>
      </c>
      <c r="F69" s="36">
        <f>IFERROR(VALUE(FIXED(VLOOKUP(VLOOKUP($F$4,Refcodes,2,FALSE) &amp;"Deaths"&amp;Deaths_Female!$A69&amp;"AllEth"&amp;"Female",Datatable,6,FALSE))),"–")</f>
        <v>88</v>
      </c>
      <c r="G69" s="38">
        <f>IFERROR(VALUE(FIXED(VLOOKUP(VLOOKUP($F$4,Refcodes,2,FALSE) &amp;"Deaths"&amp;Deaths_Female!$A69&amp;"AllEth"&amp;"Female",Datatable,7,FALSE))),"–")</f>
        <v>2.2999999999999998</v>
      </c>
      <c r="H69" s="36">
        <f>IFERROR(VALUE(FIXED(VLOOKUP(VLOOKUP($H$4,Refcodes,2,FALSE) &amp;"Deaths"&amp;Deaths_Female!$A69&amp;"AllEth"&amp;"Female",Datatable,6,FALSE))),"–")</f>
        <v>103</v>
      </c>
      <c r="I69" s="38">
        <f>IFERROR(VALUE(FIXED(VLOOKUP(VLOOKUP($H$4,Refcodes,2,FALSE) &amp;"Deaths"&amp;Deaths_Female!$A69&amp;"AllEth"&amp;"Female",Datatable,7,FALSE))),"–")</f>
        <v>3</v>
      </c>
      <c r="J69" s="39">
        <f>IFERROR(VALUE(FIXED(VLOOKUP(VLOOKUP($J$4,Refcodes,2,FALSE) &amp;"Deaths"&amp;Deaths_Female!$A69&amp;"AllEth"&amp;"Female",Datatable,6,FALSE))),"–")</f>
        <v>589</v>
      </c>
      <c r="K69" s="38">
        <f>IFERROR(VALUE(FIXED(VLOOKUP(VLOOKUP($J$4,Refcodes,2,FALSE) &amp;"Deaths"&amp;Deaths_Female!$A69&amp;"AllEth"&amp;"Female",Datatable,7,FALSE))),"–")</f>
        <v>14.3</v>
      </c>
      <c r="L69" s="36">
        <f>IFERROR(VALUE(FIXED(VLOOKUP(VLOOKUP($L$4,Refcodes,2,FALSE) &amp;"Deaths"&amp;Deaths_Female!$A69&amp;"AllEth"&amp;"Female",Datatable,6,FALSE))),"–")</f>
        <v>76</v>
      </c>
      <c r="M69" s="38">
        <f>IFERROR(VALUE(FIXED(VLOOKUP(VLOOKUP($L$4,Refcodes,2,FALSE) &amp;"Deaths"&amp;Deaths_Female!$A69&amp;"AllEth"&amp;"Female",Datatable,7,FALSE))),"–")</f>
        <v>2</v>
      </c>
      <c r="N69" s="36">
        <f>IFERROR(VALUE(FIXED(VLOOKUP(VLOOKUP($N$4,Refcodes,2,FALSE) &amp;"Deaths"&amp;Deaths_Female!$A69&amp;"AllEth"&amp;"Female",Datatable,6,FALSE))),"–")</f>
        <v>210</v>
      </c>
      <c r="O69" s="38">
        <f>IFERROR(VALUE(FIXED(VLOOKUP(VLOOKUP($N$4,Refcodes,2,FALSE) &amp;"Deaths"&amp;Deaths_Female!$A69&amp;"AllEth"&amp;"Female",Datatable,7,FALSE))),"–")</f>
        <v>5.5</v>
      </c>
      <c r="P69" s="36">
        <f>IFERROR(VALUE(FIXED(VLOOKUP(VLOOKUP($P$4,Refcodes,2,FALSE) &amp;"Deaths"&amp;Deaths_Female!$A69&amp;"AllEth"&amp;"Female",Datatable,6,FALSE))),"–")</f>
        <v>773</v>
      </c>
      <c r="Q69" s="38">
        <f>IFERROR(VALUE(FIXED(VLOOKUP(VLOOKUP($P$4,Refcodes,2,FALSE) &amp;"Deaths"&amp;Deaths_Female!$A69&amp;"AllEth"&amp;"Female",Datatable,7,FALSE))),"–")</f>
        <v>21.3</v>
      </c>
      <c r="R69" s="36">
        <f>IFERROR(VALUE(FIXED(VLOOKUP(VLOOKUP($R$4,Refcodes,2,FALSE) &amp;"Deaths"&amp;Deaths_Female!$A69&amp;"AllEth"&amp;"Female",Datatable,6,FALSE))),"–")</f>
        <v>116</v>
      </c>
      <c r="S69" s="38">
        <f>IFERROR(VALUE(FIXED(VLOOKUP(VLOOKUP($R$4,Refcodes,2,FALSE) &amp;"Deaths"&amp;Deaths_Female!$A69&amp;"AllEth"&amp;"Female",Datatable,7,FALSE))),"–")</f>
        <v>3.2</v>
      </c>
      <c r="T69" s="27">
        <f>IFERROR(VALUE(FIXED(VLOOKUP(VLOOKUP($T$4,Refcodes,2,FALSE) &amp;"Deaths"&amp;Deaths_Female!$A69&amp;"AllEth"&amp;"Female",Datatable,6,FALSE))),"–")</f>
        <v>636</v>
      </c>
      <c r="U69" s="37">
        <f>IFERROR(VALUE(FIXED(VLOOKUP(VLOOKUP($T$4,Refcodes,2,FALSE) &amp;"Deaths"&amp;Deaths_Female!$A69&amp;"AllEth"&amp;"Female",Datatable,7,FALSE))),"–")</f>
        <v>18.3</v>
      </c>
      <c r="V69" s="36">
        <f>IFERROR(VALUE(FIXED(VLOOKUP(VLOOKUP($V$4,Refcodes,2,FALSE) &amp;"Deaths"&amp;Deaths_Female!$A69&amp;"AllEth"&amp;"Female",Datatable,6,FALSE))),"–")</f>
        <v>53</v>
      </c>
      <c r="W69" s="38">
        <f>IFERROR(VALUE(FIXED(VLOOKUP(VLOOKUP($V$4,Refcodes,2,FALSE) &amp;"Deaths"&amp;Deaths_Female!$A69&amp;"AllEth"&amp;"Female",Datatable,7,FALSE))),"–")</f>
        <v>1.7</v>
      </c>
      <c r="X69" s="17">
        <f>IFERROR(VALUE(FIXED(VLOOKUP(VLOOKUP($X$4,Refcodes,2,FALSE) &amp;"Deaths"&amp;Deaths_Female!$A69&amp;"AllEth"&amp;"Female",Datatable,6,FALSE))),"–")</f>
        <v>108</v>
      </c>
      <c r="Y69" s="16">
        <f>IFERROR(VALUE(FIXED(VLOOKUP(VLOOKUP($X$4,Refcodes,2,FALSE) &amp;"Deaths"&amp;Deaths_Female!$A69&amp;"AllEth"&amp;"Female",Datatable,7,FALSE))),"–")</f>
        <v>3</v>
      </c>
      <c r="Z69" s="17">
        <f>IFERROR(VALUE(FIXED(VLOOKUP(VLOOKUP($Z$4,Refcodes,2,FALSE) &amp;"Deaths"&amp;Deaths_Female!$A69&amp;"AllEth"&amp;"Female",Datatable,6,FALSE))),"–")</f>
        <v>228</v>
      </c>
      <c r="AA69" s="16">
        <f>IFERROR(VALUE(FIXED(VLOOKUP(VLOOKUP($Z$4,Refcodes,2,FALSE) &amp;"Deaths"&amp;Deaths_Female!$A69&amp;"AllEth"&amp;"Female",Datatable,7,FALSE))),"–")</f>
        <v>6.4</v>
      </c>
      <c r="AB69" s="27">
        <f>IFERROR(VALUE(FIXED(VLOOKUP(VLOOKUP($AB$4,Refcodes,2,FALSE) &amp;"Deaths"&amp;Deaths_Female!$A69&amp;"AllEth"&amp;"Female",Datatable,6,FALSE))),"–")</f>
        <v>18</v>
      </c>
      <c r="AC69" s="37">
        <f>IFERROR(VALUE(FIXED(VLOOKUP(VLOOKUP($AB$4,Refcodes,2,FALSE) &amp;"Deaths"&amp;Deaths_Female!$A69&amp;"AllEth"&amp;"Female",Datatable,7,FALSE))),"–")</f>
        <v>0.5</v>
      </c>
      <c r="AD69" s="36">
        <f>IFERROR(VALUE(FIXED(VLOOKUP(VLOOKUP($AD$4,Refcodes,2,FALSE) &amp;"Deaths"&amp;Deaths_Female!$A69&amp;"AllEth"&amp;"Female",Datatable,6,FALSE))),"–")</f>
        <v>93</v>
      </c>
      <c r="AE69" s="38">
        <f>IFERROR(VALUE(FIXED(VLOOKUP(VLOOKUP($AD$4,Refcodes,2,FALSE) &amp;"Deaths"&amp;Deaths_Female!$A69&amp;"AllEth"&amp;"Female",Datatable,7,FALSE))),"–")</f>
        <v>2.4</v>
      </c>
      <c r="AF69" s="36">
        <f>IFERROR(VALUE(FIXED(VLOOKUP(VLOOKUP($AF$4,Refcodes,2,FALSE) &amp;"Deaths"&amp;Deaths_Female!$A69&amp;"AllEth"&amp;"Female",Datatable,6,FALSE))),"–")</f>
        <v>74</v>
      </c>
      <c r="AG69" s="38">
        <f>IFERROR(VALUE(FIXED(VLOOKUP(VLOOKUP($AF$4,Refcodes,2,FALSE) &amp;"Deaths"&amp;Deaths_Female!$A69&amp;"AllEth"&amp;"Female",Datatable,7,FALSE))),"–")</f>
        <v>1.6</v>
      </c>
      <c r="AH69" s="36">
        <f>IFERROR(VALUE(FIXED(VLOOKUP(VLOOKUP($AH$4,Refcodes,2,FALSE) &amp;"Deaths"&amp;Deaths_Female!$A69&amp;"AllEth"&amp;"Female",Datatable,6,FALSE))),"–")</f>
        <v>113</v>
      </c>
      <c r="AI69" s="38">
        <f>IFERROR(VALUE(FIXED(VLOOKUP(VLOOKUP($AH$4,Refcodes,2,FALSE) &amp;"Deaths"&amp;Deaths_Female!$A69&amp;"AllEth"&amp;"Female",Datatable,7,FALSE))),"–")</f>
        <v>3.7</v>
      </c>
      <c r="AJ69" s="36">
        <f>IFERROR(VALUE(FIXED(VLOOKUP(VLOOKUP($AJ$4,Refcodes,2,FALSE) &amp;"Deaths"&amp;Deaths_Female!$A69&amp;"AllEth"&amp;"Female",Datatable,6,FALSE))),"–")</f>
        <v>19</v>
      </c>
      <c r="AK69" s="38">
        <f>IFERROR(VALUE(FIXED(VLOOKUP(VLOOKUP($AJ$4,Refcodes,2,FALSE) &amp;"Deaths"&amp;Deaths_Female!$A69&amp;"AllEth"&amp;"Female",Datatable,7,FALSE))),"–")</f>
        <v>0.5</v>
      </c>
      <c r="AL69" s="36">
        <f>IFERROR(VALUE(FIXED(VLOOKUP(VLOOKUP($AL$4,Refcodes,2,FALSE) &amp;"Deaths"&amp;Deaths_Female!$A69&amp;"AllEth"&amp;"Female",Datatable,6,FALSE))),"–")</f>
        <v>7</v>
      </c>
      <c r="AM69" s="38">
        <f>IFERROR(VALUE(FIXED(VLOOKUP(VLOOKUP($AL$4,Refcodes,2,FALSE) &amp;"Deaths"&amp;Deaths_Female!$A69&amp;"AllEth"&amp;"Female",Datatable,7,FALSE))),"–")</f>
        <v>0.2</v>
      </c>
      <c r="AN69" s="36">
        <f>IFERROR(VALUE(FIXED(VLOOKUP(VLOOKUP($AN$4,Refcodes,2,FALSE) &amp;"Deaths"&amp;Deaths_Female!$A69&amp;"AllEth"&amp;"Female",Datatable,6,FALSE))),"–")</f>
        <v>133</v>
      </c>
      <c r="AO69" s="38">
        <f>IFERROR(VALUE(FIXED(VLOOKUP(VLOOKUP($AN$4,Refcodes,2,FALSE) &amp;"Deaths"&amp;Deaths_Female!$A69&amp;"AllEth"&amp;"Female",Datatable,7,FALSE))),"–")</f>
        <v>3.3</v>
      </c>
      <c r="AP69" s="36">
        <f>IFERROR(VALUE(FIXED(VLOOKUP(VLOOKUP($AP$4,Refcodes,2,FALSE) &amp;"Deaths"&amp;Deaths_Female!$A69&amp;"AllEth"&amp;"Female",Datatable,6,FALSE))),"–")</f>
        <v>77</v>
      </c>
      <c r="AQ69" s="38">
        <f>IFERROR(VALUE(FIXED(VLOOKUP(VLOOKUP($AP$4,Refcodes,2,FALSE) &amp;"Deaths"&amp;Deaths_Female!$A69&amp;"AllEth"&amp;"Female",Datatable,7,FALSE))),"–")</f>
        <v>1.9</v>
      </c>
      <c r="AR69" s="36">
        <f>IFERROR(VALUE(FIXED(VLOOKUP(VLOOKUP($AR$4,Refcodes,2,FALSE) &amp;"Deaths"&amp;Deaths_Female!$A69&amp;"AllEth"&amp;"Female",Datatable,6,FALSE))),"–")</f>
        <v>127</v>
      </c>
      <c r="AS69" s="38">
        <f>IFERROR(VALUE(FIXED(VLOOKUP(VLOOKUP($AR$4,Refcodes,2,FALSE) &amp;"Deaths"&amp;Deaths_Female!$A69&amp;"AllEth"&amp;"Female",Datatable,7,FALSE))),"–")</f>
        <v>3.4</v>
      </c>
    </row>
    <row r="70" spans="1:45" s="36" customFormat="1" ht="15" customHeight="1" x14ac:dyDescent="0.25">
      <c r="A70" s="22">
        <v>2012</v>
      </c>
      <c r="B70" s="36">
        <f>IFERROR(VALUE(FIXED(VLOOKUP(VLOOKUP($B$4,Refcodes,2,FALSE) &amp;"Deaths"&amp;Deaths_Female!$A70&amp;"AllEth"&amp;"Female",Datatable,6,FALSE))),"–")</f>
        <v>4170</v>
      </c>
      <c r="C70" s="38">
        <f>IFERROR(VALUE(FIXED(VLOOKUP(VLOOKUP($B$4,Refcodes,2,FALSE) &amp;"Deaths"&amp;Deaths_Female!$A70&amp;"AllEth"&amp;"Female",Datatable,7,FALSE))),"–")</f>
        <v>109</v>
      </c>
      <c r="D70" s="36">
        <f>IFERROR(VALUE(FIXED(VLOOKUP(VLOOKUP($D$4,Refcodes,2,FALSE) &amp;"Deaths"&amp;Deaths_Female!$A70&amp;"AllEth"&amp;"Female",Datatable,6,FALSE))),"–")</f>
        <v>41</v>
      </c>
      <c r="E70" s="38">
        <f>IFERROR(VALUE(FIXED(VLOOKUP(VLOOKUP($D$4,Refcodes,2,FALSE) &amp;"Deaths"&amp;Deaths_Female!$A70&amp;"AllEth"&amp;"Female",Datatable,7,FALSE))),"–")</f>
        <v>1.2</v>
      </c>
      <c r="F70" s="36">
        <f>IFERROR(VALUE(FIXED(VLOOKUP(VLOOKUP($F$4,Refcodes,2,FALSE) &amp;"Deaths"&amp;Deaths_Female!$A70&amp;"AllEth"&amp;"Female",Datatable,6,FALSE))),"–")</f>
        <v>66</v>
      </c>
      <c r="G70" s="38">
        <f>IFERROR(VALUE(FIXED(VLOOKUP(VLOOKUP($F$4,Refcodes,2,FALSE) &amp;"Deaths"&amp;Deaths_Female!$A70&amp;"AllEth"&amp;"Female",Datatable,7,FALSE))),"–")</f>
        <v>1.6</v>
      </c>
      <c r="H70" s="36">
        <f>IFERROR(VALUE(FIXED(VLOOKUP(VLOOKUP($H$4,Refcodes,2,FALSE) &amp;"Deaths"&amp;Deaths_Female!$A70&amp;"AllEth"&amp;"Female",Datatable,6,FALSE))),"–")</f>
        <v>123</v>
      </c>
      <c r="I70" s="38">
        <f>IFERROR(VALUE(FIXED(VLOOKUP(VLOOKUP($H$4,Refcodes,2,FALSE) &amp;"Deaths"&amp;Deaths_Female!$A70&amp;"AllEth"&amp;"Female",Datatable,7,FALSE))),"–")</f>
        <v>3.2</v>
      </c>
      <c r="J70" s="39">
        <f>IFERROR(VALUE(FIXED(VLOOKUP(VLOOKUP($J$4,Refcodes,2,FALSE) &amp;"Deaths"&amp;Deaths_Female!$A70&amp;"AllEth"&amp;"Female",Datatable,6,FALSE))),"–")</f>
        <v>619</v>
      </c>
      <c r="K70" s="38">
        <f>IFERROR(VALUE(FIXED(VLOOKUP(VLOOKUP($J$4,Refcodes,2,FALSE) &amp;"Deaths"&amp;Deaths_Female!$A70&amp;"AllEth"&amp;"Female",Datatable,7,FALSE))),"–")</f>
        <v>15</v>
      </c>
      <c r="L70" s="36">
        <f>IFERROR(VALUE(FIXED(VLOOKUP(VLOOKUP($L$4,Refcodes,2,FALSE) &amp;"Deaths"&amp;Deaths_Female!$A70&amp;"AllEth"&amp;"Female",Datatable,6,FALSE))),"–")</f>
        <v>82</v>
      </c>
      <c r="M70" s="38">
        <f>IFERROR(VALUE(FIXED(VLOOKUP(VLOOKUP($L$4,Refcodes,2,FALSE) &amp;"Deaths"&amp;Deaths_Female!$A70&amp;"AllEth"&amp;"Female",Datatable,7,FALSE))),"–")</f>
        <v>2.2000000000000002</v>
      </c>
      <c r="N70" s="36">
        <f>IFERROR(VALUE(FIXED(VLOOKUP(VLOOKUP($N$4,Refcodes,2,FALSE) &amp;"Deaths"&amp;Deaths_Female!$A70&amp;"AllEth"&amp;"Female",Datatable,6,FALSE))),"–")</f>
        <v>234</v>
      </c>
      <c r="O70" s="38">
        <f>IFERROR(VALUE(FIXED(VLOOKUP(VLOOKUP($N$4,Refcodes,2,FALSE) &amp;"Deaths"&amp;Deaths_Female!$A70&amp;"AllEth"&amp;"Female",Datatable,7,FALSE))),"–")</f>
        <v>5.8</v>
      </c>
      <c r="P70" s="36">
        <f>IFERROR(VALUE(FIXED(VLOOKUP(VLOOKUP($P$4,Refcodes,2,FALSE) &amp;"Deaths"&amp;Deaths_Female!$A70&amp;"AllEth"&amp;"Female",Datatable,6,FALSE))),"–")</f>
        <v>737</v>
      </c>
      <c r="Q70" s="38">
        <f>IFERROR(VALUE(FIXED(VLOOKUP(VLOOKUP($P$4,Refcodes,2,FALSE) &amp;"Deaths"&amp;Deaths_Female!$A70&amp;"AllEth"&amp;"Female",Datatable,7,FALSE))),"–")</f>
        <v>19.7</v>
      </c>
      <c r="R70" s="36">
        <f>IFERROR(VALUE(FIXED(VLOOKUP(VLOOKUP($R$4,Refcodes,2,FALSE) &amp;"Deaths"&amp;Deaths_Female!$A70&amp;"AllEth"&amp;"Female",Datatable,6,FALSE))),"–")</f>
        <v>132</v>
      </c>
      <c r="S70" s="38">
        <f>IFERROR(VALUE(FIXED(VLOOKUP(VLOOKUP($R$4,Refcodes,2,FALSE) &amp;"Deaths"&amp;Deaths_Female!$A70&amp;"AllEth"&amp;"Female",Datatable,7,FALSE))),"–")</f>
        <v>3.6</v>
      </c>
      <c r="T70" s="27">
        <f>IFERROR(VALUE(FIXED(VLOOKUP(VLOOKUP($T$4,Refcodes,2,FALSE) &amp;"Deaths"&amp;Deaths_Female!$A70&amp;"AllEth"&amp;"Female",Datatable,6,FALSE))),"–")</f>
        <v>617</v>
      </c>
      <c r="U70" s="37">
        <f>IFERROR(VALUE(FIXED(VLOOKUP(VLOOKUP($T$4,Refcodes,2,FALSE) &amp;"Deaths"&amp;Deaths_Female!$A70&amp;"AllEth"&amp;"Female",Datatable,7,FALSE))),"–")</f>
        <v>17.7</v>
      </c>
      <c r="V70" s="36">
        <f>IFERROR(VALUE(FIXED(VLOOKUP(VLOOKUP($V$4,Refcodes,2,FALSE) &amp;"Deaths"&amp;Deaths_Female!$A70&amp;"AllEth"&amp;"Female",Datatable,6,FALSE))),"–")</f>
        <v>56</v>
      </c>
      <c r="W70" s="38">
        <f>IFERROR(VALUE(FIXED(VLOOKUP(VLOOKUP($V$4,Refcodes,2,FALSE) &amp;"Deaths"&amp;Deaths_Female!$A70&amp;"AllEth"&amp;"Female",Datatable,7,FALSE))),"–")</f>
        <v>1.8</v>
      </c>
      <c r="X70" s="17">
        <f>IFERROR(VALUE(FIXED(VLOOKUP(VLOOKUP($X$4,Refcodes,2,FALSE) &amp;"Deaths"&amp;Deaths_Female!$A70&amp;"AllEth"&amp;"Female",Datatable,6,FALSE))),"–")</f>
        <v>121</v>
      </c>
      <c r="Y70" s="16">
        <f>IFERROR(VALUE(FIXED(VLOOKUP(VLOOKUP($X$4,Refcodes,2,FALSE) &amp;"Deaths"&amp;Deaths_Female!$A70&amp;"AllEth"&amp;"Female",Datatable,7,FALSE))),"–")</f>
        <v>3.2</v>
      </c>
      <c r="Z70" s="17">
        <f>IFERROR(VALUE(FIXED(VLOOKUP(VLOOKUP($Z$4,Refcodes,2,FALSE) &amp;"Deaths"&amp;Deaths_Female!$A70&amp;"AllEth"&amp;"Female",Datatable,6,FALSE))),"–")</f>
        <v>195</v>
      </c>
      <c r="AA70" s="16">
        <f>IFERROR(VALUE(FIXED(VLOOKUP(VLOOKUP($Z$4,Refcodes,2,FALSE) &amp;"Deaths"&amp;Deaths_Female!$A70&amp;"AllEth"&amp;"Female",Datatable,7,FALSE))),"–")</f>
        <v>5.3</v>
      </c>
      <c r="AB70" s="27">
        <f>IFERROR(VALUE(FIXED(VLOOKUP(VLOOKUP($AB$4,Refcodes,2,FALSE) &amp;"Deaths"&amp;Deaths_Female!$A70&amp;"AllEth"&amp;"Female",Datatable,6,FALSE))),"–")</f>
        <v>14</v>
      </c>
      <c r="AC70" s="37">
        <f>IFERROR(VALUE(FIXED(VLOOKUP(VLOOKUP($AB$4,Refcodes,2,FALSE) &amp;"Deaths"&amp;Deaths_Female!$A70&amp;"AllEth"&amp;"Female",Datatable,7,FALSE))),"–")</f>
        <v>0.4</v>
      </c>
      <c r="AD70" s="36">
        <f>IFERROR(VALUE(FIXED(VLOOKUP(VLOOKUP($AD$4,Refcodes,2,FALSE) &amp;"Deaths"&amp;Deaths_Female!$A70&amp;"AllEth"&amp;"Female",Datatable,6,FALSE))),"–")</f>
        <v>69</v>
      </c>
      <c r="AE70" s="38">
        <f>IFERROR(VALUE(FIXED(VLOOKUP(VLOOKUP($AD$4,Refcodes,2,FALSE) &amp;"Deaths"&amp;Deaths_Female!$A70&amp;"AllEth"&amp;"Female",Datatable,7,FALSE))),"–")</f>
        <v>1.8</v>
      </c>
      <c r="AF70" s="36">
        <f>IFERROR(VALUE(FIXED(VLOOKUP(VLOOKUP($AF$4,Refcodes,2,FALSE) &amp;"Deaths"&amp;Deaths_Female!$A70&amp;"AllEth"&amp;"Female",Datatable,6,FALSE))),"–")</f>
        <v>74</v>
      </c>
      <c r="AG70" s="38">
        <f>IFERROR(VALUE(FIXED(VLOOKUP(VLOOKUP($AF$4,Refcodes,2,FALSE) &amp;"Deaths"&amp;Deaths_Female!$A70&amp;"AllEth"&amp;"Female",Datatable,7,FALSE))),"–")</f>
        <v>1.7</v>
      </c>
      <c r="AH70" s="36">
        <f>IFERROR(VALUE(FIXED(VLOOKUP(VLOOKUP($AH$4,Refcodes,2,FALSE) &amp;"Deaths"&amp;Deaths_Female!$A70&amp;"AllEth"&amp;"Female",Datatable,6,FALSE))),"–")</f>
        <v>95</v>
      </c>
      <c r="AI70" s="38">
        <f>IFERROR(VALUE(FIXED(VLOOKUP(VLOOKUP($AH$4,Refcodes,2,FALSE) &amp;"Deaths"&amp;Deaths_Female!$A70&amp;"AllEth"&amp;"Female",Datatable,7,FALSE))),"–")</f>
        <v>2.8</v>
      </c>
      <c r="AJ70" s="36">
        <f>IFERROR(VALUE(FIXED(VLOOKUP(VLOOKUP($AJ$4,Refcodes,2,FALSE) &amp;"Deaths"&amp;Deaths_Female!$A70&amp;"AllEth"&amp;"Female",Datatable,6,FALSE))),"–")</f>
        <v>18</v>
      </c>
      <c r="AK70" s="38">
        <f>IFERROR(VALUE(FIXED(VLOOKUP(VLOOKUP($AJ$4,Refcodes,2,FALSE) &amp;"Deaths"&amp;Deaths_Female!$A70&amp;"AllEth"&amp;"Female",Datatable,7,FALSE))),"–")</f>
        <v>0.4</v>
      </c>
      <c r="AL70" s="36">
        <f>IFERROR(VALUE(FIXED(VLOOKUP(VLOOKUP($AL$4,Refcodes,2,FALSE) &amp;"Deaths"&amp;Deaths_Female!$A70&amp;"AllEth"&amp;"Female",Datatable,6,FALSE))),"–")</f>
        <v>16</v>
      </c>
      <c r="AM70" s="38">
        <f>IFERROR(VALUE(FIXED(VLOOKUP(VLOOKUP($AL$4,Refcodes,2,FALSE) &amp;"Deaths"&amp;Deaths_Female!$A70&amp;"AllEth"&amp;"Female",Datatable,7,FALSE))),"–")</f>
        <v>0.5</v>
      </c>
      <c r="AN70" s="36">
        <f>IFERROR(VALUE(FIXED(VLOOKUP(VLOOKUP($AN$4,Refcodes,2,FALSE) &amp;"Deaths"&amp;Deaths_Female!$A70&amp;"AllEth"&amp;"Female",Datatable,6,FALSE))),"–")</f>
        <v>121</v>
      </c>
      <c r="AO70" s="38">
        <f>IFERROR(VALUE(FIXED(VLOOKUP(VLOOKUP($AN$4,Refcodes,2,FALSE) &amp;"Deaths"&amp;Deaths_Female!$A70&amp;"AllEth"&amp;"Female",Datatable,7,FALSE))),"–")</f>
        <v>3.2</v>
      </c>
      <c r="AP70" s="36">
        <f>IFERROR(VALUE(FIXED(VLOOKUP(VLOOKUP($AP$4,Refcodes,2,FALSE) &amp;"Deaths"&amp;Deaths_Female!$A70&amp;"AllEth"&amp;"Female",Datatable,6,FALSE))),"–")</f>
        <v>60</v>
      </c>
      <c r="AQ70" s="38">
        <f>IFERROR(VALUE(FIXED(VLOOKUP(VLOOKUP($AP$4,Refcodes,2,FALSE) &amp;"Deaths"&amp;Deaths_Female!$A70&amp;"AllEth"&amp;"Female",Datatable,7,FALSE))),"–")</f>
        <v>1.5</v>
      </c>
      <c r="AR70" s="36">
        <f>IFERROR(VALUE(FIXED(VLOOKUP(VLOOKUP($AR$4,Refcodes,2,FALSE) &amp;"Deaths"&amp;Deaths_Female!$A70&amp;"AllEth"&amp;"Female",Datatable,6,FALSE))),"–")</f>
        <v>148</v>
      </c>
      <c r="AS70" s="38">
        <f>IFERROR(VALUE(FIXED(VLOOKUP(VLOOKUP($AR$4,Refcodes,2,FALSE) &amp;"Deaths"&amp;Deaths_Female!$A70&amp;"AllEth"&amp;"Female",Datatable,7,FALSE))),"–")</f>
        <v>4</v>
      </c>
    </row>
    <row r="71" spans="1:45" s="36" customFormat="1" ht="15" customHeight="1" x14ac:dyDescent="0.25">
      <c r="A71" s="22">
        <v>2013</v>
      </c>
      <c r="B71" s="36">
        <f>IFERROR(VALUE(FIXED(VLOOKUP(VLOOKUP($B$4,Refcodes,2,FALSE) &amp;"Deaths"&amp;Deaths_Female!$A71&amp;"AllEth"&amp;"Female",Datatable,6,FALSE))),"–")</f>
        <v>4243</v>
      </c>
      <c r="C71" s="38">
        <f>IFERROR(VALUE(FIXED(VLOOKUP(VLOOKUP($B$4,Refcodes,2,FALSE) &amp;"Deaths"&amp;Deaths_Female!$A71&amp;"AllEth"&amp;"Female",Datatable,7,FALSE))),"–")</f>
        <v>108.6</v>
      </c>
      <c r="D71" s="36">
        <f>IFERROR(VALUE(FIXED(VLOOKUP(VLOOKUP($D$4,Refcodes,2,FALSE) &amp;"Deaths"&amp;Deaths_Female!$A71&amp;"AllEth"&amp;"Female",Datatable,6,FALSE))),"–")</f>
        <v>49</v>
      </c>
      <c r="E71" s="38">
        <f>IFERROR(VALUE(FIXED(VLOOKUP(VLOOKUP($D$4,Refcodes,2,FALSE) &amp;"Deaths"&amp;Deaths_Female!$A71&amp;"AllEth"&amp;"Female",Datatable,7,FALSE))),"–")</f>
        <v>1.2</v>
      </c>
      <c r="F71" s="36">
        <f>IFERROR(VALUE(FIXED(VLOOKUP(VLOOKUP($F$4,Refcodes,2,FALSE) &amp;"Deaths"&amp;Deaths_Female!$A71&amp;"AllEth"&amp;"Female",Datatable,6,FALSE))),"–")</f>
        <v>79</v>
      </c>
      <c r="G71" s="38">
        <f>IFERROR(VALUE(FIXED(VLOOKUP(VLOOKUP($F$4,Refcodes,2,FALSE) &amp;"Deaths"&amp;Deaths_Female!$A71&amp;"AllEth"&amp;"Female",Datatable,7,FALSE))),"–")</f>
        <v>1.8</v>
      </c>
      <c r="H71" s="36">
        <f>IFERROR(VALUE(FIXED(VLOOKUP(VLOOKUP($H$4,Refcodes,2,FALSE) &amp;"Deaths"&amp;Deaths_Female!$A71&amp;"AllEth"&amp;"Female",Datatable,6,FALSE))),"–")</f>
        <v>105</v>
      </c>
      <c r="I71" s="38">
        <f>IFERROR(VALUE(FIXED(VLOOKUP(VLOOKUP($H$4,Refcodes,2,FALSE) &amp;"Deaths"&amp;Deaths_Female!$A71&amp;"AllEth"&amp;"Female",Datatable,7,FALSE))),"–")</f>
        <v>2.8</v>
      </c>
      <c r="J71" s="39">
        <f>IFERROR(VALUE(FIXED(VLOOKUP(VLOOKUP($J$4,Refcodes,2,FALSE) &amp;"Deaths"&amp;Deaths_Female!$A71&amp;"AllEth"&amp;"Female",Datatable,6,FALSE))),"–")</f>
        <v>593</v>
      </c>
      <c r="K71" s="38">
        <f>IFERROR(VALUE(FIXED(VLOOKUP(VLOOKUP($J$4,Refcodes,2,FALSE) &amp;"Deaths"&amp;Deaths_Female!$A71&amp;"AllEth"&amp;"Female",Datatable,7,FALSE))),"–")</f>
        <v>14.3</v>
      </c>
      <c r="L71" s="36">
        <f>IFERROR(VALUE(FIXED(VLOOKUP(VLOOKUP($L$4,Refcodes,2,FALSE) &amp;"Deaths"&amp;Deaths_Female!$A71&amp;"AllEth"&amp;"Female",Datatable,6,FALSE))),"–")</f>
        <v>75</v>
      </c>
      <c r="M71" s="38">
        <f>IFERROR(VALUE(FIXED(VLOOKUP(VLOOKUP($L$4,Refcodes,2,FALSE) &amp;"Deaths"&amp;Deaths_Female!$A71&amp;"AllEth"&amp;"Female",Datatable,7,FALSE))),"–")</f>
        <v>1.9</v>
      </c>
      <c r="N71" s="36">
        <f>IFERROR(VALUE(FIXED(VLOOKUP(VLOOKUP($N$4,Refcodes,2,FALSE) &amp;"Deaths"&amp;Deaths_Female!$A71&amp;"AllEth"&amp;"Female",Datatable,6,FALSE))),"–")</f>
        <v>248</v>
      </c>
      <c r="O71" s="38">
        <f>IFERROR(VALUE(FIXED(VLOOKUP(VLOOKUP($N$4,Refcodes,2,FALSE) &amp;"Deaths"&amp;Deaths_Female!$A71&amp;"AllEth"&amp;"Female",Datatable,7,FALSE))),"–")</f>
        <v>6.1</v>
      </c>
      <c r="P71" s="36">
        <f>IFERROR(VALUE(FIXED(VLOOKUP(VLOOKUP($P$4,Refcodes,2,FALSE) &amp;"Deaths"&amp;Deaths_Female!$A71&amp;"AllEth"&amp;"Female",Datatable,6,FALSE))),"–")</f>
        <v>792</v>
      </c>
      <c r="Q71" s="38">
        <f>IFERROR(VALUE(FIXED(VLOOKUP(VLOOKUP($P$4,Refcodes,2,FALSE) &amp;"Deaths"&amp;Deaths_Female!$A71&amp;"AllEth"&amp;"Female",Datatable,7,FALSE))),"–")</f>
        <v>20.7</v>
      </c>
      <c r="R71" s="36">
        <f>IFERROR(VALUE(FIXED(VLOOKUP(VLOOKUP($R$4,Refcodes,2,FALSE) &amp;"Deaths"&amp;Deaths_Female!$A71&amp;"AllEth"&amp;"Female",Datatable,6,FALSE))),"–")</f>
        <v>124</v>
      </c>
      <c r="S71" s="38">
        <f>IFERROR(VALUE(FIXED(VLOOKUP(VLOOKUP($R$4,Refcodes,2,FALSE) &amp;"Deaths"&amp;Deaths_Female!$A71&amp;"AllEth"&amp;"Female",Datatable,7,FALSE))),"–")</f>
        <v>3.1</v>
      </c>
      <c r="T71" s="27">
        <f>IFERROR(VALUE(FIXED(VLOOKUP(VLOOKUP($T$4,Refcodes,2,FALSE) &amp;"Deaths"&amp;Deaths_Female!$A71&amp;"AllEth"&amp;"Female",Datatable,6,FALSE))),"–")</f>
        <v>633</v>
      </c>
      <c r="U71" s="37">
        <f>IFERROR(VALUE(FIXED(VLOOKUP(VLOOKUP($T$4,Refcodes,2,FALSE) &amp;"Deaths"&amp;Deaths_Female!$A71&amp;"AllEth"&amp;"Female",Datatable,7,FALSE))),"–")</f>
        <v>17.7</v>
      </c>
      <c r="V71" s="36">
        <f>IFERROR(VALUE(FIXED(VLOOKUP(VLOOKUP($V$4,Refcodes,2,FALSE) &amp;"Deaths"&amp;Deaths_Female!$A71&amp;"AllEth"&amp;"Female",Datatable,6,FALSE))),"–")</f>
        <v>54</v>
      </c>
      <c r="W71" s="38">
        <f>IFERROR(VALUE(FIXED(VLOOKUP(VLOOKUP($V$4,Refcodes,2,FALSE) &amp;"Deaths"&amp;Deaths_Female!$A71&amp;"AllEth"&amp;"Female",Datatable,7,FALSE))),"–")</f>
        <v>1.7</v>
      </c>
      <c r="X71" s="17">
        <f>IFERROR(VALUE(FIXED(VLOOKUP(VLOOKUP($X$4,Refcodes,2,FALSE) &amp;"Deaths"&amp;Deaths_Female!$A71&amp;"AllEth"&amp;"Female",Datatable,6,FALSE))),"–")</f>
        <v>122</v>
      </c>
      <c r="Y71" s="16">
        <f>IFERROR(VALUE(FIXED(VLOOKUP(VLOOKUP($X$4,Refcodes,2,FALSE) &amp;"Deaths"&amp;Deaths_Female!$A71&amp;"AllEth"&amp;"Female",Datatable,7,FALSE))),"–")</f>
        <v>3.2</v>
      </c>
      <c r="Z71" s="17">
        <f>IFERROR(VALUE(FIXED(VLOOKUP(VLOOKUP($Z$4,Refcodes,2,FALSE) &amp;"Deaths"&amp;Deaths_Female!$A71&amp;"AllEth"&amp;"Female",Datatable,6,FALSE))),"–")</f>
        <v>202</v>
      </c>
      <c r="AA71" s="16">
        <f>IFERROR(VALUE(FIXED(VLOOKUP(VLOOKUP($Z$4,Refcodes,2,FALSE) &amp;"Deaths"&amp;Deaths_Female!$A71&amp;"AllEth"&amp;"Female",Datatable,7,FALSE))),"–")</f>
        <v>5.2</v>
      </c>
      <c r="AB71" s="27">
        <f>IFERROR(VALUE(FIXED(VLOOKUP(VLOOKUP($AB$4,Refcodes,2,FALSE) &amp;"Deaths"&amp;Deaths_Female!$A71&amp;"AllEth"&amp;"Female",Datatable,6,FALSE))),"–")</f>
        <v>16</v>
      </c>
      <c r="AC71" s="37">
        <f>IFERROR(VALUE(FIXED(VLOOKUP(VLOOKUP($AB$4,Refcodes,2,FALSE) &amp;"Deaths"&amp;Deaths_Female!$A71&amp;"AllEth"&amp;"Female",Datatable,7,FALSE))),"–")</f>
        <v>0.4</v>
      </c>
      <c r="AD71" s="36">
        <f>IFERROR(VALUE(FIXED(VLOOKUP(VLOOKUP($AD$4,Refcodes,2,FALSE) &amp;"Deaths"&amp;Deaths_Female!$A71&amp;"AllEth"&amp;"Female",Datatable,6,FALSE))),"–")</f>
        <v>89</v>
      </c>
      <c r="AE71" s="38">
        <f>IFERROR(VALUE(FIXED(VLOOKUP(VLOOKUP($AD$4,Refcodes,2,FALSE) &amp;"Deaths"&amp;Deaths_Female!$A71&amp;"AllEth"&amp;"Female",Datatable,7,FALSE))),"–")</f>
        <v>2.2999999999999998</v>
      </c>
      <c r="AF71" s="36">
        <f>IFERROR(VALUE(FIXED(VLOOKUP(VLOOKUP($AF$4,Refcodes,2,FALSE) &amp;"Deaths"&amp;Deaths_Female!$A71&amp;"AllEth"&amp;"Female",Datatable,6,FALSE))),"–")</f>
        <v>54</v>
      </c>
      <c r="AG71" s="38">
        <f>IFERROR(VALUE(FIXED(VLOOKUP(VLOOKUP($AF$4,Refcodes,2,FALSE) &amp;"Deaths"&amp;Deaths_Female!$A71&amp;"AllEth"&amp;"Female",Datatable,7,FALSE))),"–")</f>
        <v>1.2</v>
      </c>
      <c r="AH71" s="36">
        <f>IFERROR(VALUE(FIXED(VLOOKUP(VLOOKUP($AH$4,Refcodes,2,FALSE) &amp;"Deaths"&amp;Deaths_Female!$A71&amp;"AllEth"&amp;"Female",Datatable,6,FALSE))),"–")</f>
        <v>116</v>
      </c>
      <c r="AI71" s="38">
        <f>IFERROR(VALUE(FIXED(VLOOKUP(VLOOKUP($AH$4,Refcodes,2,FALSE) &amp;"Deaths"&amp;Deaths_Female!$A71&amp;"AllEth"&amp;"Female",Datatable,7,FALSE))),"–")</f>
        <v>3.6</v>
      </c>
      <c r="AJ71" s="36">
        <f>IFERROR(VALUE(FIXED(VLOOKUP(VLOOKUP($AJ$4,Refcodes,2,FALSE) &amp;"Deaths"&amp;Deaths_Female!$A71&amp;"AllEth"&amp;"Female",Datatable,6,FALSE))),"–")</f>
        <v>11</v>
      </c>
      <c r="AK71" s="38">
        <f>IFERROR(VALUE(FIXED(VLOOKUP(VLOOKUP($AJ$4,Refcodes,2,FALSE) &amp;"Deaths"&amp;Deaths_Female!$A71&amp;"AllEth"&amp;"Female",Datatable,7,FALSE))),"–")</f>
        <v>0.3</v>
      </c>
      <c r="AL71" s="36">
        <f>IFERROR(VALUE(FIXED(VLOOKUP(VLOOKUP($AL$4,Refcodes,2,FALSE) &amp;"Deaths"&amp;Deaths_Female!$A71&amp;"AllEth"&amp;"Female",Datatable,6,FALSE))),"–")</f>
        <v>7</v>
      </c>
      <c r="AM71" s="38">
        <f>IFERROR(VALUE(FIXED(VLOOKUP(VLOOKUP($AL$4,Refcodes,2,FALSE) &amp;"Deaths"&amp;Deaths_Female!$A71&amp;"AllEth"&amp;"Female",Datatable,7,FALSE))),"–")</f>
        <v>0.2</v>
      </c>
      <c r="AN71" s="36">
        <f>IFERROR(VALUE(FIXED(VLOOKUP(VLOOKUP($AN$4,Refcodes,2,FALSE) &amp;"Deaths"&amp;Deaths_Female!$A71&amp;"AllEth"&amp;"Female",Datatable,6,FALSE))),"–")</f>
        <v>121</v>
      </c>
      <c r="AO71" s="38">
        <f>IFERROR(VALUE(FIXED(VLOOKUP(VLOOKUP($AN$4,Refcodes,2,FALSE) &amp;"Deaths"&amp;Deaths_Female!$A71&amp;"AllEth"&amp;"Female",Datatable,7,FALSE))),"–")</f>
        <v>2.9</v>
      </c>
      <c r="AP71" s="36">
        <f>IFERROR(VALUE(FIXED(VLOOKUP(VLOOKUP($AP$4,Refcodes,2,FALSE) &amp;"Deaths"&amp;Deaths_Female!$A71&amp;"AllEth"&amp;"Female",Datatable,6,FALSE))),"–")</f>
        <v>84</v>
      </c>
      <c r="AQ71" s="38">
        <f>IFERROR(VALUE(FIXED(VLOOKUP(VLOOKUP($AP$4,Refcodes,2,FALSE) &amp;"Deaths"&amp;Deaths_Female!$A71&amp;"AllEth"&amp;"Female",Datatable,7,FALSE))),"–")</f>
        <v>2</v>
      </c>
      <c r="AR71" s="36">
        <f>IFERROR(VALUE(FIXED(VLOOKUP(VLOOKUP($AR$4,Refcodes,2,FALSE) &amp;"Deaths"&amp;Deaths_Female!$A71&amp;"AllEth"&amp;"Female",Datatable,6,FALSE))),"–")</f>
        <v>127</v>
      </c>
      <c r="AS71" s="38">
        <f>IFERROR(VALUE(FIXED(VLOOKUP(VLOOKUP($AR$4,Refcodes,2,FALSE) &amp;"Deaths"&amp;Deaths_Female!$A71&amp;"AllEth"&amp;"Female",Datatable,7,FALSE))),"–")</f>
        <v>3.3</v>
      </c>
    </row>
    <row r="72" spans="1:45" s="36" customFormat="1" ht="15" customHeight="1" x14ac:dyDescent="0.25">
      <c r="A72" s="22">
        <v>2014</v>
      </c>
      <c r="B72" s="36">
        <f>IFERROR(VALUE(FIXED(VLOOKUP(VLOOKUP($B$4,Refcodes,2,FALSE) &amp;"Deaths"&amp;Deaths_Female!$A72&amp;"AllEth"&amp;"Female",Datatable,6,FALSE))),"–")</f>
        <v>4354</v>
      </c>
      <c r="C72" s="38">
        <f>IFERROR(VALUE(FIXED(VLOOKUP(VLOOKUP($B$4,Refcodes,2,FALSE) &amp;"Deaths"&amp;Deaths_Female!$A72&amp;"AllEth"&amp;"Female",Datatable,7,FALSE))),"–")</f>
        <v>106.7</v>
      </c>
      <c r="D72" s="36">
        <f>IFERROR(VALUE(FIXED(VLOOKUP(VLOOKUP($D$4,Refcodes,2,FALSE) &amp;"Deaths"&amp;Deaths_Female!$A72&amp;"AllEth"&amp;"Female",Datatable,6,FALSE))),"–")</f>
        <v>52</v>
      </c>
      <c r="E72" s="38">
        <f>IFERROR(VALUE(FIXED(VLOOKUP(VLOOKUP($D$4,Refcodes,2,FALSE) &amp;"Deaths"&amp;Deaths_Female!$A72&amp;"AllEth"&amp;"Female",Datatable,7,FALSE))),"–")</f>
        <v>1.2</v>
      </c>
      <c r="F72" s="36">
        <f>IFERROR(VALUE(FIXED(VLOOKUP(VLOOKUP($F$4,Refcodes,2,FALSE) &amp;"Deaths"&amp;Deaths_Female!$A72&amp;"AllEth"&amp;"Female",Datatable,6,FALSE))),"–")</f>
        <v>78</v>
      </c>
      <c r="G72" s="38">
        <f>IFERROR(VALUE(FIXED(VLOOKUP(VLOOKUP($F$4,Refcodes,2,FALSE) &amp;"Deaths"&amp;Deaths_Female!$A72&amp;"AllEth"&amp;"Female",Datatable,7,FALSE))),"–")</f>
        <v>1.7</v>
      </c>
      <c r="H72" s="36">
        <f>IFERROR(VALUE(FIXED(VLOOKUP(VLOOKUP($H$4,Refcodes,2,FALSE) &amp;"Deaths"&amp;Deaths_Female!$A72&amp;"AllEth"&amp;"Female",Datatable,6,FALSE))),"–")</f>
        <v>95</v>
      </c>
      <c r="I72" s="38">
        <f>IFERROR(VALUE(FIXED(VLOOKUP(VLOOKUP($H$4,Refcodes,2,FALSE) &amp;"Deaths"&amp;Deaths_Female!$A72&amp;"AllEth"&amp;"Female",Datatable,7,FALSE))),"–")</f>
        <v>2.5</v>
      </c>
      <c r="J72" s="39">
        <f>IFERROR(VALUE(FIXED(VLOOKUP(VLOOKUP($J$4,Refcodes,2,FALSE) &amp;"Deaths"&amp;Deaths_Female!$A72&amp;"AllEth"&amp;"Female",Datatable,6,FALSE))),"–")</f>
        <v>625</v>
      </c>
      <c r="K72" s="38">
        <f>IFERROR(VALUE(FIXED(VLOOKUP(VLOOKUP($J$4,Refcodes,2,FALSE) &amp;"Deaths"&amp;Deaths_Female!$A72&amp;"AllEth"&amp;"Female",Datatable,7,FALSE))),"–")</f>
        <v>14.1</v>
      </c>
      <c r="L72" s="36">
        <f>IFERROR(VALUE(FIXED(VLOOKUP(VLOOKUP($L$4,Refcodes,2,FALSE) &amp;"Deaths"&amp;Deaths_Female!$A72&amp;"AllEth"&amp;"Female",Datatable,6,FALSE))),"–")</f>
        <v>90</v>
      </c>
      <c r="M72" s="38">
        <f>IFERROR(VALUE(FIXED(VLOOKUP(VLOOKUP($L$4,Refcodes,2,FALSE) &amp;"Deaths"&amp;Deaths_Female!$A72&amp;"AllEth"&amp;"Female",Datatable,7,FALSE))),"–")</f>
        <v>2.2999999999999998</v>
      </c>
      <c r="N72" s="36">
        <f>IFERROR(VALUE(FIXED(VLOOKUP(VLOOKUP($N$4,Refcodes,2,FALSE) &amp;"Deaths"&amp;Deaths_Female!$A72&amp;"AllEth"&amp;"Female",Datatable,6,FALSE))),"–")</f>
        <v>235</v>
      </c>
      <c r="O72" s="38">
        <f>IFERROR(VALUE(FIXED(VLOOKUP(VLOOKUP($N$4,Refcodes,2,FALSE) &amp;"Deaths"&amp;Deaths_Female!$A72&amp;"AllEth"&amp;"Female",Datatable,7,FALSE))),"–")</f>
        <v>5.5</v>
      </c>
      <c r="P72" s="36">
        <f>IFERROR(VALUE(FIXED(VLOOKUP(VLOOKUP($P$4,Refcodes,2,FALSE) &amp;"Deaths"&amp;Deaths_Female!$A72&amp;"AllEth"&amp;"Female",Datatable,6,FALSE))),"–")</f>
        <v>791</v>
      </c>
      <c r="Q72" s="38">
        <f>IFERROR(VALUE(FIXED(VLOOKUP(VLOOKUP($P$4,Refcodes,2,FALSE) &amp;"Deaths"&amp;Deaths_Female!$A72&amp;"AllEth"&amp;"Female",Datatable,7,FALSE))),"–")</f>
        <v>20.2</v>
      </c>
      <c r="R72" s="36">
        <f>IFERROR(VALUE(FIXED(VLOOKUP(VLOOKUP($R$4,Refcodes,2,FALSE) &amp;"Deaths"&amp;Deaths_Female!$A72&amp;"AllEth"&amp;"Female",Datatable,6,FALSE))),"–")</f>
        <v>141</v>
      </c>
      <c r="S72" s="38">
        <f>IFERROR(VALUE(FIXED(VLOOKUP(VLOOKUP($R$4,Refcodes,2,FALSE) &amp;"Deaths"&amp;Deaths_Female!$A72&amp;"AllEth"&amp;"Female",Datatable,7,FALSE))),"–")</f>
        <v>3.4</v>
      </c>
      <c r="T72" s="27">
        <f>IFERROR(VALUE(FIXED(VLOOKUP(VLOOKUP($T$4,Refcodes,2,FALSE) &amp;"Deaths"&amp;Deaths_Female!$A72&amp;"AllEth"&amp;"Female",Datatable,6,FALSE))),"–")</f>
        <v>607</v>
      </c>
      <c r="U72" s="37">
        <f>IFERROR(VALUE(FIXED(VLOOKUP(VLOOKUP($T$4,Refcodes,2,FALSE) &amp;"Deaths"&amp;Deaths_Female!$A72&amp;"AllEth"&amp;"Female",Datatable,7,FALSE))),"–")</f>
        <v>16.7</v>
      </c>
      <c r="V72" s="36">
        <f>IFERROR(VALUE(FIXED(VLOOKUP(VLOOKUP($V$4,Refcodes,2,FALSE) &amp;"Deaths"&amp;Deaths_Female!$A72&amp;"AllEth"&amp;"Female",Datatable,6,FALSE))),"–")</f>
        <v>46</v>
      </c>
      <c r="W72" s="38">
        <f>IFERROR(VALUE(FIXED(VLOOKUP(VLOOKUP($V$4,Refcodes,2,FALSE) &amp;"Deaths"&amp;Deaths_Female!$A72&amp;"AllEth"&amp;"Female",Datatable,7,FALSE))),"–")</f>
        <v>1.4</v>
      </c>
      <c r="X72" s="17">
        <f>IFERROR(VALUE(FIXED(VLOOKUP(VLOOKUP($X$4,Refcodes,2,FALSE) &amp;"Deaths"&amp;Deaths_Female!$A72&amp;"AllEth"&amp;"Female",Datatable,6,FALSE))),"–")</f>
        <v>115</v>
      </c>
      <c r="Y72" s="16">
        <f>IFERROR(VALUE(FIXED(VLOOKUP(VLOOKUP($X$4,Refcodes,2,FALSE) &amp;"Deaths"&amp;Deaths_Female!$A72&amp;"AllEth"&amp;"Female",Datatable,7,FALSE))),"–")</f>
        <v>3</v>
      </c>
      <c r="Z72" s="17">
        <f>IFERROR(VALUE(FIXED(VLOOKUP(VLOOKUP($Z$4,Refcodes,2,FALSE) &amp;"Deaths"&amp;Deaths_Female!$A72&amp;"AllEth"&amp;"Female",Datatable,6,FALSE))),"–")</f>
        <v>219</v>
      </c>
      <c r="AA72" s="16">
        <f>IFERROR(VALUE(FIXED(VLOOKUP(VLOOKUP($Z$4,Refcodes,2,FALSE) &amp;"Deaths"&amp;Deaths_Female!$A72&amp;"AllEth"&amp;"Female",Datatable,7,FALSE))),"–")</f>
        <v>5.5</v>
      </c>
      <c r="AB72" s="27">
        <f>IFERROR(VALUE(FIXED(VLOOKUP(VLOOKUP($AB$4,Refcodes,2,FALSE) &amp;"Deaths"&amp;Deaths_Female!$A72&amp;"AllEth"&amp;"Female",Datatable,6,FALSE))),"–")</f>
        <v>19</v>
      </c>
      <c r="AC72" s="37">
        <f>IFERROR(VALUE(FIXED(VLOOKUP(VLOOKUP($AB$4,Refcodes,2,FALSE) &amp;"Deaths"&amp;Deaths_Female!$A72&amp;"AllEth"&amp;"Female",Datatable,7,FALSE))),"–")</f>
        <v>0.5</v>
      </c>
      <c r="AD72" s="36">
        <f>IFERROR(VALUE(FIXED(VLOOKUP(VLOOKUP($AD$4,Refcodes,2,FALSE) &amp;"Deaths"&amp;Deaths_Female!$A72&amp;"AllEth"&amp;"Female",Datatable,6,FALSE))),"–")</f>
        <v>82</v>
      </c>
      <c r="AE72" s="38">
        <f>IFERROR(VALUE(FIXED(VLOOKUP(VLOOKUP($AD$4,Refcodes,2,FALSE) &amp;"Deaths"&amp;Deaths_Female!$A72&amp;"AllEth"&amp;"Female",Datatable,7,FALSE))),"–")</f>
        <v>1.8</v>
      </c>
      <c r="AF72" s="36">
        <f>IFERROR(VALUE(FIXED(VLOOKUP(VLOOKUP($AF$4,Refcodes,2,FALSE) &amp;"Deaths"&amp;Deaths_Female!$A72&amp;"AllEth"&amp;"Female",Datatable,6,FALSE))),"–")</f>
        <v>73</v>
      </c>
      <c r="AG72" s="38">
        <f>IFERROR(VALUE(FIXED(VLOOKUP(VLOOKUP($AF$4,Refcodes,2,FALSE) &amp;"Deaths"&amp;Deaths_Female!$A72&amp;"AllEth"&amp;"Female",Datatable,7,FALSE))),"–")</f>
        <v>1.5</v>
      </c>
      <c r="AH72" s="36">
        <f>IFERROR(VALUE(FIXED(VLOOKUP(VLOOKUP($AH$4,Refcodes,2,FALSE) &amp;"Deaths"&amp;Deaths_Female!$A72&amp;"AllEth"&amp;"Female",Datatable,6,FALSE))),"–")</f>
        <v>99</v>
      </c>
      <c r="AI72" s="38">
        <f>IFERROR(VALUE(FIXED(VLOOKUP(VLOOKUP($AH$4,Refcodes,2,FALSE) &amp;"Deaths"&amp;Deaths_Female!$A72&amp;"AllEth"&amp;"Female",Datatable,7,FALSE))),"–")</f>
        <v>3.1</v>
      </c>
      <c r="AJ72" s="36">
        <f>IFERROR(VALUE(FIXED(VLOOKUP(VLOOKUP($AJ$4,Refcodes,2,FALSE) &amp;"Deaths"&amp;Deaths_Female!$A72&amp;"AllEth"&amp;"Female",Datatable,6,FALSE))),"–")</f>
        <v>19</v>
      </c>
      <c r="AK72" s="38">
        <f>IFERROR(VALUE(FIXED(VLOOKUP(VLOOKUP($AJ$4,Refcodes,2,FALSE) &amp;"Deaths"&amp;Deaths_Female!$A72&amp;"AllEth"&amp;"Female",Datatable,7,FALSE))),"–")</f>
        <v>0.5</v>
      </c>
      <c r="AL72" s="36">
        <f>IFERROR(VALUE(FIXED(VLOOKUP(VLOOKUP($AL$4,Refcodes,2,FALSE) &amp;"Deaths"&amp;Deaths_Female!$A72&amp;"AllEth"&amp;"Female",Datatable,6,FALSE))),"–")</f>
        <v>10</v>
      </c>
      <c r="AM72" s="38">
        <f>IFERROR(VALUE(FIXED(VLOOKUP(VLOOKUP($AL$4,Refcodes,2,FALSE) &amp;"Deaths"&amp;Deaths_Female!$A72&amp;"AllEth"&amp;"Female",Datatable,7,FALSE))),"–")</f>
        <v>0.3</v>
      </c>
      <c r="AN72" s="36">
        <f>IFERROR(VALUE(FIXED(VLOOKUP(VLOOKUP($AN$4,Refcodes,2,FALSE) &amp;"Deaths"&amp;Deaths_Female!$A72&amp;"AllEth"&amp;"Female",Datatable,6,FALSE))),"–")</f>
        <v>112</v>
      </c>
      <c r="AO72" s="38">
        <f>IFERROR(VALUE(FIXED(VLOOKUP(VLOOKUP($AN$4,Refcodes,2,FALSE) &amp;"Deaths"&amp;Deaths_Female!$A72&amp;"AllEth"&amp;"Female",Datatable,7,FALSE))),"–")</f>
        <v>2.5</v>
      </c>
      <c r="AP72" s="36">
        <f>IFERROR(VALUE(FIXED(VLOOKUP(VLOOKUP($AP$4,Refcodes,2,FALSE) &amp;"Deaths"&amp;Deaths_Female!$A72&amp;"AllEth"&amp;"Female",Datatable,6,FALSE))),"–")</f>
        <v>86</v>
      </c>
      <c r="AQ72" s="38">
        <f>IFERROR(VALUE(FIXED(VLOOKUP(VLOOKUP($AP$4,Refcodes,2,FALSE) &amp;"Deaths"&amp;Deaths_Female!$A72&amp;"AllEth"&amp;"Female",Datatable,7,FALSE))),"–")</f>
        <v>2</v>
      </c>
      <c r="AR72" s="36">
        <f>IFERROR(VALUE(FIXED(VLOOKUP(VLOOKUP($AR$4,Refcodes,2,FALSE) &amp;"Deaths"&amp;Deaths_Female!$A72&amp;"AllEth"&amp;"Female",Datatable,6,FALSE))),"–")</f>
        <v>146</v>
      </c>
      <c r="AS72" s="38">
        <f>IFERROR(VALUE(FIXED(VLOOKUP(VLOOKUP($AR$4,Refcodes,2,FALSE) &amp;"Deaths"&amp;Deaths_Female!$A72&amp;"AllEth"&amp;"Female",Datatable,7,FALSE))),"–")</f>
        <v>3.5</v>
      </c>
    </row>
    <row r="73" spans="1:45" s="36" customFormat="1" ht="15" customHeight="1" x14ac:dyDescent="0.25">
      <c r="A73" s="22">
        <v>2015</v>
      </c>
      <c r="B73" s="36">
        <f>IFERROR(VALUE(FIXED(VLOOKUP(VLOOKUP($B$4,Refcodes,2,FALSE) &amp;"Deaths"&amp;Deaths_Female!$A73&amp;"AllEth"&amp;"Female",Datatable,6,FALSE))),"–")</f>
        <v>4504</v>
      </c>
      <c r="C73" s="38">
        <f>IFERROR(VALUE(FIXED(VLOOKUP(VLOOKUP($B$4,Refcodes,2,FALSE) &amp;"Deaths"&amp;Deaths_Female!$A73&amp;"AllEth"&amp;"Female",Datatable,7,FALSE))),"–")</f>
        <v>108.7</v>
      </c>
      <c r="D73" s="36">
        <f>IFERROR(VALUE(FIXED(VLOOKUP(VLOOKUP($D$4,Refcodes,2,FALSE) &amp;"Deaths"&amp;Deaths_Female!$A73&amp;"AllEth"&amp;"Female",Datatable,6,FALSE))),"–")</f>
        <v>44</v>
      </c>
      <c r="E73" s="38">
        <f>IFERROR(VALUE(FIXED(VLOOKUP(VLOOKUP($D$4,Refcodes,2,FALSE) &amp;"Deaths"&amp;Deaths_Female!$A73&amp;"AllEth"&amp;"Female",Datatable,7,FALSE))),"–")</f>
        <v>1</v>
      </c>
      <c r="F73" s="36">
        <f>IFERROR(VALUE(FIXED(VLOOKUP(VLOOKUP($F$4,Refcodes,2,FALSE) &amp;"Deaths"&amp;Deaths_Female!$A73&amp;"AllEth"&amp;"Female",Datatable,6,FALSE))),"–")</f>
        <v>73</v>
      </c>
      <c r="G73" s="38">
        <f>IFERROR(VALUE(FIXED(VLOOKUP(VLOOKUP($F$4,Refcodes,2,FALSE) &amp;"Deaths"&amp;Deaths_Female!$A73&amp;"AllEth"&amp;"Female",Datatable,7,FALSE))),"–")</f>
        <v>1.6</v>
      </c>
      <c r="H73" s="36">
        <f>IFERROR(VALUE(FIXED(VLOOKUP(VLOOKUP($H$4,Refcodes,2,FALSE) &amp;"Deaths"&amp;Deaths_Female!$A73&amp;"AllEth"&amp;"Female",Datatable,6,FALSE))),"–")</f>
        <v>108</v>
      </c>
      <c r="I73" s="38">
        <f>IFERROR(VALUE(FIXED(VLOOKUP(VLOOKUP($H$4,Refcodes,2,FALSE) &amp;"Deaths"&amp;Deaths_Female!$A73&amp;"AllEth"&amp;"Female",Datatable,7,FALSE))),"–")</f>
        <v>2.7</v>
      </c>
      <c r="J73" s="39">
        <f>IFERROR(VALUE(FIXED(VLOOKUP(VLOOKUP($J$4,Refcodes,2,FALSE) &amp;"Deaths"&amp;Deaths_Female!$A73&amp;"AllEth"&amp;"Female",Datatable,6,FALSE))),"–")</f>
        <v>578</v>
      </c>
      <c r="K73" s="38">
        <f>IFERROR(VALUE(FIXED(VLOOKUP(VLOOKUP($J$4,Refcodes,2,FALSE) &amp;"Deaths"&amp;Deaths_Female!$A73&amp;"AllEth"&amp;"Female",Datatable,7,FALSE))),"–")</f>
        <v>12.9</v>
      </c>
      <c r="L73" s="36">
        <f>IFERROR(VALUE(FIXED(VLOOKUP(VLOOKUP($L$4,Refcodes,2,FALSE) &amp;"Deaths"&amp;Deaths_Female!$A73&amp;"AllEth"&amp;"Female",Datatable,6,FALSE))),"–")</f>
        <v>92</v>
      </c>
      <c r="M73" s="38">
        <f>IFERROR(VALUE(FIXED(VLOOKUP(VLOOKUP($L$4,Refcodes,2,FALSE) &amp;"Deaths"&amp;Deaths_Female!$A73&amp;"AllEth"&amp;"Female",Datatable,7,FALSE))),"–")</f>
        <v>2.2000000000000002</v>
      </c>
      <c r="N73" s="36">
        <f>IFERROR(VALUE(FIXED(VLOOKUP(VLOOKUP($N$4,Refcodes,2,FALSE) &amp;"Deaths"&amp;Deaths_Female!$A73&amp;"AllEth"&amp;"Female",Datatable,6,FALSE))),"–")</f>
        <v>267</v>
      </c>
      <c r="O73" s="38">
        <f>IFERROR(VALUE(FIXED(VLOOKUP(VLOOKUP($N$4,Refcodes,2,FALSE) &amp;"Deaths"&amp;Deaths_Female!$A73&amp;"AllEth"&amp;"Female",Datatable,7,FALSE))),"–")</f>
        <v>6.3</v>
      </c>
      <c r="P73" s="36">
        <f>IFERROR(VALUE(FIXED(VLOOKUP(VLOOKUP($P$4,Refcodes,2,FALSE) &amp;"Deaths"&amp;Deaths_Female!$A73&amp;"AllEth"&amp;"Female",Datatable,6,FALSE))),"–")</f>
        <v>852</v>
      </c>
      <c r="Q73" s="38">
        <f>IFERROR(VALUE(FIXED(VLOOKUP(VLOOKUP($P$4,Refcodes,2,FALSE) &amp;"Deaths"&amp;Deaths_Female!$A73&amp;"AllEth"&amp;"Female",Datatable,7,FALSE))),"–")</f>
        <v>21.1</v>
      </c>
      <c r="R73" s="36">
        <f>IFERROR(VALUE(FIXED(VLOOKUP(VLOOKUP($R$4,Refcodes,2,FALSE) &amp;"Deaths"&amp;Deaths_Female!$A73&amp;"AllEth"&amp;"Female",Datatable,6,FALSE))),"–")</f>
        <v>123</v>
      </c>
      <c r="S73" s="38">
        <f>IFERROR(VALUE(FIXED(VLOOKUP(VLOOKUP($R$4,Refcodes,2,FALSE) &amp;"Deaths"&amp;Deaths_Female!$A73&amp;"AllEth"&amp;"Female",Datatable,7,FALSE))),"–")</f>
        <v>3</v>
      </c>
      <c r="T73" s="27">
        <f>IFERROR(VALUE(FIXED(VLOOKUP(VLOOKUP($T$4,Refcodes,2,FALSE) &amp;"Deaths"&amp;Deaths_Female!$A73&amp;"AllEth"&amp;"Female",Datatable,6,FALSE))),"–")</f>
        <v>669</v>
      </c>
      <c r="U73" s="37">
        <f>IFERROR(VALUE(FIXED(VLOOKUP(VLOOKUP($T$4,Refcodes,2,FALSE) &amp;"Deaths"&amp;Deaths_Female!$A73&amp;"AllEth"&amp;"Female",Datatable,7,FALSE))),"–")</f>
        <v>17.899999999999999</v>
      </c>
      <c r="V73" s="36">
        <f>IFERROR(VALUE(FIXED(VLOOKUP(VLOOKUP($V$4,Refcodes,2,FALSE) &amp;"Deaths"&amp;Deaths_Female!$A73&amp;"AllEth"&amp;"Female",Datatable,6,FALSE))),"–")</f>
        <v>53</v>
      </c>
      <c r="W73" s="38">
        <f>IFERROR(VALUE(FIXED(VLOOKUP(VLOOKUP($V$4,Refcodes,2,FALSE) &amp;"Deaths"&amp;Deaths_Female!$A73&amp;"AllEth"&amp;"Female",Datatable,7,FALSE))),"–")</f>
        <v>1.6</v>
      </c>
      <c r="X73" s="17">
        <f>IFERROR(VALUE(FIXED(VLOOKUP(VLOOKUP($X$4,Refcodes,2,FALSE) &amp;"Deaths"&amp;Deaths_Female!$A73&amp;"AllEth"&amp;"Female",Datatable,6,FALSE))),"–")</f>
        <v>143</v>
      </c>
      <c r="Y73" s="16">
        <f>IFERROR(VALUE(FIXED(VLOOKUP(VLOOKUP($X$4,Refcodes,2,FALSE) &amp;"Deaths"&amp;Deaths_Female!$A73&amp;"AllEth"&amp;"Female",Datatable,7,FALSE))),"–")</f>
        <v>3.5</v>
      </c>
      <c r="Z73" s="17">
        <f>IFERROR(VALUE(FIXED(VLOOKUP(VLOOKUP($Z$4,Refcodes,2,FALSE) &amp;"Deaths"&amp;Deaths_Female!$A73&amp;"AllEth"&amp;"Female",Datatable,6,FALSE))),"–")</f>
        <v>259</v>
      </c>
      <c r="AA73" s="16">
        <f>IFERROR(VALUE(FIXED(VLOOKUP(VLOOKUP($Z$4,Refcodes,2,FALSE) &amp;"Deaths"&amp;Deaths_Female!$A73&amp;"AllEth"&amp;"Female",Datatable,7,FALSE))),"–")</f>
        <v>6.5</v>
      </c>
      <c r="AB73" s="27">
        <f>IFERROR(VALUE(FIXED(VLOOKUP(VLOOKUP($AB$4,Refcodes,2,FALSE) &amp;"Deaths"&amp;Deaths_Female!$A73&amp;"AllEth"&amp;"Female",Datatable,6,FALSE))),"–")</f>
        <v>20</v>
      </c>
      <c r="AC73" s="37">
        <f>IFERROR(VALUE(FIXED(VLOOKUP(VLOOKUP($AB$4,Refcodes,2,FALSE) &amp;"Deaths"&amp;Deaths_Female!$A73&amp;"AllEth"&amp;"Female",Datatable,7,FALSE))),"–")</f>
        <v>0.5</v>
      </c>
      <c r="AD73" s="36">
        <f>IFERROR(VALUE(FIXED(VLOOKUP(VLOOKUP($AD$4,Refcodes,2,FALSE) &amp;"Deaths"&amp;Deaths_Female!$A73&amp;"AllEth"&amp;"Female",Datatable,6,FALSE))),"–")</f>
        <v>82</v>
      </c>
      <c r="AE73" s="38">
        <f>IFERROR(VALUE(FIXED(VLOOKUP(VLOOKUP($AD$4,Refcodes,2,FALSE) &amp;"Deaths"&amp;Deaths_Female!$A73&amp;"AllEth"&amp;"Female",Datatable,7,FALSE))),"–")</f>
        <v>1.8</v>
      </c>
      <c r="AF73" s="36">
        <f>IFERROR(VALUE(FIXED(VLOOKUP(VLOOKUP($AF$4,Refcodes,2,FALSE) &amp;"Deaths"&amp;Deaths_Female!$A73&amp;"AllEth"&amp;"Female",Datatable,6,FALSE))),"–")</f>
        <v>66</v>
      </c>
      <c r="AG73" s="38">
        <f>IFERROR(VALUE(FIXED(VLOOKUP(VLOOKUP($AF$4,Refcodes,2,FALSE) &amp;"Deaths"&amp;Deaths_Female!$A73&amp;"AllEth"&amp;"Female",Datatable,7,FALSE))),"–")</f>
        <v>1.3</v>
      </c>
      <c r="AH73" s="36">
        <f>IFERROR(VALUE(FIXED(VLOOKUP(VLOOKUP($AH$4,Refcodes,2,FALSE) &amp;"Deaths"&amp;Deaths_Female!$A73&amp;"AllEth"&amp;"Female",Datatable,6,FALSE))),"–")</f>
        <v>112</v>
      </c>
      <c r="AI73" s="38">
        <f>IFERROR(VALUE(FIXED(VLOOKUP(VLOOKUP($AH$4,Refcodes,2,FALSE) &amp;"Deaths"&amp;Deaths_Female!$A73&amp;"AllEth"&amp;"Female",Datatable,7,FALSE))),"–")</f>
        <v>3.1</v>
      </c>
      <c r="AJ73" s="36">
        <f>IFERROR(VALUE(FIXED(VLOOKUP(VLOOKUP($AJ$4,Refcodes,2,FALSE) &amp;"Deaths"&amp;Deaths_Female!$A73&amp;"AllEth"&amp;"Female",Datatable,6,FALSE))),"–")</f>
        <v>15</v>
      </c>
      <c r="AK73" s="38">
        <f>IFERROR(VALUE(FIXED(VLOOKUP(VLOOKUP($AJ$4,Refcodes,2,FALSE) &amp;"Deaths"&amp;Deaths_Female!$A73&amp;"AllEth"&amp;"Female",Datatable,7,FALSE))),"–")</f>
        <v>0.4</v>
      </c>
      <c r="AL73" s="36">
        <f>IFERROR(VALUE(FIXED(VLOOKUP(VLOOKUP($AL$4,Refcodes,2,FALSE) &amp;"Deaths"&amp;Deaths_Female!$A73&amp;"AllEth"&amp;"Female",Datatable,6,FALSE))),"–")</f>
        <v>7</v>
      </c>
      <c r="AM73" s="38">
        <f>IFERROR(VALUE(FIXED(VLOOKUP(VLOOKUP($AL$4,Refcodes,2,FALSE) &amp;"Deaths"&amp;Deaths_Female!$A73&amp;"AllEth"&amp;"Female",Datatable,7,FALSE))),"–")</f>
        <v>0.2</v>
      </c>
      <c r="AN73" s="36">
        <f>IFERROR(VALUE(FIXED(VLOOKUP(VLOOKUP($AN$4,Refcodes,2,FALSE) &amp;"Deaths"&amp;Deaths_Female!$A73&amp;"AllEth"&amp;"Female",Datatable,6,FALSE))),"–")</f>
        <v>108</v>
      </c>
      <c r="AO73" s="38">
        <f>IFERROR(VALUE(FIXED(VLOOKUP(VLOOKUP($AN$4,Refcodes,2,FALSE) &amp;"Deaths"&amp;Deaths_Female!$A73&amp;"AllEth"&amp;"Female",Datatable,7,FALSE))),"–")</f>
        <v>2.4</v>
      </c>
      <c r="AP73" s="36">
        <f>IFERROR(VALUE(FIXED(VLOOKUP(VLOOKUP($AP$4,Refcodes,2,FALSE) &amp;"Deaths"&amp;Deaths_Female!$A73&amp;"AllEth"&amp;"Female",Datatable,6,FALSE))),"–")</f>
        <v>65</v>
      </c>
      <c r="AQ73" s="38">
        <f>IFERROR(VALUE(FIXED(VLOOKUP(VLOOKUP($AP$4,Refcodes,2,FALSE) &amp;"Deaths"&amp;Deaths_Female!$A73&amp;"AllEth"&amp;"Female",Datatable,7,FALSE))),"–")</f>
        <v>1.5</v>
      </c>
      <c r="AR73" s="36">
        <f>IFERROR(VALUE(FIXED(VLOOKUP(VLOOKUP($AR$4,Refcodes,2,FALSE) &amp;"Deaths"&amp;Deaths_Female!$A73&amp;"AllEth"&amp;"Female",Datatable,6,FALSE))),"–")</f>
        <v>145</v>
      </c>
      <c r="AS73" s="38">
        <f>IFERROR(VALUE(FIXED(VLOOKUP(VLOOKUP($AR$4,Refcodes,2,FALSE) &amp;"Deaths"&amp;Deaths_Female!$A73&amp;"AllEth"&amp;"Female",Datatable,7,FALSE))),"–")</f>
        <v>3.3</v>
      </c>
    </row>
    <row r="74" spans="1:45" s="36" customFormat="1" ht="15" customHeight="1" x14ac:dyDescent="0.25">
      <c r="A74" s="22">
        <v>2016</v>
      </c>
      <c r="B74" s="36">
        <f>IFERROR(VALUE(FIXED(VLOOKUP(VLOOKUP($B$4,Refcodes,2,FALSE) &amp;"Deaths"&amp;Deaths_Female!$A74&amp;"AllEth"&amp;"Female",Datatable,6,FALSE))),"–")</f>
        <v>4495</v>
      </c>
      <c r="C74" s="38">
        <f>IFERROR(VALUE(FIXED(VLOOKUP(VLOOKUP($B$4,Refcodes,2,FALSE) &amp;"Deaths"&amp;Deaths_Female!$A74&amp;"AllEth"&amp;"Female",Datatable,7,FALSE))),"–")</f>
        <v>105.1</v>
      </c>
      <c r="D74" s="36">
        <f>IFERROR(VALUE(FIXED(VLOOKUP(VLOOKUP($D$4,Refcodes,2,FALSE) &amp;"Deaths"&amp;Deaths_Female!$A74&amp;"AllEth"&amp;"Female",Datatable,6,FALSE))),"–")</f>
        <v>46</v>
      </c>
      <c r="E74" s="38">
        <f>IFERROR(VALUE(FIXED(VLOOKUP(VLOOKUP($D$4,Refcodes,2,FALSE) &amp;"Deaths"&amp;Deaths_Female!$A74&amp;"AllEth"&amp;"Female",Datatable,7,FALSE))),"–")</f>
        <v>1</v>
      </c>
      <c r="F74" s="36">
        <f>IFERROR(VALUE(FIXED(VLOOKUP(VLOOKUP($F$4,Refcodes,2,FALSE) &amp;"Deaths"&amp;Deaths_Female!$A74&amp;"AllEth"&amp;"Female",Datatable,6,FALSE))),"–")</f>
        <v>70</v>
      </c>
      <c r="G74" s="38">
        <f>IFERROR(VALUE(FIXED(VLOOKUP(VLOOKUP($F$4,Refcodes,2,FALSE) &amp;"Deaths"&amp;Deaths_Female!$A74&amp;"AllEth"&amp;"Female",Datatable,7,FALSE))),"–")</f>
        <v>1.5</v>
      </c>
      <c r="H74" s="36">
        <f>IFERROR(VALUE(FIXED(VLOOKUP(VLOOKUP($H$4,Refcodes,2,FALSE) &amp;"Deaths"&amp;Deaths_Female!$A74&amp;"AllEth"&amp;"Female",Datatable,6,FALSE))),"–")</f>
        <v>134</v>
      </c>
      <c r="I74" s="38">
        <f>IFERROR(VALUE(FIXED(VLOOKUP(VLOOKUP($H$4,Refcodes,2,FALSE) &amp;"Deaths"&amp;Deaths_Female!$A74&amp;"AllEth"&amp;"Female",Datatable,7,FALSE))),"–")</f>
        <v>3.2</v>
      </c>
      <c r="J74" s="39">
        <f>IFERROR(VALUE(FIXED(VLOOKUP(VLOOKUP($J$4,Refcodes,2,FALSE) &amp;"Deaths"&amp;Deaths_Female!$A74&amp;"AllEth"&amp;"Female",Datatable,6,FALSE))),"–")</f>
        <v>637</v>
      </c>
      <c r="K74" s="38">
        <f>IFERROR(VALUE(FIXED(VLOOKUP(VLOOKUP($J$4,Refcodes,2,FALSE) &amp;"Deaths"&amp;Deaths_Female!$A74&amp;"AllEth"&amp;"Female",Datatable,7,FALSE))),"–")</f>
        <v>13.4</v>
      </c>
      <c r="L74" s="36">
        <f>IFERROR(VALUE(FIXED(VLOOKUP(VLOOKUP($L$4,Refcodes,2,FALSE) &amp;"Deaths"&amp;Deaths_Female!$A74&amp;"AllEth"&amp;"Female",Datatable,6,FALSE))),"–")</f>
        <v>79</v>
      </c>
      <c r="M74" s="38">
        <f>IFERROR(VALUE(FIXED(VLOOKUP(VLOOKUP($L$4,Refcodes,2,FALSE) &amp;"Deaths"&amp;Deaths_Female!$A74&amp;"AllEth"&amp;"Female",Datatable,7,FALSE))),"–")</f>
        <v>1.7</v>
      </c>
      <c r="N74" s="36">
        <f>IFERROR(VALUE(FIXED(VLOOKUP(VLOOKUP($N$4,Refcodes,2,FALSE) &amp;"Deaths"&amp;Deaths_Female!$A74&amp;"AllEth"&amp;"Female",Datatable,6,FALSE))),"–")</f>
        <v>266</v>
      </c>
      <c r="O74" s="38">
        <f>IFERROR(VALUE(FIXED(VLOOKUP(VLOOKUP($N$4,Refcodes,2,FALSE) &amp;"Deaths"&amp;Deaths_Female!$A74&amp;"AllEth"&amp;"Female",Datatable,7,FALSE))),"–")</f>
        <v>6.1</v>
      </c>
      <c r="P74" s="36">
        <f>IFERROR(VALUE(FIXED(VLOOKUP(VLOOKUP($P$4,Refcodes,2,FALSE) &amp;"Deaths"&amp;Deaths_Female!$A74&amp;"AllEth"&amp;"Female",Datatable,6,FALSE))),"–")</f>
        <v>819</v>
      </c>
      <c r="Q74" s="38">
        <f>IFERROR(VALUE(FIXED(VLOOKUP(VLOOKUP($P$4,Refcodes,2,FALSE) &amp;"Deaths"&amp;Deaths_Female!$A74&amp;"AllEth"&amp;"Female",Datatable,7,FALSE))),"–")</f>
        <v>19.899999999999999</v>
      </c>
      <c r="R74" s="36">
        <f>IFERROR(VALUE(FIXED(VLOOKUP(VLOOKUP($R$4,Refcodes,2,FALSE) &amp;"Deaths"&amp;Deaths_Female!$A74&amp;"AllEth"&amp;"Female",Datatable,6,FALSE))),"–")</f>
        <v>120</v>
      </c>
      <c r="S74" s="38">
        <f>IFERROR(VALUE(FIXED(VLOOKUP(VLOOKUP($R$4,Refcodes,2,FALSE) &amp;"Deaths"&amp;Deaths_Female!$A74&amp;"AllEth"&amp;"Female",Datatable,7,FALSE))),"–")</f>
        <v>2.8</v>
      </c>
      <c r="T74" s="27">
        <f>IFERROR(VALUE(FIXED(VLOOKUP(VLOOKUP($T$4,Refcodes,2,FALSE) &amp;"Deaths"&amp;Deaths_Female!$A74&amp;"AllEth"&amp;"Female",Datatable,6,FALSE))),"–")</f>
        <v>668</v>
      </c>
      <c r="U74" s="37">
        <f>IFERROR(VALUE(FIXED(VLOOKUP(VLOOKUP($T$4,Refcodes,2,FALSE) &amp;"Deaths"&amp;Deaths_Female!$A74&amp;"AllEth"&amp;"Female",Datatable,7,FALSE))),"–")</f>
        <v>17.3</v>
      </c>
      <c r="V74" s="36">
        <f>IFERROR(VALUE(FIXED(VLOOKUP(VLOOKUP($V$4,Refcodes,2,FALSE) &amp;"Deaths"&amp;Deaths_Female!$A74&amp;"AllEth"&amp;"Female",Datatable,6,FALSE))),"–")</f>
        <v>55</v>
      </c>
      <c r="W74" s="38">
        <f>IFERROR(VALUE(FIXED(VLOOKUP(VLOOKUP($V$4,Refcodes,2,FALSE) &amp;"Deaths"&amp;Deaths_Female!$A74&amp;"AllEth"&amp;"Female",Datatable,7,FALSE))),"–")</f>
        <v>1.6</v>
      </c>
      <c r="X74" s="17">
        <f>IFERROR(VALUE(FIXED(VLOOKUP(VLOOKUP($X$4,Refcodes,2,FALSE) &amp;"Deaths"&amp;Deaths_Female!$A74&amp;"AllEth"&amp;"Female",Datatable,6,FALSE))),"–")</f>
        <v>132</v>
      </c>
      <c r="Y74" s="16">
        <f>IFERROR(VALUE(FIXED(VLOOKUP(VLOOKUP($X$4,Refcodes,2,FALSE) &amp;"Deaths"&amp;Deaths_Female!$A74&amp;"AllEth"&amp;"Female",Datatable,7,FALSE))),"–")</f>
        <v>3.2</v>
      </c>
      <c r="Z74" s="17">
        <f>IFERROR(VALUE(FIXED(VLOOKUP(VLOOKUP($Z$4,Refcodes,2,FALSE) &amp;"Deaths"&amp;Deaths_Female!$A74&amp;"AllEth"&amp;"Female",Datatable,6,FALSE))),"–")</f>
        <v>228</v>
      </c>
      <c r="AA74" s="16">
        <f>IFERROR(VALUE(FIXED(VLOOKUP(VLOOKUP($Z$4,Refcodes,2,FALSE) &amp;"Deaths"&amp;Deaths_Female!$A74&amp;"AllEth"&amp;"Female",Datatable,7,FALSE))),"–")</f>
        <v>5.6</v>
      </c>
      <c r="AB74" s="27">
        <f>IFERROR(VALUE(FIXED(VLOOKUP(VLOOKUP($AB$4,Refcodes,2,FALSE) &amp;"Deaths"&amp;Deaths_Female!$A74&amp;"AllEth"&amp;"Female",Datatable,6,FALSE))),"–")</f>
        <v>20</v>
      </c>
      <c r="AC74" s="37">
        <f>IFERROR(VALUE(FIXED(VLOOKUP(VLOOKUP($AB$4,Refcodes,2,FALSE) &amp;"Deaths"&amp;Deaths_Female!$A74&amp;"AllEth"&amp;"Female",Datatable,7,FALSE))),"–")</f>
        <v>0.4</v>
      </c>
      <c r="AD74" s="36">
        <f>IFERROR(VALUE(FIXED(VLOOKUP(VLOOKUP($AD$4,Refcodes,2,FALSE) &amp;"Deaths"&amp;Deaths_Female!$A74&amp;"AllEth"&amp;"Female",Datatable,6,FALSE))),"–")</f>
        <v>77</v>
      </c>
      <c r="AE74" s="38">
        <f>IFERROR(VALUE(FIXED(VLOOKUP(VLOOKUP($AD$4,Refcodes,2,FALSE) &amp;"Deaths"&amp;Deaths_Female!$A74&amp;"AllEth"&amp;"Female",Datatable,7,FALSE))),"–")</f>
        <v>1.7</v>
      </c>
      <c r="AF74" s="36">
        <f>IFERROR(VALUE(FIXED(VLOOKUP(VLOOKUP($AF$4,Refcodes,2,FALSE) &amp;"Deaths"&amp;Deaths_Female!$A74&amp;"AllEth"&amp;"Female",Datatable,6,FALSE))),"–")</f>
        <v>69</v>
      </c>
      <c r="AG74" s="38">
        <f>IFERROR(VALUE(FIXED(VLOOKUP(VLOOKUP($AF$4,Refcodes,2,FALSE) &amp;"Deaths"&amp;Deaths_Female!$A74&amp;"AllEth"&amp;"Female",Datatable,7,FALSE))),"–")</f>
        <v>1.4</v>
      </c>
      <c r="AH74" s="36">
        <f>IFERROR(VALUE(FIXED(VLOOKUP(VLOOKUP($AH$4,Refcodes,2,FALSE) &amp;"Deaths"&amp;Deaths_Female!$A74&amp;"AllEth"&amp;"Female",Datatable,6,FALSE))),"–")</f>
        <v>98</v>
      </c>
      <c r="AI74" s="38">
        <f>IFERROR(VALUE(FIXED(VLOOKUP(VLOOKUP($AH$4,Refcodes,2,FALSE) &amp;"Deaths"&amp;Deaths_Female!$A74&amp;"AllEth"&amp;"Female",Datatable,7,FALSE))),"–")</f>
        <v>2.9</v>
      </c>
      <c r="AJ74" s="36">
        <f>IFERROR(VALUE(FIXED(VLOOKUP(VLOOKUP($AJ$4,Refcodes,2,FALSE) &amp;"Deaths"&amp;Deaths_Female!$A74&amp;"AllEth"&amp;"Female",Datatable,6,FALSE))),"–")</f>
        <v>16</v>
      </c>
      <c r="AK74" s="38">
        <f>IFERROR(VALUE(FIXED(VLOOKUP(VLOOKUP($AJ$4,Refcodes,2,FALSE) &amp;"Deaths"&amp;Deaths_Female!$A74&amp;"AllEth"&amp;"Female",Datatable,7,FALSE))),"–")</f>
        <v>0.3</v>
      </c>
      <c r="AL74" s="36">
        <f>IFERROR(VALUE(FIXED(VLOOKUP(VLOOKUP($AL$4,Refcodes,2,FALSE) &amp;"Deaths"&amp;Deaths_Female!$A74&amp;"AllEth"&amp;"Female",Datatable,6,FALSE))),"–")</f>
        <v>3</v>
      </c>
      <c r="AM74" s="38">
        <f>IFERROR(VALUE(FIXED(VLOOKUP(VLOOKUP($AL$4,Refcodes,2,FALSE) &amp;"Deaths"&amp;Deaths_Female!$A74&amp;"AllEth"&amp;"Female",Datatable,7,FALSE))),"–")</f>
        <v>0.1</v>
      </c>
      <c r="AN74" s="36">
        <f>IFERROR(VALUE(FIXED(VLOOKUP(VLOOKUP($AN$4,Refcodes,2,FALSE) &amp;"Deaths"&amp;Deaths_Female!$A74&amp;"AllEth"&amp;"Female",Datatable,6,FALSE))),"–")</f>
        <v>136</v>
      </c>
      <c r="AO74" s="38">
        <f>IFERROR(VALUE(FIXED(VLOOKUP(VLOOKUP($AN$4,Refcodes,2,FALSE) &amp;"Deaths"&amp;Deaths_Female!$A74&amp;"AllEth"&amp;"Female",Datatable,7,FALSE))),"–")</f>
        <v>3.1</v>
      </c>
      <c r="AP74" s="36">
        <f>IFERROR(VALUE(FIXED(VLOOKUP(VLOOKUP($AP$4,Refcodes,2,FALSE) &amp;"Deaths"&amp;Deaths_Female!$A74&amp;"AllEth"&amp;"Female",Datatable,6,FALSE))),"–")</f>
        <v>86</v>
      </c>
      <c r="AQ74" s="38">
        <f>IFERROR(VALUE(FIXED(VLOOKUP(VLOOKUP($AP$4,Refcodes,2,FALSE) &amp;"Deaths"&amp;Deaths_Female!$A74&amp;"AllEth"&amp;"Female",Datatable,7,FALSE))),"–")</f>
        <v>1.8</v>
      </c>
      <c r="AR74" s="36">
        <f>IFERROR(VALUE(FIXED(VLOOKUP(VLOOKUP($AR$4,Refcodes,2,FALSE) &amp;"Deaths"&amp;Deaths_Female!$A74&amp;"AllEth"&amp;"Female",Datatable,6,FALSE))),"–")</f>
        <v>118</v>
      </c>
      <c r="AS74" s="38">
        <f>IFERROR(VALUE(FIXED(VLOOKUP(VLOOKUP($AR$4,Refcodes,2,FALSE) &amp;"Deaths"&amp;Deaths_Female!$A74&amp;"AllEth"&amp;"Female",Datatable,7,FALSE))),"–")</f>
        <v>2.7</v>
      </c>
    </row>
    <row r="75" spans="1:45" s="36" customFormat="1" ht="15" customHeight="1" x14ac:dyDescent="0.25">
      <c r="A75" s="22">
        <v>2017</v>
      </c>
      <c r="B75" s="36">
        <f>IFERROR(VALUE(FIXED(VLOOKUP(VLOOKUP($B$4,Refcodes,2,FALSE) &amp;"Deaths"&amp;Deaths_Female!$A75&amp;"AllEth"&amp;"Female",Datatable,6,FALSE))),"–")</f>
        <v>4510</v>
      </c>
      <c r="C75" s="38">
        <f>IFERROR(VALUE(FIXED(VLOOKUP(VLOOKUP($B$4,Refcodes,2,FALSE) &amp;"Deaths"&amp;Deaths_Female!$A75&amp;"AllEth"&amp;"Female",Datatable,7,FALSE))),"–")</f>
        <v>102.5</v>
      </c>
      <c r="D75" s="36">
        <f>IFERROR(VALUE(FIXED(VLOOKUP(VLOOKUP($D$4,Refcodes,2,FALSE) &amp;"Deaths"&amp;Deaths_Female!$A75&amp;"AllEth"&amp;"Female",Datatable,6,FALSE))),"–")</f>
        <v>46</v>
      </c>
      <c r="E75" s="38">
        <f>IFERROR(VALUE(FIXED(VLOOKUP(VLOOKUP($D$4,Refcodes,2,FALSE) &amp;"Deaths"&amp;Deaths_Female!$A75&amp;"AllEth"&amp;"Female",Datatable,7,FALSE))),"–")</f>
        <v>1</v>
      </c>
      <c r="F75" s="36">
        <f>IFERROR(VALUE(FIXED(VLOOKUP(VLOOKUP($F$4,Refcodes,2,FALSE) &amp;"Deaths"&amp;Deaths_Female!$A75&amp;"AllEth"&amp;"Female",Datatable,6,FALSE))),"–")</f>
        <v>77</v>
      </c>
      <c r="G75" s="38">
        <f>IFERROR(VALUE(FIXED(VLOOKUP(VLOOKUP($F$4,Refcodes,2,FALSE) &amp;"Deaths"&amp;Deaths_Female!$A75&amp;"AllEth"&amp;"Female",Datatable,7,FALSE))),"–")</f>
        <v>1.5</v>
      </c>
      <c r="H75" s="36">
        <f>IFERROR(VALUE(FIXED(VLOOKUP(VLOOKUP($H$4,Refcodes,2,FALSE) &amp;"Deaths"&amp;Deaths_Female!$A75&amp;"AllEth"&amp;"Female",Datatable,6,FALSE))),"–")</f>
        <v>92</v>
      </c>
      <c r="I75" s="38">
        <f>IFERROR(VALUE(FIXED(VLOOKUP(VLOOKUP($H$4,Refcodes,2,FALSE) &amp;"Deaths"&amp;Deaths_Female!$A75&amp;"AllEth"&amp;"Female",Datatable,7,FALSE))),"–")</f>
        <v>2.2000000000000002</v>
      </c>
      <c r="J75" s="39">
        <f>IFERROR(VALUE(FIXED(VLOOKUP(VLOOKUP($J$4,Refcodes,2,FALSE) &amp;"Deaths"&amp;Deaths_Female!$A75&amp;"AllEth"&amp;"Female",Datatable,6,FALSE))),"–")</f>
        <v>554</v>
      </c>
      <c r="K75" s="38">
        <f>IFERROR(VALUE(FIXED(VLOOKUP(VLOOKUP($J$4,Refcodes,2,FALSE) &amp;"Deaths"&amp;Deaths_Female!$A75&amp;"AllEth"&amp;"Female",Datatable,7,FALSE))),"–")</f>
        <v>11.7</v>
      </c>
      <c r="L75" s="36">
        <f>IFERROR(VALUE(FIXED(VLOOKUP(VLOOKUP($L$4,Refcodes,2,FALSE) &amp;"Deaths"&amp;Deaths_Female!$A75&amp;"AllEth"&amp;"Female",Datatable,6,FALSE))),"–")</f>
        <v>107</v>
      </c>
      <c r="M75" s="38">
        <f>IFERROR(VALUE(FIXED(VLOOKUP(VLOOKUP($L$4,Refcodes,2,FALSE) &amp;"Deaths"&amp;Deaths_Female!$A75&amp;"AllEth"&amp;"Female",Datatable,7,FALSE))),"–")</f>
        <v>2.4</v>
      </c>
      <c r="N75" s="36">
        <f>IFERROR(VALUE(FIXED(VLOOKUP(VLOOKUP($N$4,Refcodes,2,FALSE) &amp;"Deaths"&amp;Deaths_Female!$A75&amp;"AllEth"&amp;"Female",Datatable,6,FALSE))),"–")</f>
        <v>262</v>
      </c>
      <c r="O75" s="38">
        <f>IFERROR(VALUE(FIXED(VLOOKUP(VLOOKUP($N$4,Refcodes,2,FALSE) &amp;"Deaths"&amp;Deaths_Female!$A75&amp;"AllEth"&amp;"Female",Datatable,7,FALSE))),"–")</f>
        <v>5.8</v>
      </c>
      <c r="P75" s="36">
        <f>IFERROR(VALUE(FIXED(VLOOKUP(VLOOKUP($P$4,Refcodes,2,FALSE) &amp;"Deaths"&amp;Deaths_Female!$A75&amp;"AllEth"&amp;"Female",Datatable,6,FALSE))),"–")</f>
        <v>921</v>
      </c>
      <c r="Q75" s="38">
        <f>IFERROR(VALUE(FIXED(VLOOKUP(VLOOKUP($P$4,Refcodes,2,FALSE) &amp;"Deaths"&amp;Deaths_Female!$A75&amp;"AllEth"&amp;"Female",Datatable,7,FALSE))),"–")</f>
        <v>21.6</v>
      </c>
      <c r="R75" s="36">
        <f>IFERROR(VALUE(FIXED(VLOOKUP(VLOOKUP($R$4,Refcodes,2,FALSE) &amp;"Deaths"&amp;Deaths_Female!$A75&amp;"AllEth"&amp;"Female",Datatable,6,FALSE))),"–")</f>
        <v>108</v>
      </c>
      <c r="S75" s="38">
        <f>IFERROR(VALUE(FIXED(VLOOKUP(VLOOKUP($R$4,Refcodes,2,FALSE) &amp;"Deaths"&amp;Deaths_Female!$A75&amp;"AllEth"&amp;"Female",Datatable,7,FALSE))),"–")</f>
        <v>2.4</v>
      </c>
      <c r="T75" s="27">
        <f>IFERROR(VALUE(FIXED(VLOOKUP(VLOOKUP($T$4,Refcodes,2,FALSE) &amp;"Deaths"&amp;Deaths_Female!$A75&amp;"AllEth"&amp;"Female",Datatable,6,FALSE))),"–")</f>
        <v>672</v>
      </c>
      <c r="U75" s="37">
        <f>IFERROR(VALUE(FIXED(VLOOKUP(VLOOKUP($T$4,Refcodes,2,FALSE) &amp;"Deaths"&amp;Deaths_Female!$A75&amp;"AllEth"&amp;"Female",Datatable,7,FALSE))),"–")</f>
        <v>16.899999999999999</v>
      </c>
      <c r="V75" s="36">
        <f>IFERROR(VALUE(FIXED(VLOOKUP(VLOOKUP($V$4,Refcodes,2,FALSE) &amp;"Deaths"&amp;Deaths_Female!$A75&amp;"AllEth"&amp;"Female",Datatable,6,FALSE))),"–")</f>
        <v>45</v>
      </c>
      <c r="W75" s="38">
        <f>IFERROR(VALUE(FIXED(VLOOKUP(VLOOKUP($V$4,Refcodes,2,FALSE) &amp;"Deaths"&amp;Deaths_Female!$A75&amp;"AllEth"&amp;"Female",Datatable,7,FALSE))),"–")</f>
        <v>1.4</v>
      </c>
      <c r="X75" s="17">
        <f>IFERROR(VALUE(FIXED(VLOOKUP(VLOOKUP($X$4,Refcodes,2,FALSE) &amp;"Deaths"&amp;Deaths_Female!$A75&amp;"AllEth"&amp;"Female",Datatable,6,FALSE))),"–")</f>
        <v>135</v>
      </c>
      <c r="Y75" s="16">
        <f>IFERROR(VALUE(FIXED(VLOOKUP(VLOOKUP($X$4,Refcodes,2,FALSE) &amp;"Deaths"&amp;Deaths_Female!$A75&amp;"AllEth"&amp;"Female",Datatable,7,FALSE))),"–")</f>
        <v>3.1</v>
      </c>
      <c r="Z75" s="17">
        <f>IFERROR(VALUE(FIXED(VLOOKUP(VLOOKUP($Z$4,Refcodes,2,FALSE) &amp;"Deaths"&amp;Deaths_Female!$A75&amp;"AllEth"&amp;"Female",Datatable,6,FALSE))),"–")</f>
        <v>223</v>
      </c>
      <c r="AA75" s="16">
        <f>IFERROR(VALUE(FIXED(VLOOKUP(VLOOKUP($Z$4,Refcodes,2,FALSE) &amp;"Deaths"&amp;Deaths_Female!$A75&amp;"AllEth"&amp;"Female",Datatable,7,FALSE))),"–")</f>
        <v>5.2</v>
      </c>
      <c r="AB75" s="27">
        <f>IFERROR(VALUE(FIXED(VLOOKUP(VLOOKUP($AB$4,Refcodes,2,FALSE) &amp;"Deaths"&amp;Deaths_Female!$A75&amp;"AllEth"&amp;"Female",Datatable,6,FALSE))),"–")</f>
        <v>14</v>
      </c>
      <c r="AC75" s="37">
        <f>IFERROR(VALUE(FIXED(VLOOKUP(VLOOKUP($AB$4,Refcodes,2,FALSE) &amp;"Deaths"&amp;Deaths_Female!$A75&amp;"AllEth"&amp;"Female",Datatable,7,FALSE))),"–")</f>
        <v>0.3</v>
      </c>
      <c r="AD75" s="36">
        <f>IFERROR(VALUE(FIXED(VLOOKUP(VLOOKUP($AD$4,Refcodes,2,FALSE) &amp;"Deaths"&amp;Deaths_Female!$A75&amp;"AllEth"&amp;"Female",Datatable,6,FALSE))),"–")</f>
        <v>84</v>
      </c>
      <c r="AE75" s="38">
        <f>IFERROR(VALUE(FIXED(VLOOKUP(VLOOKUP($AD$4,Refcodes,2,FALSE) &amp;"Deaths"&amp;Deaths_Female!$A75&amp;"AllEth"&amp;"Female",Datatable,7,FALSE))),"–")</f>
        <v>1.8</v>
      </c>
      <c r="AF75" s="36">
        <f>IFERROR(VALUE(FIXED(VLOOKUP(VLOOKUP($AF$4,Refcodes,2,FALSE) &amp;"Deaths"&amp;Deaths_Female!$A75&amp;"AllEth"&amp;"Female",Datatable,6,FALSE))),"–")</f>
        <v>59</v>
      </c>
      <c r="AG75" s="38">
        <f>IFERROR(VALUE(FIXED(VLOOKUP(VLOOKUP($AF$4,Refcodes,2,FALSE) &amp;"Deaths"&amp;Deaths_Female!$A75&amp;"AllEth"&amp;"Female",Datatable,7,FALSE))),"–")</f>
        <v>1.1000000000000001</v>
      </c>
      <c r="AH75" s="36">
        <f>IFERROR(VALUE(FIXED(VLOOKUP(VLOOKUP($AH$4,Refcodes,2,FALSE) &amp;"Deaths"&amp;Deaths_Female!$A75&amp;"AllEth"&amp;"Female",Datatable,6,FALSE))),"–")</f>
        <v>116</v>
      </c>
      <c r="AI75" s="38">
        <f>IFERROR(VALUE(FIXED(VLOOKUP(VLOOKUP($AH$4,Refcodes,2,FALSE) &amp;"Deaths"&amp;Deaths_Female!$A75&amp;"AllEth"&amp;"Female",Datatable,7,FALSE))),"–")</f>
        <v>3.2</v>
      </c>
      <c r="AJ75" s="36">
        <f>IFERROR(VALUE(FIXED(VLOOKUP(VLOOKUP($AJ$4,Refcodes,2,FALSE) &amp;"Deaths"&amp;Deaths_Female!$A75&amp;"AllEth"&amp;"Female",Datatable,6,FALSE))),"–")</f>
        <v>11</v>
      </c>
      <c r="AK75" s="38">
        <f>IFERROR(VALUE(FIXED(VLOOKUP(VLOOKUP($AJ$4,Refcodes,2,FALSE) &amp;"Deaths"&amp;Deaths_Female!$A75&amp;"AllEth"&amp;"Female",Datatable,7,FALSE))),"–")</f>
        <v>0.2</v>
      </c>
      <c r="AL75" s="36">
        <f>IFERROR(VALUE(FIXED(VLOOKUP(VLOOKUP($AL$4,Refcodes,2,FALSE) &amp;"Deaths"&amp;Deaths_Female!$A75&amp;"AllEth"&amp;"Female",Datatable,6,FALSE))),"–")</f>
        <v>6</v>
      </c>
      <c r="AM75" s="38">
        <f>IFERROR(VALUE(FIXED(VLOOKUP(VLOOKUP($AL$4,Refcodes,2,FALSE) &amp;"Deaths"&amp;Deaths_Female!$A75&amp;"AllEth"&amp;"Female",Datatable,7,FALSE))),"–")</f>
        <v>0.2</v>
      </c>
      <c r="AN75" s="36">
        <f>IFERROR(VALUE(FIXED(VLOOKUP(VLOOKUP($AN$4,Refcodes,2,FALSE) &amp;"Deaths"&amp;Deaths_Female!$A75&amp;"AllEth"&amp;"Female",Datatable,6,FALSE))),"–")</f>
        <v>158</v>
      </c>
      <c r="AO75" s="38">
        <f>IFERROR(VALUE(FIXED(VLOOKUP(VLOOKUP($AN$4,Refcodes,2,FALSE) &amp;"Deaths"&amp;Deaths_Female!$A75&amp;"AllEth"&amp;"Female",Datatable,7,FALSE))),"–")</f>
        <v>3.3</v>
      </c>
      <c r="AP75" s="36">
        <f>IFERROR(VALUE(FIXED(VLOOKUP(VLOOKUP($AP$4,Refcodes,2,FALSE) &amp;"Deaths"&amp;Deaths_Female!$A75&amp;"AllEth"&amp;"Female",Datatable,6,FALSE))),"–")</f>
        <v>87</v>
      </c>
      <c r="AQ75" s="38">
        <f>IFERROR(VALUE(FIXED(VLOOKUP(VLOOKUP($AP$4,Refcodes,2,FALSE) &amp;"Deaths"&amp;Deaths_Female!$A75&amp;"AllEth"&amp;"Female",Datatable,7,FALSE))),"–")</f>
        <v>1.9</v>
      </c>
      <c r="AR75" s="36">
        <f>IFERROR(VALUE(FIXED(VLOOKUP(VLOOKUP($AR$4,Refcodes,2,FALSE) &amp;"Deaths"&amp;Deaths_Female!$A75&amp;"AllEth"&amp;"Female",Datatable,6,FALSE))),"–")</f>
        <v>119</v>
      </c>
      <c r="AS75" s="38">
        <f>IFERROR(VALUE(FIXED(VLOOKUP(VLOOKUP($AR$4,Refcodes,2,FALSE) &amp;"Deaths"&amp;Deaths_Female!$A75&amp;"AllEth"&amp;"Female",Datatable,7,FALSE))),"–")</f>
        <v>2.7</v>
      </c>
    </row>
    <row r="76" spans="1:45" s="36" customFormat="1" ht="15" customHeight="1" x14ac:dyDescent="0.25">
      <c r="A76" s="22">
        <v>2018</v>
      </c>
      <c r="B76" s="36">
        <f>IFERROR(VALUE(FIXED(VLOOKUP(VLOOKUP($B$4,Refcodes,2,FALSE) &amp;"Deaths"&amp;Deaths_Female!$A76&amp;"AllEth"&amp;"Female",Datatable,6,FALSE))),"–")</f>
        <v>4632</v>
      </c>
      <c r="C76" s="38">
        <f>IFERROR(VALUE(FIXED(VLOOKUP(VLOOKUP($B$4,Refcodes,2,FALSE) &amp;"Deaths"&amp;Deaths_Female!$A76&amp;"AllEth"&amp;"Female",Datatable,7,FALSE))),"–")</f>
        <v>102.2</v>
      </c>
      <c r="D76" s="36">
        <f>IFERROR(VALUE(FIXED(VLOOKUP(VLOOKUP($D$4,Refcodes,2,FALSE) &amp;"Deaths"&amp;Deaths_Female!$A76&amp;"AllEth"&amp;"Female",Datatable,6,FALSE))),"–")</f>
        <v>68</v>
      </c>
      <c r="E76" s="38">
        <f>IFERROR(VALUE(FIXED(VLOOKUP(VLOOKUP($D$4,Refcodes,2,FALSE) &amp;"Deaths"&amp;Deaths_Female!$A76&amp;"AllEth"&amp;"Female",Datatable,7,FALSE))),"–")</f>
        <v>1.5</v>
      </c>
      <c r="F76" s="36">
        <f>IFERROR(VALUE(FIXED(VLOOKUP(VLOOKUP($F$4,Refcodes,2,FALSE) &amp;"Deaths"&amp;Deaths_Female!$A76&amp;"AllEth"&amp;"Female",Datatable,6,FALSE))),"–")</f>
        <v>78</v>
      </c>
      <c r="G76" s="38">
        <f>IFERROR(VALUE(FIXED(VLOOKUP(VLOOKUP($F$4,Refcodes,2,FALSE) &amp;"Deaths"&amp;Deaths_Female!$A76&amp;"AllEth"&amp;"Female",Datatable,7,FALSE))),"–")</f>
        <v>1.8</v>
      </c>
      <c r="H76" s="36">
        <f>IFERROR(VALUE(FIXED(VLOOKUP(VLOOKUP($H$4,Refcodes,2,FALSE) &amp;"Deaths"&amp;Deaths_Female!$A76&amp;"AllEth"&amp;"Female",Datatable,6,FALSE))),"–")</f>
        <v>97</v>
      </c>
      <c r="I76" s="38">
        <f>IFERROR(VALUE(FIXED(VLOOKUP(VLOOKUP($H$4,Refcodes,2,FALSE) &amp;"Deaths"&amp;Deaths_Female!$A76&amp;"AllEth"&amp;"Female",Datatable,7,FALSE))),"–")</f>
        <v>2.2999999999999998</v>
      </c>
      <c r="J76" s="39">
        <f>IFERROR(VALUE(FIXED(VLOOKUP(VLOOKUP($J$4,Refcodes,2,FALSE) &amp;"Deaths"&amp;Deaths_Female!$A76&amp;"AllEth"&amp;"Female",Datatable,6,FALSE))),"–")</f>
        <v>596</v>
      </c>
      <c r="K76" s="38">
        <f>IFERROR(VALUE(FIXED(VLOOKUP(VLOOKUP($J$4,Refcodes,2,FALSE) &amp;"Deaths"&amp;Deaths_Female!$A76&amp;"AllEth"&amp;"Female",Datatable,7,FALSE))),"–")</f>
        <v>12.4</v>
      </c>
      <c r="L76" s="36">
        <f>IFERROR(VALUE(FIXED(VLOOKUP(VLOOKUP($L$4,Refcodes,2,FALSE) &amp;"Deaths"&amp;Deaths_Female!$A76&amp;"AllEth"&amp;"Female",Datatable,6,FALSE))),"–")</f>
        <v>85</v>
      </c>
      <c r="M76" s="38">
        <f>IFERROR(VALUE(FIXED(VLOOKUP(VLOOKUP($L$4,Refcodes,2,FALSE) &amp;"Deaths"&amp;Deaths_Female!$A76&amp;"AllEth"&amp;"Female",Datatable,7,FALSE))),"–")</f>
        <v>1.8</v>
      </c>
      <c r="N76" s="36">
        <f>IFERROR(VALUE(FIXED(VLOOKUP(VLOOKUP($N$4,Refcodes,2,FALSE) &amp;"Deaths"&amp;Deaths_Female!$A76&amp;"AllEth"&amp;"Female",Datatable,6,FALSE))),"–")</f>
        <v>272</v>
      </c>
      <c r="O76" s="38">
        <f>IFERROR(VALUE(FIXED(VLOOKUP(VLOOKUP($N$4,Refcodes,2,FALSE) &amp;"Deaths"&amp;Deaths_Female!$A76&amp;"AllEth"&amp;"Female",Datatable,7,FALSE))),"–")</f>
        <v>5.9</v>
      </c>
      <c r="P76" s="36">
        <f>IFERROR(VALUE(FIXED(VLOOKUP(VLOOKUP($P$4,Refcodes,2,FALSE) &amp;"Deaths"&amp;Deaths_Female!$A76&amp;"AllEth"&amp;"Female",Datatable,6,FALSE))),"–")</f>
        <v>874</v>
      </c>
      <c r="Q76" s="38">
        <f>IFERROR(VALUE(FIXED(VLOOKUP(VLOOKUP($P$4,Refcodes,2,FALSE) &amp;"Deaths"&amp;Deaths_Female!$A76&amp;"AllEth"&amp;"Female",Datatable,7,FALSE))),"–")</f>
        <v>19.600000000000001</v>
      </c>
      <c r="R76" s="36">
        <f>IFERROR(VALUE(FIXED(VLOOKUP(VLOOKUP($R$4,Refcodes,2,FALSE) &amp;"Deaths"&amp;Deaths_Female!$A76&amp;"AllEth"&amp;"Female",Datatable,6,FALSE))),"–")</f>
        <v>104</v>
      </c>
      <c r="S76" s="38">
        <f>IFERROR(VALUE(FIXED(VLOOKUP(VLOOKUP($R$4,Refcodes,2,FALSE) &amp;"Deaths"&amp;Deaths_Female!$A76&amp;"AllEth"&amp;"Female",Datatable,7,FALSE))),"–")</f>
        <v>2.1</v>
      </c>
      <c r="T76" s="27">
        <f>IFERROR(VALUE(FIXED(VLOOKUP(VLOOKUP($T$4,Refcodes,2,FALSE) &amp;"Deaths"&amp;Deaths_Female!$A76&amp;"AllEth"&amp;"Female",Datatable,6,FALSE))),"–")</f>
        <v>685</v>
      </c>
      <c r="U76" s="37">
        <f>IFERROR(VALUE(FIXED(VLOOKUP(VLOOKUP($T$4,Refcodes,2,FALSE) &amp;"Deaths"&amp;Deaths_Female!$A76&amp;"AllEth"&amp;"Female",Datatable,7,FALSE))),"–")</f>
        <v>16.3</v>
      </c>
      <c r="V76" s="36">
        <f>IFERROR(VALUE(FIXED(VLOOKUP(VLOOKUP($V$4,Refcodes,2,FALSE) &amp;"Deaths"&amp;Deaths_Female!$A76&amp;"AllEth"&amp;"Female",Datatable,6,FALSE))),"–")</f>
        <v>60</v>
      </c>
      <c r="W76" s="38">
        <f>IFERROR(VALUE(FIXED(VLOOKUP(VLOOKUP($V$4,Refcodes,2,FALSE) &amp;"Deaths"&amp;Deaths_Female!$A76&amp;"AllEth"&amp;"Female",Datatable,7,FALSE))),"–")</f>
        <v>1.7</v>
      </c>
      <c r="X76" s="17">
        <f>IFERROR(VALUE(FIXED(VLOOKUP(VLOOKUP($X$4,Refcodes,2,FALSE) &amp;"Deaths"&amp;Deaths_Female!$A76&amp;"AllEth"&amp;"Female",Datatable,6,FALSE))),"–")</f>
        <v>134</v>
      </c>
      <c r="Y76" s="16">
        <f>IFERROR(VALUE(FIXED(VLOOKUP(VLOOKUP($X$4,Refcodes,2,FALSE) &amp;"Deaths"&amp;Deaths_Female!$A76&amp;"AllEth"&amp;"Female",Datatable,7,FALSE))),"–")</f>
        <v>3.2</v>
      </c>
      <c r="Z76" s="17">
        <f>IFERROR(VALUE(FIXED(VLOOKUP(VLOOKUP($Z$4,Refcodes,2,FALSE) &amp;"Deaths"&amp;Deaths_Female!$A76&amp;"AllEth"&amp;"Female",Datatable,6,FALSE))),"–")</f>
        <v>249</v>
      </c>
      <c r="AA76" s="16">
        <f>IFERROR(VALUE(FIXED(VLOOKUP(VLOOKUP($Z$4,Refcodes,2,FALSE) &amp;"Deaths"&amp;Deaths_Female!$A76&amp;"AllEth"&amp;"Female",Datatable,7,FALSE))),"–")</f>
        <v>5.6</v>
      </c>
      <c r="AB76" s="27">
        <f>IFERROR(VALUE(FIXED(VLOOKUP(VLOOKUP($AB$4,Refcodes,2,FALSE) &amp;"Deaths"&amp;Deaths_Female!$A76&amp;"AllEth"&amp;"Female",Datatable,6,FALSE))),"–")</f>
        <v>9</v>
      </c>
      <c r="AC76" s="37">
        <f>IFERROR(VALUE(FIXED(VLOOKUP(VLOOKUP($AB$4,Refcodes,2,FALSE) &amp;"Deaths"&amp;Deaths_Female!$A76&amp;"AllEth"&amp;"Female",Datatable,7,FALSE))),"–")</f>
        <v>0.2</v>
      </c>
      <c r="AD76" s="36">
        <f>IFERROR(VALUE(FIXED(VLOOKUP(VLOOKUP($AD$4,Refcodes,2,FALSE) &amp;"Deaths"&amp;Deaths_Female!$A76&amp;"AllEth"&amp;"Female",Datatable,6,FALSE))),"–")</f>
        <v>88</v>
      </c>
      <c r="AE76" s="38">
        <f>IFERROR(VALUE(FIXED(VLOOKUP(VLOOKUP($AD$4,Refcodes,2,FALSE) &amp;"Deaths"&amp;Deaths_Female!$A76&amp;"AllEth"&amp;"Female",Datatable,7,FALSE))),"–")</f>
        <v>1.9</v>
      </c>
      <c r="AF76" s="36">
        <f>IFERROR(VALUE(FIXED(VLOOKUP(VLOOKUP($AF$4,Refcodes,2,FALSE) &amp;"Deaths"&amp;Deaths_Female!$A76&amp;"AllEth"&amp;"Female",Datatable,6,FALSE))),"–")</f>
        <v>77</v>
      </c>
      <c r="AG76" s="38">
        <f>IFERROR(VALUE(FIXED(VLOOKUP(VLOOKUP($AF$4,Refcodes,2,FALSE) &amp;"Deaths"&amp;Deaths_Female!$A76&amp;"AllEth"&amp;"Female",Datatable,7,FALSE))),"–")</f>
        <v>1.5</v>
      </c>
      <c r="AH76" s="36">
        <f>IFERROR(VALUE(FIXED(VLOOKUP(VLOOKUP($AH$4,Refcodes,2,FALSE) &amp;"Deaths"&amp;Deaths_Female!$A76&amp;"AllEth"&amp;"Female",Datatable,6,FALSE))),"–")</f>
        <v>137</v>
      </c>
      <c r="AI76" s="38">
        <f>IFERROR(VALUE(FIXED(VLOOKUP(VLOOKUP($AH$4,Refcodes,2,FALSE) &amp;"Deaths"&amp;Deaths_Female!$A76&amp;"AllEth"&amp;"Female",Datatable,7,FALSE))),"–")</f>
        <v>3.7</v>
      </c>
      <c r="AJ76" s="36">
        <f>IFERROR(VALUE(FIXED(VLOOKUP(VLOOKUP($AJ$4,Refcodes,2,FALSE) &amp;"Deaths"&amp;Deaths_Female!$A76&amp;"AllEth"&amp;"Female",Datatable,6,FALSE))),"–")</f>
        <v>21</v>
      </c>
      <c r="AK76" s="38">
        <f>IFERROR(VALUE(FIXED(VLOOKUP(VLOOKUP($AJ$4,Refcodes,2,FALSE) &amp;"Deaths"&amp;Deaths_Female!$A76&amp;"AllEth"&amp;"Female",Datatable,7,FALSE))),"–")</f>
        <v>0.5</v>
      </c>
      <c r="AL76" s="36">
        <f>IFERROR(VALUE(FIXED(VLOOKUP(VLOOKUP($AL$4,Refcodes,2,FALSE) &amp;"Deaths"&amp;Deaths_Female!$A76&amp;"AllEth"&amp;"Female",Datatable,6,FALSE))),"–")</f>
        <v>12</v>
      </c>
      <c r="AM76" s="38">
        <f>IFERROR(VALUE(FIXED(VLOOKUP(VLOOKUP($AL$4,Refcodes,2,FALSE) &amp;"Deaths"&amp;Deaths_Female!$A76&amp;"AllEth"&amp;"Female",Datatable,7,FALSE))),"–")</f>
        <v>0.4</v>
      </c>
      <c r="AN76" s="36">
        <f>IFERROR(VALUE(FIXED(VLOOKUP(VLOOKUP($AN$4,Refcodes,2,FALSE) &amp;"Deaths"&amp;Deaths_Female!$A76&amp;"AllEth"&amp;"Female",Datatable,6,FALSE))),"–")</f>
        <v>150</v>
      </c>
      <c r="AO76" s="38">
        <f>IFERROR(VALUE(FIXED(VLOOKUP(VLOOKUP($AN$4,Refcodes,2,FALSE) &amp;"Deaths"&amp;Deaths_Female!$A76&amp;"AllEth"&amp;"Female",Datatable,7,FALSE))),"–")</f>
        <v>3.1</v>
      </c>
      <c r="AP76" s="36">
        <f>IFERROR(VALUE(FIXED(VLOOKUP(VLOOKUP($AP$4,Refcodes,2,FALSE) &amp;"Deaths"&amp;Deaths_Female!$A76&amp;"AllEth"&amp;"Female",Datatable,6,FALSE))),"–")</f>
        <v>85</v>
      </c>
      <c r="AQ76" s="38">
        <f>IFERROR(VALUE(FIXED(VLOOKUP(VLOOKUP($AP$4,Refcodes,2,FALSE) &amp;"Deaths"&amp;Deaths_Female!$A76&amp;"AllEth"&amp;"Female",Datatable,7,FALSE))),"–")</f>
        <v>1.8</v>
      </c>
      <c r="AR76" s="36">
        <f>IFERROR(VALUE(FIXED(VLOOKUP(VLOOKUP($AR$4,Refcodes,2,FALSE) &amp;"Deaths"&amp;Deaths_Female!$A76&amp;"AllEth"&amp;"Female",Datatable,6,FALSE))),"–")</f>
        <v>144</v>
      </c>
      <c r="AS76" s="38">
        <f>IFERROR(VALUE(FIXED(VLOOKUP(VLOOKUP($AR$4,Refcodes,2,FALSE) &amp;"Deaths"&amp;Deaths_Female!$A76&amp;"AllEth"&amp;"Female",Datatable,7,FALSE))),"–")</f>
        <v>3</v>
      </c>
    </row>
    <row r="77" spans="1:45" ht="15" customHeight="1" x14ac:dyDescent="0.25">
      <c r="A77" s="29"/>
      <c r="C77" s="30"/>
      <c r="D77" s="30"/>
      <c r="E77" s="30"/>
      <c r="F77" s="30"/>
      <c r="G77" s="30"/>
      <c r="H77" s="30"/>
      <c r="I77" s="30"/>
      <c r="J77" s="30"/>
      <c r="K77" s="30"/>
      <c r="L77" s="30"/>
      <c r="M77" s="30"/>
      <c r="N77" s="30"/>
      <c r="O77" s="30"/>
      <c r="P77" s="30"/>
      <c r="Q77" s="30"/>
      <c r="R77" s="30"/>
      <c r="S77" s="30"/>
      <c r="T77" s="30"/>
      <c r="V77" s="30"/>
      <c r="W77" s="30"/>
      <c r="Y77" s="30"/>
      <c r="Z77" s="30"/>
      <c r="AB77" s="30"/>
      <c r="AC77" s="30"/>
      <c r="AE77" s="30"/>
      <c r="AF77" s="30"/>
      <c r="AG77" s="30"/>
      <c r="AH77" s="30"/>
      <c r="AI77" s="30"/>
    </row>
    <row r="78" spans="1:45" ht="15" customHeight="1" x14ac:dyDescent="0.25">
      <c r="A78" s="84" t="s">
        <v>95</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row>
    <row r="79" spans="1:45" ht="15" customHeight="1" x14ac:dyDescent="0.25">
      <c r="A79" s="84" t="s">
        <v>158</v>
      </c>
    </row>
    <row r="80" spans="1:45" ht="15" customHeight="1" x14ac:dyDescent="0.25">
      <c r="A80" s="100" t="s">
        <v>223</v>
      </c>
    </row>
    <row r="81" spans="1:1" ht="15" customHeight="1" x14ac:dyDescent="0.25">
      <c r="A81" s="84" t="s">
        <v>160</v>
      </c>
    </row>
    <row r="82" spans="1:1" ht="15" customHeight="1" x14ac:dyDescent="0.25">
      <c r="A82" s="84" t="s">
        <v>162</v>
      </c>
    </row>
    <row r="83" spans="1:1" s="89" customFormat="1" ht="15" customHeight="1" x14ac:dyDescent="0.25">
      <c r="A83" s="89" t="s">
        <v>197</v>
      </c>
    </row>
    <row r="84" spans="1:1" ht="15" customHeight="1" x14ac:dyDescent="0.25">
      <c r="A84" s="84" t="s">
        <v>159</v>
      </c>
    </row>
  </sheetData>
  <mergeCells count="22">
    <mergeCell ref="AL4:AM4"/>
    <mergeCell ref="AN4:AO4"/>
    <mergeCell ref="AP4:AQ4"/>
    <mergeCell ref="AR4:AS4"/>
    <mergeCell ref="Z4:AA4"/>
    <mergeCell ref="AB4:AC4"/>
    <mergeCell ref="AD4:AE4"/>
    <mergeCell ref="AF4:AG4"/>
    <mergeCell ref="AH4:AI4"/>
    <mergeCell ref="AJ4:AK4"/>
    <mergeCell ref="X4:Y4"/>
    <mergeCell ref="B4:C4"/>
    <mergeCell ref="D4:E4"/>
    <mergeCell ref="F4:G4"/>
    <mergeCell ref="H4:I4"/>
    <mergeCell ref="J4:K4"/>
    <mergeCell ref="L4:M4"/>
    <mergeCell ref="N4:O4"/>
    <mergeCell ref="P4:Q4"/>
    <mergeCell ref="R4:S4"/>
    <mergeCell ref="T4:U4"/>
    <mergeCell ref="V4:W4"/>
  </mergeCells>
  <hyperlinks>
    <hyperlink ref="AT1" location="Contents!A1" display="Back to Contents" xr:uid="{00000000-0004-0000-0700-000000000000}"/>
  </hyperlinks>
  <pageMargins left="0.70866141732283472" right="0.70866141732283472" top="0.74803149606299213" bottom="0.74803149606299213" header="0.31496062992125984" footer="0.31496062992125984"/>
  <pageSetup paperSize="9" scale="34" fitToWidth="2" fitToHeight="0" orientation="landscape" r:id="rId1"/>
  <headerFooter>
    <oddHeader>&amp;L&amp;"Arial,Bold"&amp;12Cancer deaths&amp;"Arial,Regular"&amp;10
Number of deaths and age-standardised mortality rates for females for selected cancers, New Zealand, 1948–2016</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34"/>
  <sheetViews>
    <sheetView zoomScaleNormal="100" workbookViewId="0">
      <selection activeCell="L1" sqref="L1"/>
    </sheetView>
  </sheetViews>
  <sheetFormatPr defaultColWidth="9.1796875" defaultRowHeight="15" customHeight="1" x14ac:dyDescent="0.25"/>
  <cols>
    <col min="1" max="1" width="28.453125" style="3" customWidth="1"/>
    <col min="2" max="2" width="13.453125" style="3" bestFit="1" customWidth="1"/>
    <col min="3" max="4" width="13" style="3" bestFit="1" customWidth="1"/>
    <col min="5" max="5" width="13.26953125" style="3" customWidth="1"/>
    <col min="6" max="6" width="13.453125" style="3" bestFit="1" customWidth="1"/>
    <col min="7" max="7" width="14.81640625" style="3" bestFit="1" customWidth="1"/>
    <col min="8" max="8" width="21.1796875" style="3" customWidth="1"/>
    <col min="9" max="9" width="17" style="3" bestFit="1" customWidth="1"/>
    <col min="10" max="10" width="9.453125" style="3" bestFit="1" customWidth="1"/>
    <col min="11" max="11" width="75.54296875" style="3" customWidth="1"/>
    <col min="12" max="12" width="13.81640625" style="3" customWidth="1"/>
    <col min="13" max="16384" width="9.1796875" style="3"/>
  </cols>
  <sheetData>
    <row r="1" spans="1:12" s="5" customFormat="1" ht="25.5" customHeight="1" x14ac:dyDescent="0.4">
      <c r="A1" s="5" t="s">
        <v>198</v>
      </c>
      <c r="B1" s="91"/>
      <c r="C1" s="91"/>
      <c r="D1" s="91"/>
      <c r="E1" s="91"/>
      <c r="F1" s="91"/>
      <c r="G1" s="91"/>
      <c r="H1" s="91"/>
      <c r="I1" s="91"/>
      <c r="J1" s="91"/>
      <c r="K1" s="91"/>
      <c r="L1" s="92" t="s">
        <v>195</v>
      </c>
    </row>
    <row r="2" spans="1:12" ht="15" customHeight="1" x14ac:dyDescent="0.25">
      <c r="A2" s="54"/>
      <c r="B2" s="35"/>
      <c r="C2" s="35"/>
      <c r="D2" s="35"/>
      <c r="E2" s="35"/>
      <c r="F2" s="35"/>
      <c r="G2" s="35"/>
      <c r="H2" s="35"/>
      <c r="I2" s="35"/>
      <c r="J2" s="35"/>
      <c r="K2" s="35"/>
    </row>
    <row r="3" spans="1:12" ht="15" customHeight="1" x14ac:dyDescent="0.25">
      <c r="A3" s="55"/>
      <c r="B3" s="133" t="s">
        <v>139</v>
      </c>
      <c r="C3" s="133"/>
      <c r="D3" s="133"/>
      <c r="E3" s="133"/>
      <c r="F3" s="133"/>
      <c r="G3" s="133"/>
      <c r="H3" s="133"/>
      <c r="I3" s="134" t="s">
        <v>168</v>
      </c>
      <c r="J3" s="134"/>
      <c r="K3" s="136" t="s">
        <v>10</v>
      </c>
    </row>
    <row r="4" spans="1:12" ht="15" customHeight="1" x14ac:dyDescent="0.25">
      <c r="A4" s="56" t="s">
        <v>137</v>
      </c>
      <c r="B4" s="57" t="s">
        <v>100</v>
      </c>
      <c r="C4" s="57" t="s">
        <v>101</v>
      </c>
      <c r="D4" s="57" t="s">
        <v>102</v>
      </c>
      <c r="E4" s="57" t="s">
        <v>103</v>
      </c>
      <c r="F4" s="57" t="s">
        <v>104</v>
      </c>
      <c r="G4" s="57" t="s">
        <v>105</v>
      </c>
      <c r="H4" s="57" t="s">
        <v>105</v>
      </c>
      <c r="I4" s="134"/>
      <c r="J4" s="134"/>
      <c r="K4" s="136"/>
    </row>
    <row r="5" spans="1:12" ht="15" customHeight="1" x14ac:dyDescent="0.25">
      <c r="A5" s="56" t="s">
        <v>7</v>
      </c>
      <c r="B5" s="58"/>
      <c r="C5" s="58"/>
      <c r="D5" s="58" t="s">
        <v>106</v>
      </c>
      <c r="E5" s="58" t="s">
        <v>107</v>
      </c>
      <c r="F5" s="58" t="s">
        <v>108</v>
      </c>
      <c r="G5" s="59" t="s">
        <v>109</v>
      </c>
      <c r="H5" s="59" t="s">
        <v>110</v>
      </c>
      <c r="I5" s="135"/>
      <c r="J5" s="135"/>
      <c r="K5" s="136"/>
    </row>
    <row r="6" spans="1:12" ht="15" customHeight="1" x14ac:dyDescent="0.25">
      <c r="A6" s="60" t="s">
        <v>8</v>
      </c>
      <c r="B6" s="61" t="s">
        <v>111</v>
      </c>
      <c r="C6" s="61" t="s">
        <v>112</v>
      </c>
      <c r="D6" s="61" t="s">
        <v>113</v>
      </c>
      <c r="E6" s="61" t="s">
        <v>114</v>
      </c>
      <c r="F6" s="61" t="s">
        <v>115</v>
      </c>
      <c r="G6" s="57" t="s">
        <v>109</v>
      </c>
      <c r="H6" s="57" t="s">
        <v>110</v>
      </c>
      <c r="I6" s="61" t="s">
        <v>67</v>
      </c>
      <c r="J6" s="61" t="s">
        <v>9</v>
      </c>
      <c r="K6" s="136"/>
    </row>
    <row r="7" spans="1:12" s="35" customFormat="1" ht="15" customHeight="1" x14ac:dyDescent="0.25">
      <c r="A7" s="62" t="s">
        <v>11</v>
      </c>
      <c r="B7" s="63"/>
      <c r="C7" s="64" t="s">
        <v>116</v>
      </c>
      <c r="D7" s="65" t="s">
        <v>116</v>
      </c>
      <c r="E7" s="65" t="s">
        <v>117</v>
      </c>
      <c r="F7" s="65" t="s">
        <v>118</v>
      </c>
      <c r="G7" s="64" t="s">
        <v>119</v>
      </c>
      <c r="H7" s="71" t="s">
        <v>120</v>
      </c>
      <c r="I7" s="66" t="s">
        <v>12</v>
      </c>
      <c r="J7" s="66" t="s">
        <v>12</v>
      </c>
      <c r="K7" s="67"/>
    </row>
    <row r="8" spans="1:12" s="35" customFormat="1" ht="15" customHeight="1" x14ac:dyDescent="0.25">
      <c r="A8" s="25" t="s">
        <v>82</v>
      </c>
      <c r="B8" s="40"/>
      <c r="C8" s="41" t="s">
        <v>121</v>
      </c>
      <c r="D8" s="41" t="s">
        <v>121</v>
      </c>
      <c r="E8" s="41" t="s">
        <v>122</v>
      </c>
      <c r="F8" s="41" t="s">
        <v>122</v>
      </c>
      <c r="G8" s="41" t="s">
        <v>123</v>
      </c>
      <c r="H8" s="72" t="s">
        <v>123</v>
      </c>
      <c r="I8" s="42" t="s">
        <v>12</v>
      </c>
      <c r="J8" s="42" t="s">
        <v>12</v>
      </c>
      <c r="K8" s="27"/>
    </row>
    <row r="9" spans="1:12" s="35" customFormat="1" ht="15" customHeight="1" x14ac:dyDescent="0.25">
      <c r="A9" s="62" t="s">
        <v>0</v>
      </c>
      <c r="B9" s="68"/>
      <c r="C9" s="64" t="s">
        <v>13</v>
      </c>
      <c r="D9" s="64" t="s">
        <v>13</v>
      </c>
      <c r="E9" s="64" t="s">
        <v>13</v>
      </c>
      <c r="F9" s="65" t="s">
        <v>13</v>
      </c>
      <c r="G9" s="64" t="s">
        <v>14</v>
      </c>
      <c r="H9" s="71" t="s">
        <v>14</v>
      </c>
      <c r="I9" s="66" t="s">
        <v>12</v>
      </c>
      <c r="J9" s="66" t="s">
        <v>12</v>
      </c>
      <c r="K9" s="67"/>
    </row>
    <row r="10" spans="1:12" s="35" customFormat="1" ht="15" customHeight="1" x14ac:dyDescent="0.25">
      <c r="A10" s="25" t="s">
        <v>1</v>
      </c>
      <c r="B10" s="43"/>
      <c r="C10" s="41" t="s">
        <v>15</v>
      </c>
      <c r="D10" s="41" t="s">
        <v>15</v>
      </c>
      <c r="E10" s="41" t="s">
        <v>15</v>
      </c>
      <c r="F10" s="44" t="s">
        <v>15</v>
      </c>
      <c r="G10" s="41" t="s">
        <v>16</v>
      </c>
      <c r="H10" s="72" t="s">
        <v>16</v>
      </c>
      <c r="I10" s="42" t="s">
        <v>12</v>
      </c>
      <c r="J10" s="42" t="s">
        <v>17</v>
      </c>
      <c r="K10" s="27"/>
    </row>
    <row r="11" spans="1:12" s="35" customFormat="1" ht="15" customHeight="1" x14ac:dyDescent="0.25">
      <c r="A11" s="62" t="s">
        <v>4</v>
      </c>
      <c r="B11" s="68"/>
      <c r="C11" s="64" t="s">
        <v>124</v>
      </c>
      <c r="D11" s="64" t="s">
        <v>124</v>
      </c>
      <c r="E11" s="64" t="s">
        <v>124</v>
      </c>
      <c r="F11" s="65" t="s">
        <v>124</v>
      </c>
      <c r="G11" s="64" t="s">
        <v>125</v>
      </c>
      <c r="H11" s="71" t="s">
        <v>125</v>
      </c>
      <c r="I11" s="66" t="s">
        <v>12</v>
      </c>
      <c r="J11" s="66" t="s">
        <v>12</v>
      </c>
      <c r="K11" s="67"/>
    </row>
    <row r="12" spans="1:12" s="35" customFormat="1" ht="15" customHeight="1" x14ac:dyDescent="0.25">
      <c r="A12" s="25" t="s">
        <v>83</v>
      </c>
      <c r="B12" s="43"/>
      <c r="C12" s="41" t="s">
        <v>18</v>
      </c>
      <c r="D12" s="41" t="s">
        <v>18</v>
      </c>
      <c r="E12" s="41" t="s">
        <v>18</v>
      </c>
      <c r="F12" s="41" t="s">
        <v>18</v>
      </c>
      <c r="G12" s="41" t="s">
        <v>19</v>
      </c>
      <c r="H12" s="72" t="s">
        <v>19</v>
      </c>
      <c r="I12" s="42" t="s">
        <v>12</v>
      </c>
      <c r="J12" s="42" t="s">
        <v>20</v>
      </c>
      <c r="K12" s="27" t="s">
        <v>126</v>
      </c>
    </row>
    <row r="13" spans="1:12" s="35" customFormat="1" ht="15" customHeight="1" x14ac:dyDescent="0.25">
      <c r="A13" s="62" t="s">
        <v>84</v>
      </c>
      <c r="B13" s="68"/>
      <c r="C13" s="64" t="s">
        <v>21</v>
      </c>
      <c r="D13" s="64" t="s">
        <v>21</v>
      </c>
      <c r="E13" s="64" t="s">
        <v>21</v>
      </c>
      <c r="F13" s="65" t="s">
        <v>21</v>
      </c>
      <c r="G13" s="64" t="s">
        <v>22</v>
      </c>
      <c r="H13" s="71" t="s">
        <v>22</v>
      </c>
      <c r="I13" s="66" t="s">
        <v>12</v>
      </c>
      <c r="J13" s="66" t="s">
        <v>20</v>
      </c>
      <c r="K13" s="67"/>
    </row>
    <row r="14" spans="1:12" s="35" customFormat="1" ht="15" customHeight="1" x14ac:dyDescent="0.25">
      <c r="A14" s="25" t="s">
        <v>207</v>
      </c>
      <c r="B14" s="43"/>
      <c r="C14" s="41" t="s">
        <v>23</v>
      </c>
      <c r="D14" s="41" t="s">
        <v>23</v>
      </c>
      <c r="E14" s="41" t="s">
        <v>23</v>
      </c>
      <c r="F14" s="44" t="s">
        <v>23</v>
      </c>
      <c r="G14" s="41" t="s">
        <v>127</v>
      </c>
      <c r="H14" s="72" t="s">
        <v>127</v>
      </c>
      <c r="I14" s="42" t="s">
        <v>12</v>
      </c>
      <c r="J14" s="42" t="s">
        <v>12</v>
      </c>
      <c r="K14" s="27"/>
    </row>
    <row r="15" spans="1:12" s="35" customFormat="1" ht="15" customHeight="1" x14ac:dyDescent="0.25">
      <c r="A15" s="62" t="s">
        <v>85</v>
      </c>
      <c r="B15" s="68"/>
      <c r="C15" s="64" t="s">
        <v>24</v>
      </c>
      <c r="D15" s="64" t="s">
        <v>24</v>
      </c>
      <c r="E15" s="64" t="s">
        <v>25</v>
      </c>
      <c r="F15" s="65" t="s">
        <v>25</v>
      </c>
      <c r="G15" s="64" t="s">
        <v>26</v>
      </c>
      <c r="H15" s="71" t="s">
        <v>26</v>
      </c>
      <c r="I15" s="66" t="s">
        <v>12</v>
      </c>
      <c r="J15" s="66" t="s">
        <v>27</v>
      </c>
      <c r="K15" s="67"/>
    </row>
    <row r="16" spans="1:12" s="35" customFormat="1" ht="15" customHeight="1" x14ac:dyDescent="0.25">
      <c r="A16" s="25" t="s">
        <v>86</v>
      </c>
      <c r="B16" s="43"/>
      <c r="C16" s="41" t="s">
        <v>28</v>
      </c>
      <c r="D16" s="41" t="s">
        <v>28</v>
      </c>
      <c r="E16" s="41" t="s">
        <v>29</v>
      </c>
      <c r="F16" s="44" t="s">
        <v>30</v>
      </c>
      <c r="G16" s="41" t="s">
        <v>31</v>
      </c>
      <c r="H16" s="72" t="s">
        <v>31</v>
      </c>
      <c r="I16" s="42" t="s">
        <v>12</v>
      </c>
      <c r="J16" s="42" t="s">
        <v>12</v>
      </c>
      <c r="K16" s="27"/>
    </row>
    <row r="17" spans="1:11" s="35" customFormat="1" ht="15" customHeight="1" x14ac:dyDescent="0.25">
      <c r="A17" s="62" t="s">
        <v>88</v>
      </c>
      <c r="B17" s="68"/>
      <c r="C17" s="64" t="s">
        <v>36</v>
      </c>
      <c r="D17" s="64" t="s">
        <v>36</v>
      </c>
      <c r="E17" s="64" t="s">
        <v>37</v>
      </c>
      <c r="F17" s="65" t="s">
        <v>37</v>
      </c>
      <c r="G17" s="64" t="s">
        <v>38</v>
      </c>
      <c r="H17" s="71" t="s">
        <v>38</v>
      </c>
      <c r="I17" s="66" t="s">
        <v>12</v>
      </c>
      <c r="J17" s="66" t="s">
        <v>12</v>
      </c>
      <c r="K17" s="67"/>
    </row>
    <row r="18" spans="1:11" s="35" customFormat="1" ht="15" customHeight="1" x14ac:dyDescent="0.25">
      <c r="A18" s="25" t="s">
        <v>89</v>
      </c>
      <c r="B18" s="43"/>
      <c r="C18" s="41"/>
      <c r="D18" s="41"/>
      <c r="E18" s="41" t="s">
        <v>42</v>
      </c>
      <c r="F18" s="41" t="s">
        <v>130</v>
      </c>
      <c r="G18" s="41" t="s">
        <v>43</v>
      </c>
      <c r="H18" s="72" t="s">
        <v>43</v>
      </c>
      <c r="I18" s="42" t="s">
        <v>44</v>
      </c>
      <c r="J18" s="42" t="s">
        <v>45</v>
      </c>
      <c r="K18" s="27"/>
    </row>
    <row r="19" spans="1:11" s="35" customFormat="1" ht="15" customHeight="1" x14ac:dyDescent="0.25">
      <c r="A19" s="62" t="s">
        <v>90</v>
      </c>
      <c r="B19" s="63"/>
      <c r="C19" s="64" t="s">
        <v>46</v>
      </c>
      <c r="D19" s="64" t="s">
        <v>46</v>
      </c>
      <c r="E19" s="65" t="s">
        <v>47</v>
      </c>
      <c r="F19" s="65" t="s">
        <v>47</v>
      </c>
      <c r="G19" s="64" t="s">
        <v>48</v>
      </c>
      <c r="H19" s="71" t="s">
        <v>48</v>
      </c>
      <c r="I19" s="66" t="s">
        <v>12</v>
      </c>
      <c r="J19" s="66" t="s">
        <v>12</v>
      </c>
      <c r="K19" s="67"/>
    </row>
    <row r="20" spans="1:11" s="35" customFormat="1" ht="15" customHeight="1" x14ac:dyDescent="0.25">
      <c r="A20" s="25" t="s">
        <v>6</v>
      </c>
      <c r="B20" s="40"/>
      <c r="C20" s="41" t="s">
        <v>49</v>
      </c>
      <c r="D20" s="41" t="s">
        <v>49</v>
      </c>
      <c r="E20" s="44" t="s">
        <v>50</v>
      </c>
      <c r="F20" s="44" t="s">
        <v>50</v>
      </c>
      <c r="G20" s="41" t="s">
        <v>51</v>
      </c>
      <c r="H20" s="72" t="s">
        <v>51</v>
      </c>
      <c r="I20" s="42" t="s">
        <v>12</v>
      </c>
      <c r="J20" s="42" t="s">
        <v>20</v>
      </c>
      <c r="K20" s="27"/>
    </row>
    <row r="21" spans="1:11" s="35" customFormat="1" ht="15" customHeight="1" x14ac:dyDescent="0.25">
      <c r="A21" s="62" t="s">
        <v>2</v>
      </c>
      <c r="B21" s="68"/>
      <c r="C21" s="64" t="s">
        <v>53</v>
      </c>
      <c r="D21" s="64" t="s">
        <v>53</v>
      </c>
      <c r="E21" s="64" t="s">
        <v>54</v>
      </c>
      <c r="F21" s="65" t="s">
        <v>54</v>
      </c>
      <c r="G21" s="64" t="s">
        <v>55</v>
      </c>
      <c r="H21" s="71" t="s">
        <v>55</v>
      </c>
      <c r="I21" s="66" t="s">
        <v>12</v>
      </c>
      <c r="J21" s="66" t="s">
        <v>20</v>
      </c>
      <c r="K21" s="69" t="s">
        <v>169</v>
      </c>
    </row>
    <row r="22" spans="1:11" s="35" customFormat="1" ht="15" customHeight="1" x14ac:dyDescent="0.25">
      <c r="A22" s="25" t="s">
        <v>3</v>
      </c>
      <c r="B22" s="43"/>
      <c r="C22" s="41" t="s">
        <v>56</v>
      </c>
      <c r="D22" s="41" t="s">
        <v>56</v>
      </c>
      <c r="E22" s="41" t="s">
        <v>57</v>
      </c>
      <c r="F22" s="44" t="s">
        <v>57</v>
      </c>
      <c r="G22" s="41" t="s">
        <v>58</v>
      </c>
      <c r="H22" s="72" t="s">
        <v>58</v>
      </c>
      <c r="I22" s="42" t="s">
        <v>12</v>
      </c>
      <c r="J22" s="42" t="s">
        <v>20</v>
      </c>
      <c r="K22" s="27" t="s">
        <v>126</v>
      </c>
    </row>
    <row r="23" spans="1:11" s="35" customFormat="1" ht="15" customHeight="1" x14ac:dyDescent="0.25">
      <c r="A23" s="62" t="s">
        <v>91</v>
      </c>
      <c r="B23" s="68"/>
      <c r="C23" s="64" t="s">
        <v>59</v>
      </c>
      <c r="D23" s="64" t="s">
        <v>59</v>
      </c>
      <c r="E23" s="64" t="s">
        <v>56</v>
      </c>
      <c r="F23" s="65" t="s">
        <v>56</v>
      </c>
      <c r="G23" s="64" t="s">
        <v>60</v>
      </c>
      <c r="H23" s="71" t="s">
        <v>60</v>
      </c>
      <c r="I23" s="66" t="s">
        <v>12</v>
      </c>
      <c r="J23" s="66" t="s">
        <v>20</v>
      </c>
      <c r="K23" s="67"/>
    </row>
    <row r="24" spans="1:11" s="35" customFormat="1" ht="15" customHeight="1" x14ac:dyDescent="0.25">
      <c r="A24" s="27" t="s">
        <v>92</v>
      </c>
      <c r="B24" s="43"/>
      <c r="C24" s="41" t="s">
        <v>61</v>
      </c>
      <c r="D24" s="41" t="s">
        <v>61</v>
      </c>
      <c r="E24" s="41" t="s">
        <v>61</v>
      </c>
      <c r="F24" s="41" t="s">
        <v>61</v>
      </c>
      <c r="G24" s="41" t="s">
        <v>62</v>
      </c>
      <c r="H24" s="72" t="s">
        <v>62</v>
      </c>
      <c r="I24" s="42" t="s">
        <v>12</v>
      </c>
      <c r="J24" s="42" t="s">
        <v>20</v>
      </c>
      <c r="K24" s="27"/>
    </row>
    <row r="25" spans="1:11" s="35" customFormat="1" ht="15" customHeight="1" x14ac:dyDescent="0.25">
      <c r="A25" s="62" t="s">
        <v>170</v>
      </c>
      <c r="B25" s="68"/>
      <c r="C25" s="64" t="s">
        <v>63</v>
      </c>
      <c r="D25" s="64" t="s">
        <v>63</v>
      </c>
      <c r="E25" s="64" t="s">
        <v>63</v>
      </c>
      <c r="F25" s="65" t="s">
        <v>63</v>
      </c>
      <c r="G25" s="64" t="s">
        <v>132</v>
      </c>
      <c r="H25" s="71" t="s">
        <v>192</v>
      </c>
      <c r="I25" s="66" t="s">
        <v>12</v>
      </c>
      <c r="J25" s="66" t="s">
        <v>20</v>
      </c>
      <c r="K25" s="67" t="s">
        <v>193</v>
      </c>
    </row>
    <row r="26" spans="1:11" s="35" customFormat="1" ht="15" customHeight="1" x14ac:dyDescent="0.25">
      <c r="A26" s="25" t="s">
        <v>93</v>
      </c>
      <c r="B26" s="43"/>
      <c r="C26" s="41" t="s">
        <v>64</v>
      </c>
      <c r="D26" s="41" t="s">
        <v>64</v>
      </c>
      <c r="E26" s="41" t="s">
        <v>64</v>
      </c>
      <c r="F26" s="44" t="s">
        <v>64</v>
      </c>
      <c r="G26" s="41" t="s">
        <v>65</v>
      </c>
      <c r="H26" s="72" t="s">
        <v>65</v>
      </c>
      <c r="I26" s="42" t="s">
        <v>12</v>
      </c>
      <c r="J26" s="42" t="s">
        <v>20</v>
      </c>
      <c r="K26" s="27" t="s">
        <v>133</v>
      </c>
    </row>
    <row r="27" spans="1:11" s="35" customFormat="1" ht="15" customHeight="1" x14ac:dyDescent="0.25">
      <c r="A27" s="67" t="s">
        <v>94</v>
      </c>
      <c r="B27" s="68"/>
      <c r="C27" s="64" t="s">
        <v>66</v>
      </c>
      <c r="D27" s="64" t="s">
        <v>66</v>
      </c>
      <c r="E27" s="65" t="s">
        <v>134</v>
      </c>
      <c r="F27" s="65" t="s">
        <v>135</v>
      </c>
      <c r="G27" s="64" t="s">
        <v>136</v>
      </c>
      <c r="H27" s="71" t="s">
        <v>136</v>
      </c>
      <c r="I27" s="66" t="s">
        <v>12</v>
      </c>
      <c r="J27" s="66" t="s">
        <v>20</v>
      </c>
      <c r="K27" s="67"/>
    </row>
    <row r="28" spans="1:11" s="35" customFormat="1" ht="37.5" x14ac:dyDescent="0.25">
      <c r="A28" s="45" t="s">
        <v>208</v>
      </c>
      <c r="B28" s="40"/>
      <c r="C28" s="41" t="s">
        <v>37</v>
      </c>
      <c r="D28" s="41" t="s">
        <v>37</v>
      </c>
      <c r="E28" s="41" t="s">
        <v>52</v>
      </c>
      <c r="F28" s="41" t="s">
        <v>52</v>
      </c>
      <c r="G28" s="46" t="s">
        <v>131</v>
      </c>
      <c r="H28" s="73" t="s">
        <v>131</v>
      </c>
      <c r="I28" s="42" t="s">
        <v>12</v>
      </c>
      <c r="J28" s="42" t="s">
        <v>20</v>
      </c>
      <c r="K28" s="47" t="s">
        <v>202</v>
      </c>
    </row>
    <row r="29" spans="1:11" s="35" customFormat="1" ht="37.5" x14ac:dyDescent="0.25">
      <c r="A29" s="62" t="s">
        <v>87</v>
      </c>
      <c r="B29" s="68"/>
      <c r="C29" s="64" t="s">
        <v>32</v>
      </c>
      <c r="D29" s="64" t="s">
        <v>32</v>
      </c>
      <c r="E29" s="64" t="s">
        <v>33</v>
      </c>
      <c r="F29" s="65" t="s">
        <v>34</v>
      </c>
      <c r="G29" s="64" t="s">
        <v>128</v>
      </c>
      <c r="H29" s="71" t="s">
        <v>128</v>
      </c>
      <c r="I29" s="66" t="s">
        <v>35</v>
      </c>
      <c r="J29" s="66" t="s">
        <v>20</v>
      </c>
      <c r="K29" s="69" t="s">
        <v>204</v>
      </c>
    </row>
    <row r="30" spans="1:11" s="35" customFormat="1" ht="37.5" x14ac:dyDescent="0.25">
      <c r="A30" s="48" t="s">
        <v>39</v>
      </c>
      <c r="B30" s="49"/>
      <c r="C30" s="50" t="s">
        <v>40</v>
      </c>
      <c r="D30" s="50" t="s">
        <v>40</v>
      </c>
      <c r="E30" s="50" t="s">
        <v>41</v>
      </c>
      <c r="F30" s="51" t="s">
        <v>41</v>
      </c>
      <c r="G30" s="50" t="s">
        <v>129</v>
      </c>
      <c r="H30" s="74" t="s">
        <v>129</v>
      </c>
      <c r="I30" s="52" t="s">
        <v>12</v>
      </c>
      <c r="J30" s="52" t="s">
        <v>20</v>
      </c>
      <c r="K30" s="53" t="s">
        <v>202</v>
      </c>
    </row>
    <row r="31" spans="1:11" s="95" customFormat="1" ht="15" customHeight="1" x14ac:dyDescent="0.25">
      <c r="A31" s="95" t="s">
        <v>203</v>
      </c>
    </row>
    <row r="32" spans="1:11" s="35" customFormat="1" ht="15" customHeight="1" x14ac:dyDescent="0.25"/>
    <row r="33" spans="1:11" s="35" customFormat="1" ht="15" customHeight="1" x14ac:dyDescent="0.25"/>
    <row r="34" spans="1:11" ht="15" customHeight="1" x14ac:dyDescent="0.25">
      <c r="A34" s="1"/>
      <c r="B34" s="2"/>
      <c r="C34" s="2"/>
      <c r="D34" s="2"/>
      <c r="E34" s="2"/>
      <c r="F34" s="2"/>
      <c r="G34" s="2"/>
      <c r="H34" s="2"/>
      <c r="I34" s="2"/>
      <c r="J34" s="2"/>
      <c r="K34" s="2"/>
    </row>
  </sheetData>
  <mergeCells count="3">
    <mergeCell ref="B3:H3"/>
    <mergeCell ref="I3:J5"/>
    <mergeCell ref="K3:K6"/>
  </mergeCells>
  <hyperlinks>
    <hyperlink ref="L1" location="Contents!A1" display="Back to Contents" xr:uid="{00000000-0004-0000-0A00-000000000000}"/>
  </hyperlinks>
  <pageMargins left="0.70866141732283472" right="0.70866141732283472" top="0.74803149606299213" bottom="0.74803149606299213" header="0.31496062992125984" footer="0.31496062992125984"/>
  <pageSetup paperSize="9" scale="5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u k 4 K U x f H R D G o A A A A + A A A A B I A H A B D b 2 5 m a W c v U G F j a 2 F n Z S 5 4 b W w g o h g A K K A U A A A A A A A A A A A A A A A A A A A A A A A A A A A A h Y / R C o I w G I V f R X b v N s 1 Q 5 H d e d J s R B B H d j b l 0 p D P c b L 5 b F z 1 S r 5 B Q V n d d n s N 3 4 D u P 2 x 3 y s W 2 8 q + y N 6 n S G A k y R J 7 X o S q W r D A 3 2 5 C c o Z 7 D l 4 s w r 6 U 2 w N u l o V I Z q a y 8 p I c 4 5 7 B a 4 6 y s S U h q Q Q 7 H e i V q 2 3 F f a W K 6 F R J 9 V + X + F G O x f M i z E c Y K X c U R x l A R A 5 h o K p b 9 I O B l j C u S n h N X Q 2 K G X T G p / c w Q y R y D v F + w J U E s D B B Q A A g A I A L p O C 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g p T S S m L 2 k 8 B A A B l A g A A E w A c A E Z v c m 1 1 b G F z L 1 N l Y 3 R p b 2 4 x L m 0 g o h g A K K A U A A A A A A A A A A A A A A A A A A A A A A A A A A A A d Z D B T g I x E I b v m / A O k / U C S d 0 I Q U X J H s w i w Y t i 4 C R 4 6 H Z H a N J t S T s l E M K 7 2 2 W J q G g v b b + Z f u 1 f h 4 K k 0 T C p 5 3 a / E T U i t + Q W C x h K z d V S O s q 4 F m g h B Y X U i C C M i f F W Y C C Z W y c D I 3 y J m p p D q T D J j K a w c c 3 4 7 X 4 + 9 r m S g l d q N 6 8 1 8 1 E w G h u o A v E P g f Z d t w e X 0 L l q 9 w 7 V + u h h + + J p 5 c n N f 7 0 u E W 4 d t 9 h s g E q W k t C m M Y s Z Z E b 5 U r v 0 l s G j F q a Q e p G 2 O 9 c d B q / e E E 5 o q z A 9 L Z N n o / G 9 x e q U F / H Y m j L U C h g h L 9 C 6 O E S e 8 j w 0 H i t H 3 q w / h M H s y B + U m o Q 8 3 L q U r P + u z J Z c L 4 J x u l 3 h S T e 1 X L s P Y 8 v 6 w V X R N f + 4 n + 1 2 8 R a 5 D d G e N N 1 0 k 6 p z z 2 A X U + V j U E 1 A u K E D R F q W + o w 6 3 J w x 7 c t z p + X 0 5 Q w N O d o D l q J w P u / + c O x b j U j q P 0 P 2 P w F Q S w E C L Q A U A A I A C A C 6 T g p T F 8 d E M a g A A A D 4 A A A A E g A A A A A A A A A A A A A A A A A A A A A A Q 2 9 u Z m l n L 1 B h Y 2 t h Z 2 U u e G 1 s U E s B A i 0 A F A A C A A g A u k 4 K U w / K 6 a u k A A A A 6 Q A A A B M A A A A A A A A A A A A A A A A A 9 A A A A F t D b 2 5 0 Z W 5 0 X 1 R 5 c G V z X S 5 4 b W x Q S w E C L Q A U A A I A C A C 6 T g p T S S m L 2 k 8 B A A B l A g A A E w A A A A A A A A A A A A A A A A D l A Q A A R m 9 y b X V s Y X M v U 2 V j d G l v b j E u b V B L B Q Y A A A A A A w A D A M I A A A C 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0 C w A A A A A A A F I 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R m l u Y W x o a X N 0 Q 2 F u Y 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4 N C I g L z 4 8 R W 5 0 c n k g V H l w Z T 0 i R m l s b E V y c m 9 y Q 2 9 k Z S I g V m F s d W U 9 I n N V b m t u b 3 d u I i A v P j x F b n R y e S B U e X B l P S J G a W x s R X J y b 3 J D b 3 V u d C I g V m F s d W U 9 I m w w I i A v P j x F b n R y e S B U e X B l P S J G a W x s T G F z d F V w Z G F 0 Z W Q i I F Z h b H V l P S J k M j A y M S 0 w O C 0 w O V Q y M T o y O T o y N C 4 4 M z E y O D I 1 W i I g L z 4 8 R W 5 0 c n k g V H l w Z T 0 i R m l s b E N v b H V t b l R 5 c G V z I i B W Y W x 1 Z T 0 i c 0 F 3 W U d C Z 0 1 G Q m c 9 P S I g L z 4 8 R W 5 0 c n k g V H l w Z T 0 i R m l s b E N v b H V t b k 5 h b W V z I i B W Y W x 1 Z T 0 i c 1 s m c X V v d D t 5 Z W F y J n F 1 b 3 Q 7 L C Z x d W 9 0 O 3 R 5 c G U m c X V v d D s s J n F 1 b 3 Q 7 Z X R o b W 4 m c X V v d D s s J n F 1 b 3 Q 7 c 2 V 4 J n F 1 b 3 Q 7 L C Z x d W 9 0 O 2 5 1 b S Z x d W 9 0 O y w m c X V v d D t y Y X R l J n F 1 b 3 Q 7 L C Z x d W 9 0 O 2 l j Z H N 1 Y j 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a W 5 h b G h p c 3 R D Y W 5 j Z X I v Q 2 h h b m d l Z C B U e X B l L n t 5 Z W F y L D B 9 J n F 1 b 3 Q 7 L C Z x d W 9 0 O 1 N l Y 3 R p b 2 4 x L 0 Z p b m F s a G l z d E N h b m N l c i 9 D a G F u Z 2 V k I F R 5 c G U u e 3 R 5 c G U s M X 0 m c X V v d D s s J n F 1 b 3 Q 7 U 2 V j d G l v b j E v R m l u Y W x o a X N 0 Q 2 F u Y 2 V y L 0 N o Y W 5 n Z W Q g V H l w Z S 5 7 Z X R o b W 4 s M n 0 m c X V v d D s s J n F 1 b 3 Q 7 U 2 V j d G l v b j E v R m l u Y W x o a X N 0 Q 2 F u Y 2 V y L 0 N o Y W 5 n Z W Q g V H l w Z S 5 7 c 2 V 4 L D N 9 J n F 1 b 3 Q 7 L C Z x d W 9 0 O 1 N l Y 3 R p b 2 4 x L 0 Z p b m F s a G l z d E N h b m N l c i 9 D a G F u Z 2 V k I F R 5 c G U u e 2 5 1 b S w 0 f S Z x d W 9 0 O y w m c X V v d D t T Z W N 0 a W 9 u M S 9 G a W 5 h b G h p c 3 R D Y W 5 j Z X I v Q 2 h h b m d l Z C B U e X B l L n t y Y X R l L D V 9 J n F 1 b 3 Q 7 L C Z x d W 9 0 O 1 N l Y 3 R p b 2 4 x L 0 Z p b m F s a G l z d E N h b m N l c i 9 D a G F u Z 2 V k I F R 5 c G U u e 2 l j Z H N 1 Y j Q s N n 0 m c X V v d D t d L C Z x d W 9 0 O 0 N v b H V t b k N v d W 5 0 J n F 1 b 3 Q 7 O j c s J n F 1 b 3 Q 7 S 2 V 5 Q 2 9 s d W 1 u T m F t Z X M m c X V v d D s 6 W 1 0 s J n F 1 b 3 Q 7 Q 2 9 s d W 1 u S W R l b n R p d G l l c y Z x d W 9 0 O z p b J n F 1 b 3 Q 7 U 2 V j d G l v b j E v R m l u Y W x o a X N 0 Q 2 F u Y 2 V y L 0 N o Y W 5 n Z W Q g V H l w Z S 5 7 e W V h c i w w f S Z x d W 9 0 O y w m c X V v d D t T Z W N 0 a W 9 u M S 9 G a W 5 h b G h p c 3 R D Y W 5 j Z X I v Q 2 h h b m d l Z C B U e X B l L n t 0 e X B l L D F 9 J n F 1 b 3 Q 7 L C Z x d W 9 0 O 1 N l Y 3 R p b 2 4 x L 0 Z p b m F s a G l z d E N h b m N l c i 9 D a G F u Z 2 V k I F R 5 c G U u e 2 V 0 a G 1 u L D J 9 J n F 1 b 3 Q 7 L C Z x d W 9 0 O 1 N l Y 3 R p b 2 4 x L 0 Z p b m F s a G l z d E N h b m N l c i 9 D a G F u Z 2 V k I F R 5 c G U u e 3 N l e C w z f S Z x d W 9 0 O y w m c X V v d D t T Z W N 0 a W 9 u M S 9 G a W 5 h b G h p c 3 R D Y W 5 j Z X I v Q 2 h h b m d l Z C B U e X B l L n t u d W 0 s N H 0 m c X V v d D s s J n F 1 b 3 Q 7 U 2 V j d G l v b j E v R m l u Y W x o a X N 0 Q 2 F u Y 2 V y L 0 N o Y W 5 n Z W Q g V H l w Z S 5 7 c m F 0 Z S w 1 f S Z x d W 9 0 O y w m c X V v d D t T Z W N 0 a W 9 u M S 9 G a W 5 h b G h p c 3 R D Y W 5 j Z X I v Q 2 h h b m d l Z C B U e X B l L n t p Y 2 R z d W I 0 L D Z 9 J n F 1 b 3 Q 7 X S w m c X V v d D t S Z W x h d G l v b n N o a X B J b m Z v J n F 1 b 3 Q 7 O l t d f S I g L z 4 8 L 1 N 0 Y W J s Z U V u d H J p Z X M + P C 9 J d G V t P j x J d G V t P j x J d G V t T G 9 j Y X R p b 2 4 + P E l 0 Z W 1 U e X B l P k Z v c m 1 1 b G E 8 L 0 l 0 Z W 1 U e X B l P j x J d G V t U G F 0 a D 5 T Z W N 0 a W 9 u M S 9 G a W 5 h b G h p c 3 R D Y W 5 j Z X I v U 2 9 1 c m N l P C 9 J d G V t U G F 0 a D 4 8 L 0 l 0 Z W 1 M b 2 N h d G l v b j 4 8 U 3 R h Y m x l R W 5 0 c m l l c y A v P j w v S X R l b T 4 8 S X R l b T 4 8 S X R l b U x v Y 2 F 0 a W 9 u P j x J d G V t V H l w Z T 5 G b 3 J t d W x h P C 9 J d G V t V H l w Z T 4 8 S X R l b V B h d G g + U 2 V j d G l v b j E v R m l u Y W x o a X N 0 Q 2 F u Y 2 V y L 1 B y b 2 1 v d G V k J T I w S G V h Z G V y c z w v S X R l b V B h d G g + P C 9 J d G V t T G 9 j Y X R p b 2 4 + P F N 0 Y W J s Z U V u d H J p Z X M g L z 4 8 L 0 l 0 Z W 0 + P E l 0 Z W 0 + P E l 0 Z W 1 M b 2 N h d G l v b j 4 8 S X R l b V R 5 c G U + R m 9 y b X V s Y T w v S X R l b V R 5 c G U + P E l 0 Z W 1 Q Y X R o P l N l Y 3 R p b 2 4 x L 0 Z p b m F s a G l z d E N h b m N l c i 9 D a G F u Z 2 V k J T I w V H l w Z T w v S X R l b V B h d G g + P C 9 J d G V t T G 9 j Y X R p b 2 4 + P F N 0 Y W J s Z U V u d H J p Z X M g L z 4 8 L 0 l 0 Z W 0 + P C 9 J d G V t c z 4 8 L 0 x v Y 2 F s U G F j a 2 F n Z U 1 l d G F k Y X R h R m l s Z T 4 W A A A A U E s F B g A A A A A A A A A A A A A A A A A A A A A A A N o A A A A B A A A A 0 I y d 3 w E V 0 R G M e g D A T 8 K X 6 w E A A A B j P F k P D R / z Q K y + S V 9 S P 2 S I A A A A A A I A A A A A A A N m A A D A A A A A E A A A A K q j 5 9 W e X Y S U r k a E v 2 0 J T N 8 A A A A A B I A A A K A A A A A Q A A A A 1 y A i 2 v 8 Y Y H v x + F 0 v x R S Z M 1 A A A A A q X J + b V M j P n D w k h J + c W w C I w m W Y 6 O / J R K 1 o 8 t 0 B m l o E k S y H D m c 3 B p z P v 9 h G n P l 1 n U w Q g g W M y I t D D F t 7 1 F q Q k G P d + Z V Z J x / U d B G i 5 R k J 4 P o G v B Q A A A A x k y c v D b p 6 D 3 K W n 7 T c q R H P U X Z G A A = = < / D a t a M a s h u p > 
</file>

<file path=customXml/itemProps1.xml><?xml version="1.0" encoding="utf-8"?>
<ds:datastoreItem xmlns:ds="http://schemas.openxmlformats.org/officeDocument/2006/customXml" ds:itemID="{FE9C4532-F5F4-4AE1-A3D4-33829ED157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Introduction</vt:lpstr>
      <vt:lpstr>Contents</vt:lpstr>
      <vt:lpstr>Regs_Total</vt:lpstr>
      <vt:lpstr>Regs_Male</vt:lpstr>
      <vt:lpstr>Regs_Female</vt:lpstr>
      <vt:lpstr>Deaths_Total</vt:lpstr>
      <vt:lpstr>Deaths_Male</vt:lpstr>
      <vt:lpstr>Deaths_Female</vt:lpstr>
      <vt:lpstr>Coding information</vt:lpstr>
      <vt:lpstr>ref</vt:lpstr>
      <vt:lpstr>Data</vt:lpstr>
      <vt:lpstr>Datatable</vt:lpstr>
      <vt:lpstr>'Coding information'!Print_Area</vt:lpstr>
      <vt:lpstr>Deaths_Female!Print_Area</vt:lpstr>
      <vt:lpstr>Deaths_Male!Print_Area</vt:lpstr>
      <vt:lpstr>Deaths_Total!Print_Area</vt:lpstr>
      <vt:lpstr>Introduction!Print_Area</vt:lpstr>
      <vt:lpstr>Regs_Female!Print_Area</vt:lpstr>
      <vt:lpstr>Regs_Male!Print_Area</vt:lpstr>
      <vt:lpstr>Regs_Total!Print_Area</vt:lpstr>
      <vt:lpstr>'Coding information'!Print_Titles</vt:lpstr>
      <vt:lpstr>Deaths_Female!Print_Titles</vt:lpstr>
      <vt:lpstr>Deaths_Male!Print_Titles</vt:lpstr>
      <vt:lpstr>Deaths_Total!Print_Titles</vt:lpstr>
      <vt:lpstr>Regs_Female!Print_Titles</vt:lpstr>
      <vt:lpstr>Regs_Male!Print_Titles</vt:lpstr>
      <vt:lpstr>Regs_Total!Print_Titles</vt:lpstr>
      <vt:lpstr>Refcodes</vt:lpstr>
    </vt:vector>
  </TitlesOfParts>
  <Company>Ministry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Cancer: Historical Summary 1948–2011</dc:title>
  <dc:creator>Ministry of Health</dc:creator>
  <cp:lastModifiedBy>Melissa Bather</cp:lastModifiedBy>
  <cp:lastPrinted>2020-07-01T02:43:01Z</cp:lastPrinted>
  <dcterms:created xsi:type="dcterms:W3CDTF">2013-05-29T04:04:00Z</dcterms:created>
  <dcterms:modified xsi:type="dcterms:W3CDTF">2021-10-27T01:41:48Z</dcterms:modified>
</cp:coreProperties>
</file>