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"/>
    </mc:Choice>
  </mc:AlternateContent>
  <xr:revisionPtr revIDLastSave="0" documentId="13_ncr:1_{DBBFD9EC-DD89-224A-9A32-C36960226406}" xr6:coauthVersionLast="45" xr6:coauthVersionMax="45" xr10:uidLastSave="{00000000-0000-0000-0000-000000000000}"/>
  <bookViews>
    <workbookView xWindow="7220" yWindow="10680" windowWidth="20740" windowHeight="11160" xr2:uid="{84835591-A6C2-4AAB-8563-C0E362DE088E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44" i="1" l="1"/>
  <c r="Z244" i="1"/>
  <c r="AA244" i="1"/>
  <c r="Y245" i="1"/>
  <c r="Z245" i="1"/>
  <c r="AA245" i="1"/>
  <c r="Y246" i="1"/>
  <c r="Z246" i="1"/>
  <c r="AA246" i="1"/>
  <c r="Y247" i="1"/>
  <c r="Z247" i="1"/>
  <c r="AA247" i="1"/>
  <c r="Y248" i="1"/>
  <c r="Z248" i="1"/>
  <c r="AA248" i="1"/>
  <c r="Y249" i="1"/>
  <c r="Z249" i="1"/>
  <c r="AA249" i="1"/>
  <c r="Y250" i="1"/>
  <c r="Z250" i="1"/>
  <c r="AA250" i="1"/>
  <c r="Y251" i="1"/>
  <c r="Z251" i="1"/>
  <c r="AA251" i="1"/>
  <c r="Y252" i="1"/>
  <c r="Z252" i="1"/>
  <c r="AA252" i="1"/>
  <c r="Y253" i="1"/>
  <c r="Z253" i="1"/>
  <c r="AA253" i="1"/>
  <c r="Y254" i="1"/>
  <c r="Z254" i="1"/>
  <c r="AA254" i="1"/>
  <c r="Y255" i="1"/>
  <c r="Z255" i="1"/>
  <c r="AA255" i="1"/>
  <c r="Y256" i="1"/>
  <c r="Z256" i="1"/>
  <c r="AA256" i="1"/>
  <c r="Y257" i="1"/>
  <c r="Z257" i="1"/>
  <c r="AA257" i="1"/>
  <c r="Y258" i="1"/>
  <c r="Z258" i="1"/>
  <c r="AA258" i="1"/>
  <c r="Y259" i="1"/>
  <c r="Z259" i="1"/>
  <c r="AA259" i="1"/>
  <c r="Y260" i="1"/>
  <c r="Z260" i="1"/>
  <c r="AA260" i="1"/>
  <c r="Y261" i="1"/>
  <c r="Z261" i="1"/>
  <c r="AA261" i="1"/>
  <c r="Y262" i="1"/>
  <c r="Z262" i="1"/>
  <c r="AA262" i="1"/>
  <c r="Y263" i="1"/>
  <c r="Z263" i="1"/>
  <c r="AA263" i="1"/>
  <c r="Y264" i="1"/>
  <c r="Z264" i="1"/>
  <c r="AA264" i="1"/>
  <c r="Y265" i="1"/>
  <c r="Z265" i="1"/>
  <c r="AA265" i="1"/>
  <c r="Y266" i="1"/>
  <c r="Z266" i="1"/>
  <c r="AA266" i="1"/>
  <c r="Y267" i="1"/>
  <c r="Z267" i="1"/>
  <c r="AA267" i="1"/>
  <c r="Y268" i="1"/>
  <c r="Z268" i="1"/>
  <c r="AA268" i="1"/>
  <c r="Y269" i="1"/>
  <c r="Z269" i="1"/>
  <c r="AA269" i="1"/>
  <c r="Y270" i="1"/>
  <c r="Z270" i="1"/>
  <c r="AA270" i="1"/>
  <c r="Y271" i="1"/>
  <c r="Z271" i="1"/>
  <c r="AA271" i="1"/>
  <c r="Y272" i="1"/>
  <c r="Z272" i="1"/>
  <c r="AA272" i="1"/>
  <c r="Y273" i="1"/>
  <c r="Z273" i="1"/>
  <c r="AA273" i="1"/>
  <c r="Y274" i="1"/>
  <c r="Z274" i="1"/>
  <c r="AA274" i="1"/>
  <c r="Y275" i="1"/>
  <c r="Z275" i="1"/>
  <c r="AA275" i="1"/>
  <c r="Y276" i="1"/>
  <c r="Z276" i="1"/>
  <c r="AA276" i="1"/>
  <c r="Y277" i="1"/>
  <c r="Z277" i="1"/>
  <c r="AA277" i="1"/>
  <c r="Y278" i="1"/>
  <c r="Z278" i="1"/>
  <c r="AA278" i="1"/>
  <c r="Y279" i="1"/>
  <c r="Z279" i="1"/>
  <c r="AA279" i="1"/>
  <c r="Y280" i="1"/>
  <c r="Z280" i="1"/>
  <c r="AA280" i="1"/>
  <c r="Y281" i="1"/>
  <c r="Z281" i="1"/>
  <c r="AA281" i="1"/>
  <c r="Y282" i="1"/>
  <c r="Z282" i="1"/>
  <c r="AA282" i="1"/>
  <c r="Y283" i="1"/>
  <c r="Z283" i="1"/>
  <c r="AA283" i="1"/>
  <c r="Y284" i="1"/>
  <c r="Z284" i="1"/>
  <c r="AA284" i="1"/>
  <c r="Y285" i="1"/>
  <c r="Z285" i="1"/>
  <c r="AA285" i="1"/>
  <c r="Y286" i="1"/>
  <c r="Z286" i="1"/>
  <c r="AA286" i="1"/>
  <c r="Y287" i="1"/>
  <c r="Z287" i="1"/>
  <c r="AA287" i="1"/>
  <c r="Y288" i="1"/>
  <c r="Z288" i="1"/>
  <c r="AA288" i="1"/>
  <c r="Y289" i="1"/>
  <c r="Z289" i="1"/>
  <c r="AA289" i="1"/>
  <c r="Y290" i="1"/>
  <c r="Z290" i="1"/>
  <c r="AA290" i="1"/>
  <c r="Y291" i="1"/>
  <c r="Z291" i="1"/>
  <c r="AA291" i="1"/>
  <c r="Y292" i="1"/>
  <c r="Z292" i="1"/>
  <c r="AA292" i="1"/>
  <c r="Y293" i="1"/>
  <c r="Z293" i="1"/>
  <c r="AA293" i="1"/>
  <c r="Y294" i="1"/>
  <c r="Z294" i="1"/>
  <c r="AA294" i="1"/>
  <c r="Y295" i="1"/>
  <c r="Z295" i="1"/>
  <c r="AA295" i="1"/>
  <c r="Y296" i="1"/>
  <c r="Z296" i="1"/>
  <c r="AA296" i="1"/>
  <c r="Y297" i="1"/>
  <c r="Z297" i="1"/>
  <c r="AA297" i="1"/>
  <c r="Y298" i="1"/>
  <c r="Z298" i="1"/>
  <c r="AA298" i="1"/>
  <c r="Y299" i="1"/>
  <c r="Z299" i="1"/>
  <c r="AA299" i="1"/>
  <c r="Y300" i="1"/>
  <c r="Z300" i="1"/>
  <c r="AA300" i="1"/>
  <c r="Y301" i="1"/>
  <c r="Z301" i="1"/>
  <c r="AA301" i="1"/>
  <c r="Y302" i="1"/>
  <c r="Z302" i="1"/>
  <c r="AA302" i="1"/>
  <c r="Y303" i="1"/>
  <c r="Z303" i="1"/>
  <c r="AA303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D292" i="1" l="1"/>
  <c r="N292" i="1"/>
  <c r="M293" i="1"/>
  <c r="W293" i="1" s="1"/>
  <c r="N293" i="1"/>
  <c r="X293" i="1" s="1"/>
  <c r="O293" i="1"/>
  <c r="V293" i="1" s="1"/>
  <c r="N294" i="1"/>
  <c r="X294" i="1" s="1"/>
  <c r="M294" i="1"/>
  <c r="W294" i="1" s="1"/>
  <c r="D295" i="1"/>
  <c r="N295" i="1"/>
  <c r="O295" i="1"/>
  <c r="M296" i="1"/>
  <c r="W296" i="1" s="1"/>
  <c r="M297" i="1"/>
  <c r="W297" i="1" s="1"/>
  <c r="D298" i="1"/>
  <c r="N298" i="1"/>
  <c r="M298" i="1"/>
  <c r="M299" i="1"/>
  <c r="W299" i="1" s="1"/>
  <c r="N299" i="1"/>
  <c r="X299" i="1" s="1"/>
  <c r="O299" i="1"/>
  <c r="V299" i="1" s="1"/>
  <c r="N300" i="1"/>
  <c r="X300" i="1" s="1"/>
  <c r="M300" i="1"/>
  <c r="W300" i="1" s="1"/>
  <c r="D301" i="1"/>
  <c r="N301" i="1"/>
  <c r="M302" i="1"/>
  <c r="W302" i="1" s="1"/>
  <c r="M303" i="1"/>
  <c r="W303" i="1" s="1"/>
  <c r="D226" i="1"/>
  <c r="O226" i="1"/>
  <c r="M226" i="1"/>
  <c r="Z226" i="1" s="1"/>
  <c r="O227" i="1"/>
  <c r="M227" i="1"/>
  <c r="N227" i="1"/>
  <c r="O228" i="1"/>
  <c r="Y228" i="1" s="1"/>
  <c r="D229" i="1"/>
  <c r="M229" i="1"/>
  <c r="Z229" i="1" s="1"/>
  <c r="O229" i="1"/>
  <c r="D232" i="1"/>
  <c r="O233" i="1"/>
  <c r="M233" i="1"/>
  <c r="N233" i="1"/>
  <c r="N234" i="1"/>
  <c r="O234" i="1"/>
  <c r="Y234" i="1" s="1"/>
  <c r="M234" i="1"/>
  <c r="D235" i="1"/>
  <c r="M237" i="1"/>
  <c r="N237" i="1"/>
  <c r="O237" i="1"/>
  <c r="D238" i="1"/>
  <c r="N238" i="1"/>
  <c r="AA238" i="1" s="1"/>
  <c r="O238" i="1"/>
  <c r="Y238" i="1" s="1"/>
  <c r="M238" i="1"/>
  <c r="Z238" i="1" s="1"/>
  <c r="O239" i="1"/>
  <c r="M239" i="1"/>
  <c r="N239" i="1"/>
  <c r="D241" i="1"/>
  <c r="M241" i="1"/>
  <c r="Z241" i="1" s="1"/>
  <c r="N241" i="1"/>
  <c r="AA241" i="1" s="1"/>
  <c r="O241" i="1"/>
  <c r="O242" i="1"/>
  <c r="Y242" i="1" s="1"/>
  <c r="M243" i="1"/>
  <c r="N243" i="1"/>
  <c r="D244" i="1"/>
  <c r="O244" i="1"/>
  <c r="M244" i="1"/>
  <c r="O245" i="1"/>
  <c r="M245" i="1"/>
  <c r="W245" i="1" s="1"/>
  <c r="N245" i="1"/>
  <c r="X245" i="1" s="1"/>
  <c r="N246" i="1"/>
  <c r="X246" i="1" s="1"/>
  <c r="M246" i="1"/>
  <c r="W246" i="1" s="1"/>
  <c r="O246" i="1"/>
  <c r="D247" i="1"/>
  <c r="M247" i="1"/>
  <c r="N247" i="1"/>
  <c r="O248" i="1"/>
  <c r="O249" i="1"/>
  <c r="D250" i="1"/>
  <c r="O250" i="1"/>
  <c r="O251" i="1"/>
  <c r="M251" i="1"/>
  <c r="W251" i="1" s="1"/>
  <c r="N251" i="1"/>
  <c r="X251" i="1" s="1"/>
  <c r="D253" i="1"/>
  <c r="N255" i="1"/>
  <c r="X255" i="1" s="1"/>
  <c r="M255" i="1"/>
  <c r="W255" i="1" s="1"/>
  <c r="O255" i="1"/>
  <c r="V255" i="1" s="1"/>
  <c r="D256" i="1"/>
  <c r="M258" i="1"/>
  <c r="W258" i="1" s="1"/>
  <c r="D259" i="1"/>
  <c r="N259" i="1"/>
  <c r="M259" i="1"/>
  <c r="W259" i="1" s="1"/>
  <c r="O259" i="1"/>
  <c r="N260" i="1"/>
  <c r="X260" i="1" s="1"/>
  <c r="M261" i="1"/>
  <c r="W261" i="1" s="1"/>
  <c r="N261" i="1"/>
  <c r="X261" i="1" s="1"/>
  <c r="O261" i="1"/>
  <c r="V261" i="1" s="1"/>
  <c r="D262" i="1"/>
  <c r="M262" i="1"/>
  <c r="M263" i="1"/>
  <c r="W263" i="1" s="1"/>
  <c r="M264" i="1"/>
  <c r="W264" i="1" s="1"/>
  <c r="O264" i="1"/>
  <c r="V264" i="1" s="1"/>
  <c r="D265" i="1"/>
  <c r="O265" i="1"/>
  <c r="V265" i="1" s="1"/>
  <c r="M265" i="1"/>
  <c r="N265" i="1"/>
  <c r="M266" i="1"/>
  <c r="W266" i="1" s="1"/>
  <c r="N266" i="1"/>
  <c r="X266" i="1" s="1"/>
  <c r="O266" i="1"/>
  <c r="V266" i="1" s="1"/>
  <c r="O267" i="1"/>
  <c r="M267" i="1"/>
  <c r="W267" i="1" s="1"/>
  <c r="N267" i="1"/>
  <c r="X267" i="1" s="1"/>
  <c r="D268" i="1"/>
  <c r="O268" i="1"/>
  <c r="O269" i="1"/>
  <c r="M269" i="1"/>
  <c r="W269" i="1" s="1"/>
  <c r="D271" i="1"/>
  <c r="O271" i="1"/>
  <c r="M271" i="1"/>
  <c r="N271" i="1"/>
  <c r="M272" i="1"/>
  <c r="W272" i="1" s="1"/>
  <c r="N272" i="1"/>
  <c r="X272" i="1" s="1"/>
  <c r="O273" i="1"/>
  <c r="M273" i="1"/>
  <c r="W273" i="1" s="1"/>
  <c r="N273" i="1"/>
  <c r="X273" i="1" s="1"/>
  <c r="D274" i="1"/>
  <c r="O275" i="1"/>
  <c r="D277" i="1"/>
  <c r="O277" i="1"/>
  <c r="V277" i="1" s="1"/>
  <c r="M277" i="1"/>
  <c r="N277" i="1"/>
  <c r="M278" i="1"/>
  <c r="W278" i="1" s="1"/>
  <c r="O279" i="1"/>
  <c r="M279" i="1"/>
  <c r="W279" i="1" s="1"/>
  <c r="N279" i="1"/>
  <c r="X279" i="1" s="1"/>
  <c r="D280" i="1"/>
  <c r="O280" i="1"/>
  <c r="N281" i="1"/>
  <c r="X281" i="1" s="1"/>
  <c r="O281" i="1"/>
  <c r="V281" i="1" s="1"/>
  <c r="M281" i="1"/>
  <c r="W281" i="1" s="1"/>
  <c r="N282" i="1"/>
  <c r="X282" i="1" s="1"/>
  <c r="D283" i="1"/>
  <c r="O283" i="1"/>
  <c r="M283" i="1"/>
  <c r="N284" i="1"/>
  <c r="X284" i="1" s="1"/>
  <c r="M284" i="1"/>
  <c r="W284" i="1" s="1"/>
  <c r="O284" i="1"/>
  <c r="V284" i="1" s="1"/>
  <c r="O285" i="1"/>
  <c r="M285" i="1"/>
  <c r="W285" i="1" s="1"/>
  <c r="D286" i="1"/>
  <c r="N286" i="1"/>
  <c r="O287" i="1"/>
  <c r="O288" i="1"/>
  <c r="M288" i="1"/>
  <c r="W288" i="1" s="1"/>
  <c r="N288" i="1"/>
  <c r="X288" i="1" s="1"/>
  <c r="D289" i="1"/>
  <c r="M289" i="1"/>
  <c r="N290" i="1"/>
  <c r="X290" i="1" s="1"/>
  <c r="O290" i="1"/>
  <c r="M290" i="1"/>
  <c r="W290" i="1" s="1"/>
  <c r="M291" i="1"/>
  <c r="W291" i="1" s="1"/>
  <c r="O291" i="1"/>
  <c r="D196" i="1"/>
  <c r="N196" i="1"/>
  <c r="AA196" i="1" s="1"/>
  <c r="M196" i="1"/>
  <c r="Z196" i="1" s="1"/>
  <c r="O197" i="1"/>
  <c r="M197" i="1"/>
  <c r="N197" i="1"/>
  <c r="N198" i="1"/>
  <c r="O198" i="1"/>
  <c r="M198" i="1"/>
  <c r="D199" i="1"/>
  <c r="M200" i="1"/>
  <c r="O200" i="1"/>
  <c r="Y200" i="1" s="1"/>
  <c r="O201" i="1"/>
  <c r="V201" i="1" s="1"/>
  <c r="D202" i="1"/>
  <c r="N202" i="1"/>
  <c r="AA202" i="1" s="1"/>
  <c r="M202" i="1"/>
  <c r="Z202" i="1" s="1"/>
  <c r="M203" i="1"/>
  <c r="N203" i="1"/>
  <c r="O203" i="1"/>
  <c r="V203" i="1" s="1"/>
  <c r="N204" i="1"/>
  <c r="M204" i="1"/>
  <c r="D205" i="1"/>
  <c r="O205" i="1"/>
  <c r="O206" i="1"/>
  <c r="M207" i="1"/>
  <c r="D208" i="1"/>
  <c r="M209" i="1"/>
  <c r="N209" i="1"/>
  <c r="O209" i="1"/>
  <c r="V209" i="1" s="1"/>
  <c r="M210" i="1"/>
  <c r="D211" i="1"/>
  <c r="M211" i="1"/>
  <c r="Z211" i="1" s="1"/>
  <c r="N211" i="1"/>
  <c r="AA211" i="1" s="1"/>
  <c r="O211" i="1"/>
  <c r="O212" i="1"/>
  <c r="V212" i="1" s="1"/>
  <c r="M213" i="1"/>
  <c r="N213" i="1"/>
  <c r="O213" i="1"/>
  <c r="V213" i="1" s="1"/>
  <c r="D214" i="1"/>
  <c r="M214" i="1"/>
  <c r="Z214" i="1" s="1"/>
  <c r="M215" i="1"/>
  <c r="N215" i="1"/>
  <c r="O215" i="1"/>
  <c r="V215" i="1" s="1"/>
  <c r="D217" i="1"/>
  <c r="M217" i="1"/>
  <c r="Z217" i="1" s="1"/>
  <c r="O217" i="1"/>
  <c r="O218" i="1"/>
  <c r="M219" i="1"/>
  <c r="N219" i="1"/>
  <c r="O219" i="1"/>
  <c r="V219" i="1" s="1"/>
  <c r="D220" i="1"/>
  <c r="M220" i="1"/>
  <c r="Z220" i="1" s="1"/>
  <c r="M221" i="1"/>
  <c r="N221" i="1"/>
  <c r="O221" i="1"/>
  <c r="V221" i="1" s="1"/>
  <c r="M222" i="1"/>
  <c r="D223" i="1"/>
  <c r="M223" i="1"/>
  <c r="Z223" i="1" s="1"/>
  <c r="M225" i="1"/>
  <c r="O225" i="1"/>
  <c r="V225" i="1" s="1"/>
  <c r="W209" i="1" l="1"/>
  <c r="Z209" i="1"/>
  <c r="W200" i="1"/>
  <c r="Z200" i="1"/>
  <c r="X239" i="1"/>
  <c r="AA239" i="1"/>
  <c r="X237" i="1"/>
  <c r="AA237" i="1"/>
  <c r="X221" i="1"/>
  <c r="AA221" i="1"/>
  <c r="W210" i="1"/>
  <c r="Z210" i="1"/>
  <c r="X197" i="1"/>
  <c r="AA197" i="1"/>
  <c r="X243" i="1"/>
  <c r="AA243" i="1"/>
  <c r="W239" i="1"/>
  <c r="Z239" i="1"/>
  <c r="W237" i="1"/>
  <c r="Z237" i="1"/>
  <c r="X234" i="1"/>
  <c r="AA234" i="1"/>
  <c r="W221" i="1"/>
  <c r="Z221" i="1"/>
  <c r="X219" i="1"/>
  <c r="AA219" i="1"/>
  <c r="W215" i="1"/>
  <c r="Z215" i="1"/>
  <c r="X213" i="1"/>
  <c r="AA213" i="1"/>
  <c r="W207" i="1"/>
  <c r="Z207" i="1"/>
  <c r="W204" i="1"/>
  <c r="Z204" i="1"/>
  <c r="W203" i="1"/>
  <c r="Z203" i="1"/>
  <c r="W198" i="1"/>
  <c r="Z198" i="1"/>
  <c r="W197" i="1"/>
  <c r="Z197" i="1"/>
  <c r="W243" i="1"/>
  <c r="Z243" i="1"/>
  <c r="X233" i="1"/>
  <c r="AA233" i="1"/>
  <c r="X227" i="1"/>
  <c r="AA227" i="1"/>
  <c r="W225" i="1"/>
  <c r="Z225" i="1"/>
  <c r="X198" i="1"/>
  <c r="AA198" i="1"/>
  <c r="X215" i="1"/>
  <c r="AA215" i="1"/>
  <c r="X203" i="1"/>
  <c r="AA203" i="1"/>
  <c r="W222" i="1"/>
  <c r="Z222" i="1"/>
  <c r="W219" i="1"/>
  <c r="Z219" i="1"/>
  <c r="W213" i="1"/>
  <c r="Z213" i="1"/>
  <c r="X209" i="1"/>
  <c r="AA209" i="1"/>
  <c r="X204" i="1"/>
  <c r="AA204" i="1"/>
  <c r="W234" i="1"/>
  <c r="Z234" i="1"/>
  <c r="W233" i="1"/>
  <c r="Z233" i="1"/>
  <c r="W227" i="1"/>
  <c r="Z227" i="1"/>
  <c r="P298" i="1"/>
  <c r="Q265" i="1"/>
  <c r="P262" i="1"/>
  <c r="Q259" i="1"/>
  <c r="V248" i="1"/>
  <c r="U265" i="1"/>
  <c r="P244" i="1"/>
  <c r="U244" i="1"/>
  <c r="R265" i="1"/>
  <c r="U226" i="1"/>
  <c r="W241" i="1"/>
  <c r="R283" i="1"/>
  <c r="V259" i="1"/>
  <c r="R211" i="1"/>
  <c r="Q202" i="1"/>
  <c r="Q196" i="1"/>
  <c r="Y213" i="1"/>
  <c r="W217" i="1"/>
  <c r="Y215" i="1"/>
  <c r="W211" i="1"/>
  <c r="Y209" i="1"/>
  <c r="V251" i="1"/>
  <c r="V242" i="1"/>
  <c r="X238" i="1"/>
  <c r="W229" i="1"/>
  <c r="Y221" i="1"/>
  <c r="V211" i="1"/>
  <c r="V246" i="1"/>
  <c r="V228" i="1"/>
  <c r="Y203" i="1"/>
  <c r="V271" i="1"/>
  <c r="X298" i="1"/>
  <c r="T298" i="1"/>
  <c r="Q298" i="1"/>
  <c r="X295" i="1"/>
  <c r="T292" i="1"/>
  <c r="X292" i="1"/>
  <c r="Q292" i="1"/>
  <c r="X301" i="1"/>
  <c r="O303" i="1"/>
  <c r="O301" i="1"/>
  <c r="O297" i="1"/>
  <c r="N303" i="1"/>
  <c r="X303" i="1" s="1"/>
  <c r="O302" i="1"/>
  <c r="N297" i="1"/>
  <c r="X297" i="1" s="1"/>
  <c r="V295" i="1"/>
  <c r="N302" i="1"/>
  <c r="X302" i="1" s="1"/>
  <c r="M301" i="1"/>
  <c r="O300" i="1"/>
  <c r="W298" i="1"/>
  <c r="S298" i="1"/>
  <c r="O298" i="1"/>
  <c r="N296" i="1"/>
  <c r="X296" i="1" s="1"/>
  <c r="M295" i="1"/>
  <c r="O294" i="1"/>
  <c r="O292" i="1"/>
  <c r="M292" i="1"/>
  <c r="O296" i="1"/>
  <c r="V291" i="1"/>
  <c r="V280" i="1"/>
  <c r="V287" i="1"/>
  <c r="V290" i="1"/>
  <c r="S289" i="1"/>
  <c r="P289" i="1"/>
  <c r="W289" i="1"/>
  <c r="V288" i="1"/>
  <c r="S283" i="1"/>
  <c r="W283" i="1"/>
  <c r="S277" i="1"/>
  <c r="W277" i="1"/>
  <c r="P277" i="1"/>
  <c r="M276" i="1"/>
  <c r="W276" i="1" s="1"/>
  <c r="N276" i="1"/>
  <c r="X276" i="1" s="1"/>
  <c r="V268" i="1"/>
  <c r="V250" i="1"/>
  <c r="V245" i="1"/>
  <c r="Y241" i="1"/>
  <c r="V283" i="1"/>
  <c r="T271" i="1"/>
  <c r="X271" i="1"/>
  <c r="V267" i="1"/>
  <c r="X247" i="1"/>
  <c r="W226" i="1"/>
  <c r="N287" i="1"/>
  <c r="X287" i="1" s="1"/>
  <c r="M274" i="1"/>
  <c r="N274" i="1"/>
  <c r="S271" i="1"/>
  <c r="W271" i="1"/>
  <c r="P271" i="1"/>
  <c r="M270" i="1"/>
  <c r="W270" i="1" s="1"/>
  <c r="N270" i="1"/>
  <c r="X270" i="1" s="1"/>
  <c r="T265" i="1"/>
  <c r="X265" i="1"/>
  <c r="W262" i="1"/>
  <c r="O257" i="1"/>
  <c r="M257" i="1"/>
  <c r="W257" i="1" s="1"/>
  <c r="N257" i="1"/>
  <c r="X257" i="1" s="1"/>
  <c r="M253" i="1"/>
  <c r="N253" i="1"/>
  <c r="V249" i="1"/>
  <c r="S244" i="1"/>
  <c r="W244" i="1"/>
  <c r="X241" i="1"/>
  <c r="V237" i="1"/>
  <c r="Y237" i="1"/>
  <c r="M235" i="1"/>
  <c r="Z235" i="1" s="1"/>
  <c r="N235" i="1"/>
  <c r="AA235" i="1" s="1"/>
  <c r="M231" i="1"/>
  <c r="N231" i="1"/>
  <c r="O231" i="1"/>
  <c r="Y227" i="1"/>
  <c r="V227" i="1"/>
  <c r="N291" i="1"/>
  <c r="X291" i="1" s="1"/>
  <c r="N289" i="1"/>
  <c r="M287" i="1"/>
  <c r="W287" i="1" s="1"/>
  <c r="X286" i="1"/>
  <c r="M286" i="1"/>
  <c r="V285" i="1"/>
  <c r="U283" i="1"/>
  <c r="P283" i="1"/>
  <c r="M282" i="1"/>
  <c r="W282" i="1" s="1"/>
  <c r="V279" i="1"/>
  <c r="O278" i="1"/>
  <c r="R277" i="1" s="1"/>
  <c r="O276" i="1"/>
  <c r="V275" i="1"/>
  <c r="N269" i="1"/>
  <c r="X269" i="1" s="1"/>
  <c r="M268" i="1"/>
  <c r="N268" i="1"/>
  <c r="S265" i="1"/>
  <c r="W265" i="1"/>
  <c r="P265" i="1"/>
  <c r="O263" i="1"/>
  <c r="N263" i="1"/>
  <c r="X263" i="1" s="1"/>
  <c r="S262" i="1"/>
  <c r="N252" i="1"/>
  <c r="X252" i="1" s="1"/>
  <c r="M252" i="1"/>
  <c r="W252" i="1" s="1"/>
  <c r="O252" i="1"/>
  <c r="U250" i="1" s="1"/>
  <c r="N250" i="1"/>
  <c r="M250" i="1"/>
  <c r="W247" i="1"/>
  <c r="V241" i="1"/>
  <c r="O240" i="1"/>
  <c r="U238" i="1" s="1"/>
  <c r="M240" i="1"/>
  <c r="M280" i="1"/>
  <c r="N280" i="1"/>
  <c r="T259" i="1"/>
  <c r="X259" i="1"/>
  <c r="N256" i="1"/>
  <c r="M256" i="1"/>
  <c r="O256" i="1"/>
  <c r="M236" i="1"/>
  <c r="N236" i="1"/>
  <c r="O236" i="1"/>
  <c r="O232" i="1"/>
  <c r="M232" i="1"/>
  <c r="Z232" i="1" s="1"/>
  <c r="O289" i="1"/>
  <c r="N275" i="1"/>
  <c r="X275" i="1" s="1"/>
  <c r="O286" i="1"/>
  <c r="N285" i="1"/>
  <c r="X285" i="1" s="1"/>
  <c r="N283" i="1"/>
  <c r="O282" i="1"/>
  <c r="U280" i="1" s="1"/>
  <c r="N278" i="1"/>
  <c r="X278" i="1" s="1"/>
  <c r="X277" i="1"/>
  <c r="M275" i="1"/>
  <c r="W275" i="1" s="1"/>
  <c r="O274" i="1"/>
  <c r="V273" i="1"/>
  <c r="O272" i="1"/>
  <c r="U271" i="1" s="1"/>
  <c r="Q271" i="1"/>
  <c r="O270" i="1"/>
  <c r="U268" i="1" s="1"/>
  <c r="V269" i="1"/>
  <c r="M254" i="1"/>
  <c r="W254" i="1" s="1"/>
  <c r="N254" i="1"/>
  <c r="X254" i="1" s="1"/>
  <c r="O254" i="1"/>
  <c r="O253" i="1"/>
  <c r="M249" i="1"/>
  <c r="W249" i="1" s="1"/>
  <c r="N249" i="1"/>
  <c r="X249" i="1" s="1"/>
  <c r="M248" i="1"/>
  <c r="W248" i="1" s="1"/>
  <c r="N248" i="1"/>
  <c r="X248" i="1" s="1"/>
  <c r="O247" i="1"/>
  <c r="N240" i="1"/>
  <c r="O235" i="1"/>
  <c r="N232" i="1"/>
  <c r="AA232" i="1" s="1"/>
  <c r="M230" i="1"/>
  <c r="N230" i="1"/>
  <c r="M228" i="1"/>
  <c r="R226" i="1"/>
  <c r="V226" i="1"/>
  <c r="N262" i="1"/>
  <c r="M260" i="1"/>
  <c r="W260" i="1" s="1"/>
  <c r="N258" i="1"/>
  <c r="X258" i="1" s="1"/>
  <c r="R244" i="1"/>
  <c r="V244" i="1"/>
  <c r="Y239" i="1"/>
  <c r="V239" i="1"/>
  <c r="W238" i="1"/>
  <c r="Y229" i="1"/>
  <c r="Y226" i="1"/>
  <c r="N226" i="1"/>
  <c r="AA226" i="1" s="1"/>
  <c r="N264" i="1"/>
  <c r="X264" i="1" s="1"/>
  <c r="O262" i="1"/>
  <c r="O260" i="1"/>
  <c r="R259" i="1" s="1"/>
  <c r="O258" i="1"/>
  <c r="N244" i="1"/>
  <c r="O243" i="1"/>
  <c r="U241" i="1" s="1"/>
  <c r="M242" i="1"/>
  <c r="N242" i="1"/>
  <c r="V238" i="1"/>
  <c r="V234" i="1"/>
  <c r="Y233" i="1"/>
  <c r="V233" i="1"/>
  <c r="O230" i="1"/>
  <c r="V229" i="1"/>
  <c r="N229" i="1"/>
  <c r="AA229" i="1" s="1"/>
  <c r="N228" i="1"/>
  <c r="Y218" i="1"/>
  <c r="V218" i="1"/>
  <c r="V206" i="1"/>
  <c r="Y206" i="1"/>
  <c r="S220" i="1"/>
  <c r="W220" i="1"/>
  <c r="P220" i="1"/>
  <c r="M224" i="1"/>
  <c r="N224" i="1"/>
  <c r="U217" i="1"/>
  <c r="Y217" i="1"/>
  <c r="W214" i="1"/>
  <c r="X211" i="1"/>
  <c r="N208" i="1"/>
  <c r="AA208" i="1" s="1"/>
  <c r="O208" i="1"/>
  <c r="S196" i="1"/>
  <c r="W196" i="1"/>
  <c r="P196" i="1"/>
  <c r="N225" i="1"/>
  <c r="W223" i="1"/>
  <c r="O223" i="1"/>
  <c r="N222" i="1"/>
  <c r="O222" i="1"/>
  <c r="Y219" i="1"/>
  <c r="V217" i="1"/>
  <c r="N217" i="1"/>
  <c r="AA217" i="1" s="1"/>
  <c r="N214" i="1"/>
  <c r="AA214" i="1" s="1"/>
  <c r="O214" i="1"/>
  <c r="O207" i="1"/>
  <c r="U205" i="1" s="1"/>
  <c r="M206" i="1"/>
  <c r="N201" i="1"/>
  <c r="M201" i="1"/>
  <c r="M199" i="1"/>
  <c r="Z199" i="1" s="1"/>
  <c r="N199" i="1"/>
  <c r="AA199" i="1" s="1"/>
  <c r="Y198" i="1"/>
  <c r="V198" i="1"/>
  <c r="T196" i="1"/>
  <c r="X196" i="1"/>
  <c r="N216" i="1"/>
  <c r="O216" i="1"/>
  <c r="V205" i="1"/>
  <c r="Y205" i="1"/>
  <c r="Y225" i="1"/>
  <c r="O224" i="1"/>
  <c r="N223" i="1"/>
  <c r="AA223" i="1" s="1"/>
  <c r="N220" i="1"/>
  <c r="AA220" i="1" s="1"/>
  <c r="O220" i="1"/>
  <c r="Y212" i="1"/>
  <c r="M212" i="1"/>
  <c r="N212" i="1"/>
  <c r="N207" i="1"/>
  <c r="M205" i="1"/>
  <c r="Z205" i="1" s="1"/>
  <c r="N205" i="1"/>
  <c r="AA205" i="1" s="1"/>
  <c r="S202" i="1"/>
  <c r="W202" i="1"/>
  <c r="P202" i="1"/>
  <c r="Y201" i="1"/>
  <c r="V200" i="1"/>
  <c r="M218" i="1"/>
  <c r="N218" i="1"/>
  <c r="R217" i="1"/>
  <c r="M216" i="1"/>
  <c r="U211" i="1"/>
  <c r="Y211" i="1"/>
  <c r="N210" i="1"/>
  <c r="O210" i="1"/>
  <c r="M208" i="1"/>
  <c r="Z208" i="1" s="1"/>
  <c r="T202" i="1"/>
  <c r="X202" i="1"/>
  <c r="O199" i="1"/>
  <c r="Y197" i="1"/>
  <c r="V197" i="1"/>
  <c r="N206" i="1"/>
  <c r="O204" i="1"/>
  <c r="O202" i="1"/>
  <c r="N200" i="1"/>
  <c r="O196" i="1"/>
  <c r="W216" i="1" l="1"/>
  <c r="Z216" i="1"/>
  <c r="X212" i="1"/>
  <c r="AA212" i="1"/>
  <c r="W206" i="1"/>
  <c r="Z206" i="1"/>
  <c r="W242" i="1"/>
  <c r="Z242" i="1"/>
  <c r="W230" i="1"/>
  <c r="Z230" i="1"/>
  <c r="X231" i="1"/>
  <c r="AA231" i="1"/>
  <c r="X206" i="1"/>
  <c r="AA206" i="1"/>
  <c r="X210" i="1"/>
  <c r="AA210" i="1"/>
  <c r="W212" i="1"/>
  <c r="Z212" i="1"/>
  <c r="Q286" i="1"/>
  <c r="X222" i="1"/>
  <c r="AA222" i="1"/>
  <c r="X224" i="1"/>
  <c r="AA224" i="1"/>
  <c r="X236" i="1"/>
  <c r="AA236" i="1"/>
  <c r="W231" i="1"/>
  <c r="Z231" i="1"/>
  <c r="X200" i="1"/>
  <c r="AA200" i="1"/>
  <c r="X218" i="1"/>
  <c r="AA218" i="1"/>
  <c r="W201" i="1"/>
  <c r="Z201" i="1"/>
  <c r="W224" i="1"/>
  <c r="Z224" i="1"/>
  <c r="X228" i="1"/>
  <c r="AA228" i="1"/>
  <c r="R238" i="1"/>
  <c r="W228" i="1"/>
  <c r="Z228" i="1"/>
  <c r="W236" i="1"/>
  <c r="Z236" i="1"/>
  <c r="W218" i="1"/>
  <c r="Z218" i="1"/>
  <c r="X207" i="1"/>
  <c r="AA207" i="1"/>
  <c r="X216" i="1"/>
  <c r="AA216" i="1"/>
  <c r="X201" i="1"/>
  <c r="AA201" i="1"/>
  <c r="X225" i="1"/>
  <c r="AA225" i="1"/>
  <c r="X242" i="1"/>
  <c r="AA242" i="1"/>
  <c r="X230" i="1"/>
  <c r="AA230" i="1"/>
  <c r="X240" i="1"/>
  <c r="AA240" i="1"/>
  <c r="W240" i="1"/>
  <c r="Z240" i="1"/>
  <c r="U277" i="1"/>
  <c r="T277" i="1"/>
  <c r="U295" i="1"/>
  <c r="T295" i="1"/>
  <c r="R295" i="1"/>
  <c r="Q295" i="1"/>
  <c r="T286" i="1"/>
  <c r="R280" i="1"/>
  <c r="Q277" i="1"/>
  <c r="Q301" i="1"/>
  <c r="T301" i="1"/>
  <c r="R268" i="1"/>
  <c r="R250" i="1"/>
  <c r="P247" i="1"/>
  <c r="P259" i="1"/>
  <c r="R271" i="1"/>
  <c r="S259" i="1"/>
  <c r="U259" i="1"/>
  <c r="T247" i="1"/>
  <c r="Q247" i="1"/>
  <c r="S247" i="1"/>
  <c r="R229" i="1"/>
  <c r="S223" i="1"/>
  <c r="R241" i="1"/>
  <c r="S241" i="1"/>
  <c r="Q241" i="1"/>
  <c r="T241" i="1"/>
  <c r="P241" i="1"/>
  <c r="P238" i="1"/>
  <c r="Q238" i="1"/>
  <c r="T238" i="1"/>
  <c r="S238" i="1"/>
  <c r="S229" i="1"/>
  <c r="U229" i="1"/>
  <c r="P229" i="1"/>
  <c r="S226" i="1"/>
  <c r="P226" i="1"/>
  <c r="P223" i="1"/>
  <c r="P214" i="1"/>
  <c r="T211" i="1"/>
  <c r="S211" i="1"/>
  <c r="R205" i="1"/>
  <c r="S217" i="1"/>
  <c r="P217" i="1"/>
  <c r="S214" i="1"/>
  <c r="Q211" i="1"/>
  <c r="P211" i="1"/>
  <c r="S292" i="1"/>
  <c r="W292" i="1"/>
  <c r="P292" i="1"/>
  <c r="R292" i="1"/>
  <c r="V292" i="1"/>
  <c r="U292" i="1"/>
  <c r="V297" i="1"/>
  <c r="V294" i="1"/>
  <c r="V300" i="1"/>
  <c r="V301" i="1"/>
  <c r="U301" i="1"/>
  <c r="R301" i="1"/>
  <c r="V296" i="1"/>
  <c r="P295" i="1"/>
  <c r="S295" i="1"/>
  <c r="W295" i="1"/>
  <c r="R298" i="1"/>
  <c r="V298" i="1"/>
  <c r="U298" i="1"/>
  <c r="P301" i="1"/>
  <c r="W301" i="1"/>
  <c r="S301" i="1"/>
  <c r="V302" i="1"/>
  <c r="V303" i="1"/>
  <c r="Q244" i="1"/>
  <c r="T244" i="1"/>
  <c r="X244" i="1"/>
  <c r="V247" i="1"/>
  <c r="R247" i="1"/>
  <c r="U247" i="1"/>
  <c r="V272" i="1"/>
  <c r="U286" i="1"/>
  <c r="R286" i="1"/>
  <c r="V286" i="1"/>
  <c r="X256" i="1"/>
  <c r="T256" i="1"/>
  <c r="Q256" i="1"/>
  <c r="P235" i="1"/>
  <c r="S235" i="1"/>
  <c r="W235" i="1"/>
  <c r="T229" i="1"/>
  <c r="X229" i="1"/>
  <c r="Q229" i="1"/>
  <c r="R262" i="1"/>
  <c r="V262" i="1"/>
  <c r="U262" i="1"/>
  <c r="X232" i="1"/>
  <c r="Q232" i="1"/>
  <c r="T232" i="1"/>
  <c r="R253" i="1"/>
  <c r="V253" i="1"/>
  <c r="U253" i="1"/>
  <c r="T283" i="1"/>
  <c r="Q283" i="1"/>
  <c r="X283" i="1"/>
  <c r="R232" i="1"/>
  <c r="V232" i="1"/>
  <c r="U232" i="1"/>
  <c r="Y232" i="1"/>
  <c r="P268" i="1"/>
  <c r="S268" i="1"/>
  <c r="W268" i="1"/>
  <c r="S286" i="1"/>
  <c r="W286" i="1"/>
  <c r="P286" i="1"/>
  <c r="W274" i="1"/>
  <c r="P274" i="1"/>
  <c r="S274" i="1"/>
  <c r="V252" i="1"/>
  <c r="Q268" i="1"/>
  <c r="X268" i="1"/>
  <c r="T268" i="1"/>
  <c r="V231" i="1"/>
  <c r="Y231" i="1"/>
  <c r="P253" i="1"/>
  <c r="W253" i="1"/>
  <c r="S253" i="1"/>
  <c r="U235" i="1"/>
  <c r="Y235" i="1"/>
  <c r="V235" i="1"/>
  <c r="R235" i="1"/>
  <c r="V254" i="1"/>
  <c r="V270" i="1"/>
  <c r="V236" i="1"/>
  <c r="Y236" i="1"/>
  <c r="R256" i="1"/>
  <c r="V256" i="1"/>
  <c r="U256" i="1"/>
  <c r="Y240" i="1"/>
  <c r="V240" i="1"/>
  <c r="W250" i="1"/>
  <c r="S250" i="1"/>
  <c r="P250" i="1"/>
  <c r="V278" i="1"/>
  <c r="V260" i="1"/>
  <c r="V282" i="1"/>
  <c r="S232" i="1"/>
  <c r="W232" i="1"/>
  <c r="P232" i="1"/>
  <c r="W280" i="1"/>
  <c r="S280" i="1"/>
  <c r="P280" i="1"/>
  <c r="V276" i="1"/>
  <c r="Q289" i="1"/>
  <c r="T289" i="1"/>
  <c r="X289" i="1"/>
  <c r="Q274" i="1"/>
  <c r="X274" i="1"/>
  <c r="T274" i="1"/>
  <c r="V230" i="1"/>
  <c r="Y230" i="1"/>
  <c r="V243" i="1"/>
  <c r="Y243" i="1"/>
  <c r="V258" i="1"/>
  <c r="X226" i="1"/>
  <c r="Q226" i="1"/>
  <c r="T226" i="1"/>
  <c r="T262" i="1"/>
  <c r="Q262" i="1"/>
  <c r="X262" i="1"/>
  <c r="U274" i="1"/>
  <c r="R274" i="1"/>
  <c r="V274" i="1"/>
  <c r="U289" i="1"/>
  <c r="R289" i="1"/>
  <c r="V289" i="1"/>
  <c r="S256" i="1"/>
  <c r="W256" i="1"/>
  <c r="P256" i="1"/>
  <c r="Q280" i="1"/>
  <c r="T280" i="1"/>
  <c r="X280" i="1"/>
  <c r="Q250" i="1"/>
  <c r="X250" i="1"/>
  <c r="T250" i="1"/>
  <c r="V263" i="1"/>
  <c r="T235" i="1"/>
  <c r="X235" i="1"/>
  <c r="Q235" i="1"/>
  <c r="T253" i="1"/>
  <c r="X253" i="1"/>
  <c r="Q253" i="1"/>
  <c r="V257" i="1"/>
  <c r="R220" i="1"/>
  <c r="V220" i="1"/>
  <c r="Y220" i="1"/>
  <c r="U220" i="1"/>
  <c r="R202" i="1"/>
  <c r="V202" i="1"/>
  <c r="Y202" i="1"/>
  <c r="U202" i="1"/>
  <c r="S208" i="1"/>
  <c r="W208" i="1"/>
  <c r="P208" i="1"/>
  <c r="T205" i="1"/>
  <c r="X205" i="1"/>
  <c r="Q205" i="1"/>
  <c r="Q220" i="1"/>
  <c r="X220" i="1"/>
  <c r="T220" i="1"/>
  <c r="Y216" i="1"/>
  <c r="V216" i="1"/>
  <c r="U223" i="1"/>
  <c r="Y223" i="1"/>
  <c r="R223" i="1"/>
  <c r="V223" i="1"/>
  <c r="Y204" i="1"/>
  <c r="V204" i="1"/>
  <c r="V199" i="1"/>
  <c r="U199" i="1"/>
  <c r="Y199" i="1"/>
  <c r="R199" i="1"/>
  <c r="Y210" i="1"/>
  <c r="V210" i="1"/>
  <c r="P205" i="1"/>
  <c r="S205" i="1"/>
  <c r="W205" i="1"/>
  <c r="T223" i="1"/>
  <c r="X223" i="1"/>
  <c r="Q223" i="1"/>
  <c r="R214" i="1"/>
  <c r="V214" i="1"/>
  <c r="Y214" i="1"/>
  <c r="U214" i="1"/>
  <c r="R196" i="1"/>
  <c r="V196" i="1"/>
  <c r="U196" i="1"/>
  <c r="Y196" i="1"/>
  <c r="Y224" i="1"/>
  <c r="V224" i="1"/>
  <c r="T199" i="1"/>
  <c r="X199" i="1"/>
  <c r="Q199" i="1"/>
  <c r="X214" i="1"/>
  <c r="Q214" i="1"/>
  <c r="T214" i="1"/>
  <c r="Y222" i="1"/>
  <c r="V222" i="1"/>
  <c r="R208" i="1"/>
  <c r="V208" i="1"/>
  <c r="U208" i="1"/>
  <c r="Y208" i="1"/>
  <c r="P199" i="1"/>
  <c r="S199" i="1"/>
  <c r="W199" i="1"/>
  <c r="V207" i="1"/>
  <c r="Y207" i="1"/>
  <c r="T217" i="1"/>
  <c r="X217" i="1"/>
  <c r="Q217" i="1"/>
  <c r="X208" i="1"/>
  <c r="T208" i="1"/>
  <c r="Q208" i="1"/>
  <c r="N17" i="1"/>
  <c r="N33" i="1"/>
  <c r="M173" i="1"/>
  <c r="O175" i="1"/>
  <c r="M177" i="1"/>
  <c r="M179" i="1"/>
  <c r="O181" i="1"/>
  <c r="M183" i="1"/>
  <c r="O185" i="1"/>
  <c r="M187" i="1"/>
  <c r="O189" i="1"/>
  <c r="M191" i="1"/>
  <c r="O5" i="1"/>
  <c r="M7" i="1"/>
  <c r="O9" i="1"/>
  <c r="M11" i="1"/>
  <c r="O13" i="1"/>
  <c r="M15" i="1"/>
  <c r="O17" i="1"/>
  <c r="M19" i="1"/>
  <c r="O21" i="1"/>
  <c r="M23" i="1"/>
  <c r="O25" i="1"/>
  <c r="M27" i="1"/>
  <c r="O29" i="1"/>
  <c r="M31" i="1"/>
  <c r="O33" i="1"/>
  <c r="M35" i="1"/>
  <c r="O37" i="1"/>
  <c r="M39" i="1"/>
  <c r="O41" i="1"/>
  <c r="M43" i="1"/>
  <c r="O45" i="1"/>
  <c r="M47" i="1"/>
  <c r="O49" i="1"/>
  <c r="M51" i="1"/>
  <c r="O53" i="1"/>
  <c r="M55" i="1"/>
  <c r="O57" i="1"/>
  <c r="M59" i="1"/>
  <c r="O61" i="1"/>
  <c r="M63" i="1"/>
  <c r="O65" i="1"/>
  <c r="M67" i="1"/>
  <c r="O69" i="1"/>
  <c r="M71" i="1"/>
  <c r="O73" i="1"/>
  <c r="M75" i="1"/>
  <c r="O77" i="1"/>
  <c r="M79" i="1"/>
  <c r="O81" i="1"/>
  <c r="M83" i="1"/>
  <c r="O85" i="1"/>
  <c r="M87" i="1"/>
  <c r="O89" i="1"/>
  <c r="M91" i="1"/>
  <c r="O93" i="1"/>
  <c r="M95" i="1"/>
  <c r="O97" i="1"/>
  <c r="M99" i="1"/>
  <c r="O101" i="1"/>
  <c r="M103" i="1"/>
  <c r="N105" i="1"/>
  <c r="M107" i="1"/>
  <c r="N109" i="1"/>
  <c r="M111" i="1"/>
  <c r="N113" i="1"/>
  <c r="M115" i="1"/>
  <c r="N117" i="1"/>
  <c r="M119" i="1"/>
  <c r="N121" i="1"/>
  <c r="M123" i="1"/>
  <c r="N125" i="1"/>
  <c r="M127" i="1"/>
  <c r="N129" i="1"/>
  <c r="M131" i="1"/>
  <c r="N133" i="1"/>
  <c r="M135" i="1"/>
  <c r="N137" i="1"/>
  <c r="M139" i="1"/>
  <c r="N141" i="1"/>
  <c r="M143" i="1"/>
  <c r="N145" i="1"/>
  <c r="M147" i="1"/>
  <c r="N149" i="1"/>
  <c r="M151" i="1"/>
  <c r="N153" i="1"/>
  <c r="M155" i="1"/>
  <c r="N157" i="1"/>
  <c r="M159" i="1"/>
  <c r="N161" i="1"/>
  <c r="M163" i="1"/>
  <c r="N165" i="1"/>
  <c r="M167" i="1"/>
  <c r="N169" i="1"/>
  <c r="M171" i="1"/>
  <c r="N173" i="1"/>
  <c r="M175" i="1"/>
  <c r="N177" i="1"/>
  <c r="N179" i="1"/>
  <c r="M181" i="1"/>
  <c r="N183" i="1"/>
  <c r="M185" i="1"/>
  <c r="N187" i="1"/>
  <c r="M189" i="1"/>
  <c r="N191" i="1"/>
  <c r="O171" i="1" l="1"/>
  <c r="V171" i="1" s="1"/>
  <c r="M169" i="1"/>
  <c r="W169" i="1" s="1"/>
  <c r="O167" i="1"/>
  <c r="M157" i="1"/>
  <c r="Z157" i="1" s="1"/>
  <c r="M153" i="1"/>
  <c r="M165" i="1"/>
  <c r="Z165" i="1" s="1"/>
  <c r="O163" i="1"/>
  <c r="Y163" i="1" s="1"/>
  <c r="M161" i="1"/>
  <c r="Z161" i="1" s="1"/>
  <c r="O159" i="1"/>
  <c r="O155" i="1"/>
  <c r="Y155" i="1" s="1"/>
  <c r="O151" i="1"/>
  <c r="Y151" i="1" s="1"/>
  <c r="M149" i="1"/>
  <c r="Z149" i="1" s="1"/>
  <c r="O147" i="1"/>
  <c r="V147" i="1" s="1"/>
  <c r="M145" i="1"/>
  <c r="Z145" i="1" s="1"/>
  <c r="O143" i="1"/>
  <c r="V143" i="1" s="1"/>
  <c r="M141" i="1"/>
  <c r="W141" i="1" s="1"/>
  <c r="O139" i="1"/>
  <c r="V139" i="1" s="1"/>
  <c r="M117" i="1"/>
  <c r="Z117" i="1" s="1"/>
  <c r="O115" i="1"/>
  <c r="Y115" i="1" s="1"/>
  <c r="M137" i="1"/>
  <c r="W137" i="1" s="1"/>
  <c r="O135" i="1"/>
  <c r="Y135" i="1" s="1"/>
  <c r="M133" i="1"/>
  <c r="O131" i="1"/>
  <c r="V131" i="1" s="1"/>
  <c r="M129" i="1"/>
  <c r="W129" i="1" s="1"/>
  <c r="O127" i="1"/>
  <c r="V127" i="1" s="1"/>
  <c r="M125" i="1"/>
  <c r="O123" i="1"/>
  <c r="V123" i="1" s="1"/>
  <c r="M121" i="1"/>
  <c r="Z121" i="1" s="1"/>
  <c r="O119" i="1"/>
  <c r="V119" i="1" s="1"/>
  <c r="M113" i="1"/>
  <c r="M104" i="1"/>
  <c r="Z104" i="1" s="1"/>
  <c r="O111" i="1"/>
  <c r="V111" i="1" s="1"/>
  <c r="M109" i="1"/>
  <c r="Z109" i="1" s="1"/>
  <c r="O107" i="1"/>
  <c r="V107" i="1" s="1"/>
  <c r="M105" i="1"/>
  <c r="W105" i="1" s="1"/>
  <c r="N101" i="1"/>
  <c r="AA101" i="1" s="1"/>
  <c r="N97" i="1"/>
  <c r="N81" i="1"/>
  <c r="N65" i="1"/>
  <c r="X65" i="1" s="1"/>
  <c r="N49" i="1"/>
  <c r="X49" i="1" s="1"/>
  <c r="N93" i="1"/>
  <c r="N77" i="1"/>
  <c r="N61" i="1"/>
  <c r="X61" i="1" s="1"/>
  <c r="N45" i="1"/>
  <c r="AA45" i="1" s="1"/>
  <c r="N29" i="1"/>
  <c r="N13" i="1"/>
  <c r="N89" i="1"/>
  <c r="X89" i="1" s="1"/>
  <c r="N73" i="1"/>
  <c r="X73" i="1" s="1"/>
  <c r="N57" i="1"/>
  <c r="N41" i="1"/>
  <c r="N25" i="1"/>
  <c r="AA25" i="1" s="1"/>
  <c r="N9" i="1"/>
  <c r="AA9" i="1" s="1"/>
  <c r="N85" i="1"/>
  <c r="N69" i="1"/>
  <c r="N53" i="1"/>
  <c r="N37" i="1"/>
  <c r="AA37" i="1" s="1"/>
  <c r="N21" i="1"/>
  <c r="N5" i="1"/>
  <c r="AA187" i="1"/>
  <c r="X187" i="1"/>
  <c r="O192" i="1"/>
  <c r="M192" i="1"/>
  <c r="N192" i="1"/>
  <c r="M190" i="1"/>
  <c r="N190" i="1"/>
  <c r="O190" i="1"/>
  <c r="O188" i="1"/>
  <c r="N188" i="1"/>
  <c r="M188" i="1"/>
  <c r="M186" i="1"/>
  <c r="N186" i="1"/>
  <c r="O186" i="1"/>
  <c r="O184" i="1"/>
  <c r="M184" i="1"/>
  <c r="N184" i="1"/>
  <c r="M182" i="1"/>
  <c r="N182" i="1"/>
  <c r="O182" i="1"/>
  <c r="O180" i="1"/>
  <c r="N180" i="1"/>
  <c r="M180" i="1"/>
  <c r="M178" i="1"/>
  <c r="N178" i="1"/>
  <c r="O178" i="1"/>
  <c r="M176" i="1"/>
  <c r="N176" i="1"/>
  <c r="O176" i="1"/>
  <c r="O174" i="1"/>
  <c r="N174" i="1"/>
  <c r="M174" i="1"/>
  <c r="M172" i="1"/>
  <c r="N172" i="1"/>
  <c r="O172" i="1"/>
  <c r="O170" i="1"/>
  <c r="M170" i="1"/>
  <c r="N170" i="1"/>
  <c r="M168" i="1"/>
  <c r="N168" i="1"/>
  <c r="O168" i="1"/>
  <c r="O166" i="1"/>
  <c r="N166" i="1"/>
  <c r="M166" i="1"/>
  <c r="M164" i="1"/>
  <c r="N164" i="1"/>
  <c r="O164" i="1"/>
  <c r="O162" i="1"/>
  <c r="N162" i="1"/>
  <c r="M162" i="1"/>
  <c r="M160" i="1"/>
  <c r="N160" i="1"/>
  <c r="O160" i="1"/>
  <c r="O158" i="1"/>
  <c r="N158" i="1"/>
  <c r="M158" i="1"/>
  <c r="M156" i="1"/>
  <c r="N156" i="1"/>
  <c r="O156" i="1"/>
  <c r="O154" i="1"/>
  <c r="N154" i="1"/>
  <c r="M154" i="1"/>
  <c r="M152" i="1"/>
  <c r="N152" i="1"/>
  <c r="O152" i="1"/>
  <c r="O150" i="1"/>
  <c r="M150" i="1"/>
  <c r="N150" i="1"/>
  <c r="M148" i="1"/>
  <c r="N148" i="1"/>
  <c r="O148" i="1"/>
  <c r="O146" i="1"/>
  <c r="M146" i="1"/>
  <c r="N146" i="1"/>
  <c r="M144" i="1"/>
  <c r="N144" i="1"/>
  <c r="O144" i="1"/>
  <c r="O142" i="1"/>
  <c r="N142" i="1"/>
  <c r="M142" i="1"/>
  <c r="M140" i="1"/>
  <c r="N140" i="1"/>
  <c r="O140" i="1"/>
  <c r="O138" i="1"/>
  <c r="M138" i="1"/>
  <c r="N138" i="1"/>
  <c r="M136" i="1"/>
  <c r="N136" i="1"/>
  <c r="O136" i="1"/>
  <c r="O134" i="1"/>
  <c r="N134" i="1"/>
  <c r="M134" i="1"/>
  <c r="M132" i="1"/>
  <c r="N132" i="1"/>
  <c r="O132" i="1"/>
  <c r="O130" i="1"/>
  <c r="N130" i="1"/>
  <c r="M130" i="1"/>
  <c r="M128" i="1"/>
  <c r="N128" i="1"/>
  <c r="O128" i="1"/>
  <c r="O126" i="1"/>
  <c r="N126" i="1"/>
  <c r="M126" i="1"/>
  <c r="M124" i="1"/>
  <c r="N124" i="1"/>
  <c r="O124" i="1"/>
  <c r="O122" i="1"/>
  <c r="M122" i="1"/>
  <c r="N122" i="1"/>
  <c r="M120" i="1"/>
  <c r="N120" i="1"/>
  <c r="O120" i="1"/>
  <c r="O118" i="1"/>
  <c r="N118" i="1"/>
  <c r="M118" i="1"/>
  <c r="M116" i="1"/>
  <c r="N116" i="1"/>
  <c r="O116" i="1"/>
  <c r="O114" i="1"/>
  <c r="N114" i="1"/>
  <c r="M114" i="1"/>
  <c r="M112" i="1"/>
  <c r="N112" i="1"/>
  <c r="O112" i="1"/>
  <c r="O110" i="1"/>
  <c r="N110" i="1"/>
  <c r="M110" i="1"/>
  <c r="M108" i="1"/>
  <c r="N108" i="1"/>
  <c r="O108" i="1"/>
  <c r="O106" i="1"/>
  <c r="M106" i="1"/>
  <c r="N106" i="1"/>
  <c r="M102" i="1"/>
  <c r="O102" i="1"/>
  <c r="N102" i="1"/>
  <c r="N100" i="1"/>
  <c r="O100" i="1"/>
  <c r="M100" i="1"/>
  <c r="M98" i="1"/>
  <c r="N98" i="1"/>
  <c r="O98" i="1"/>
  <c r="N96" i="1"/>
  <c r="O96" i="1"/>
  <c r="M96" i="1"/>
  <c r="M94" i="1"/>
  <c r="N94" i="1"/>
  <c r="O94" i="1"/>
  <c r="N92" i="1"/>
  <c r="O92" i="1"/>
  <c r="M92" i="1"/>
  <c r="M90" i="1"/>
  <c r="O90" i="1"/>
  <c r="N90" i="1"/>
  <c r="N88" i="1"/>
  <c r="O88" i="1"/>
  <c r="M88" i="1"/>
  <c r="M86" i="1"/>
  <c r="N86" i="1"/>
  <c r="O86" i="1"/>
  <c r="N84" i="1"/>
  <c r="O84" i="1"/>
  <c r="M84" i="1"/>
  <c r="M82" i="1"/>
  <c r="N82" i="1"/>
  <c r="O82" i="1"/>
  <c r="N80" i="1"/>
  <c r="O80" i="1"/>
  <c r="M80" i="1"/>
  <c r="M78" i="1"/>
  <c r="O78" i="1"/>
  <c r="N78" i="1"/>
  <c r="N76" i="1"/>
  <c r="O76" i="1"/>
  <c r="M76" i="1"/>
  <c r="O74" i="1"/>
  <c r="M74" i="1"/>
  <c r="N74" i="1"/>
  <c r="N72" i="1"/>
  <c r="O72" i="1"/>
  <c r="M72" i="1"/>
  <c r="O70" i="1"/>
  <c r="M70" i="1"/>
  <c r="N70" i="1"/>
  <c r="N68" i="1"/>
  <c r="O68" i="1"/>
  <c r="M68" i="1"/>
  <c r="O66" i="1"/>
  <c r="M66" i="1"/>
  <c r="N66" i="1"/>
  <c r="N64" i="1"/>
  <c r="O64" i="1"/>
  <c r="M64" i="1"/>
  <c r="M62" i="1"/>
  <c r="N62" i="1"/>
  <c r="O62" i="1"/>
  <c r="N60" i="1"/>
  <c r="O60" i="1"/>
  <c r="M60" i="1"/>
  <c r="M58" i="1"/>
  <c r="O58" i="1"/>
  <c r="N58" i="1"/>
  <c r="N56" i="1"/>
  <c r="O56" i="1"/>
  <c r="M56" i="1"/>
  <c r="O54" i="1"/>
  <c r="M54" i="1"/>
  <c r="N54" i="1"/>
  <c r="N52" i="1"/>
  <c r="M52" i="1"/>
  <c r="O52" i="1"/>
  <c r="O50" i="1"/>
  <c r="M50" i="1"/>
  <c r="N50" i="1"/>
  <c r="N48" i="1"/>
  <c r="M48" i="1"/>
  <c r="O48" i="1"/>
  <c r="M46" i="1"/>
  <c r="O46" i="1"/>
  <c r="N46" i="1"/>
  <c r="N44" i="1"/>
  <c r="M44" i="1"/>
  <c r="O44" i="1"/>
  <c r="M42" i="1"/>
  <c r="N42" i="1"/>
  <c r="O42" i="1"/>
  <c r="N40" i="1"/>
  <c r="M40" i="1"/>
  <c r="O40" i="1"/>
  <c r="M38" i="1"/>
  <c r="O38" i="1"/>
  <c r="N38" i="1"/>
  <c r="N36" i="1"/>
  <c r="O36" i="1"/>
  <c r="M36" i="1"/>
  <c r="M34" i="1"/>
  <c r="N34" i="1"/>
  <c r="O34" i="1"/>
  <c r="N32" i="1"/>
  <c r="O32" i="1"/>
  <c r="M32" i="1"/>
  <c r="M30" i="1"/>
  <c r="O30" i="1"/>
  <c r="N30" i="1"/>
  <c r="N28" i="1"/>
  <c r="O28" i="1"/>
  <c r="M28" i="1"/>
  <c r="M26" i="1"/>
  <c r="N26" i="1"/>
  <c r="O26" i="1"/>
  <c r="N24" i="1"/>
  <c r="O24" i="1"/>
  <c r="M24" i="1"/>
  <c r="O22" i="1"/>
  <c r="M22" i="1"/>
  <c r="N22" i="1"/>
  <c r="N20" i="1"/>
  <c r="M20" i="1"/>
  <c r="O20" i="1"/>
  <c r="O18" i="1"/>
  <c r="M18" i="1"/>
  <c r="N18" i="1"/>
  <c r="N16" i="1"/>
  <c r="M16" i="1"/>
  <c r="O16" i="1"/>
  <c r="M14" i="1"/>
  <c r="N14" i="1"/>
  <c r="O14" i="1"/>
  <c r="N12" i="1"/>
  <c r="M12" i="1"/>
  <c r="O12" i="1"/>
  <c r="M10" i="1"/>
  <c r="N10" i="1"/>
  <c r="O10" i="1"/>
  <c r="N8" i="1"/>
  <c r="O8" i="1"/>
  <c r="M8" i="1"/>
  <c r="O6" i="1"/>
  <c r="M6" i="1"/>
  <c r="N6" i="1"/>
  <c r="Z189" i="1"/>
  <c r="W189" i="1"/>
  <c r="AA183" i="1"/>
  <c r="X183" i="1"/>
  <c r="Z181" i="1"/>
  <c r="W181" i="1"/>
  <c r="Z175" i="1"/>
  <c r="W175" i="1"/>
  <c r="AA173" i="1"/>
  <c r="X173" i="1"/>
  <c r="Z171" i="1"/>
  <c r="W171" i="1"/>
  <c r="AA169" i="1"/>
  <c r="X169" i="1"/>
  <c r="Z167" i="1"/>
  <c r="W167" i="1"/>
  <c r="AA165" i="1"/>
  <c r="X165" i="1"/>
  <c r="AA161" i="1"/>
  <c r="X161" i="1"/>
  <c r="AA157" i="1"/>
  <c r="X157" i="1"/>
  <c r="AA153" i="1"/>
  <c r="X153" i="1"/>
  <c r="Z151" i="1"/>
  <c r="W151" i="1"/>
  <c r="Z147" i="1"/>
  <c r="W147" i="1"/>
  <c r="Z143" i="1"/>
  <c r="W143" i="1"/>
  <c r="Z139" i="1"/>
  <c r="W139" i="1"/>
  <c r="Z135" i="1"/>
  <c r="W135" i="1"/>
  <c r="AA133" i="1"/>
  <c r="X133" i="1"/>
  <c r="AA129" i="1"/>
  <c r="X129" i="1"/>
  <c r="AA125" i="1"/>
  <c r="X125" i="1"/>
  <c r="AA121" i="1"/>
  <c r="X121" i="1"/>
  <c r="AA117" i="1"/>
  <c r="X117" i="1"/>
  <c r="Z115" i="1"/>
  <c r="W115" i="1"/>
  <c r="Z111" i="1"/>
  <c r="W111" i="1"/>
  <c r="W107" i="1"/>
  <c r="Z107" i="1"/>
  <c r="Z103" i="1"/>
  <c r="W103" i="1"/>
  <c r="Y101" i="1"/>
  <c r="V101" i="1"/>
  <c r="Y97" i="1"/>
  <c r="V97" i="1"/>
  <c r="Y93" i="1"/>
  <c r="V93" i="1"/>
  <c r="Y89" i="1"/>
  <c r="V89" i="1"/>
  <c r="Y85" i="1"/>
  <c r="V85" i="1"/>
  <c r="Z83" i="1"/>
  <c r="W83" i="1"/>
  <c r="Z79" i="1"/>
  <c r="W79" i="1"/>
  <c r="Z75" i="1"/>
  <c r="W75" i="1"/>
  <c r="Z71" i="1"/>
  <c r="W71" i="1"/>
  <c r="Y69" i="1"/>
  <c r="V69" i="1"/>
  <c r="Y65" i="1"/>
  <c r="V65" i="1"/>
  <c r="V61" i="1"/>
  <c r="Y61" i="1"/>
  <c r="V57" i="1"/>
  <c r="Y57" i="1"/>
  <c r="Z55" i="1"/>
  <c r="W55" i="1"/>
  <c r="Z51" i="1"/>
  <c r="W51" i="1"/>
  <c r="Z47" i="1"/>
  <c r="W47" i="1"/>
  <c r="Z43" i="1"/>
  <c r="W43" i="1"/>
  <c r="Z39" i="1"/>
  <c r="W39" i="1"/>
  <c r="V37" i="1"/>
  <c r="Y37" i="1"/>
  <c r="V33" i="1"/>
  <c r="Y33" i="1"/>
  <c r="V29" i="1"/>
  <c r="Y29" i="1"/>
  <c r="Z27" i="1"/>
  <c r="W27" i="1"/>
  <c r="V25" i="1"/>
  <c r="Y25" i="1"/>
  <c r="V21" i="1"/>
  <c r="Y21" i="1"/>
  <c r="Z19" i="1"/>
  <c r="W19" i="1"/>
  <c r="V17" i="1"/>
  <c r="Y17" i="1"/>
  <c r="Z15" i="1"/>
  <c r="W15" i="1"/>
  <c r="V13" i="1"/>
  <c r="Y13" i="1"/>
  <c r="Z11" i="1"/>
  <c r="W11" i="1"/>
  <c r="V9" i="1"/>
  <c r="Y9" i="1"/>
  <c r="Z7" i="1"/>
  <c r="W7" i="1"/>
  <c r="V5" i="1"/>
  <c r="Y5" i="1"/>
  <c r="AA191" i="1"/>
  <c r="X191" i="1"/>
  <c r="Z185" i="1"/>
  <c r="W185" i="1"/>
  <c r="AA179" i="1"/>
  <c r="X179" i="1"/>
  <c r="Z163" i="1"/>
  <c r="W163" i="1"/>
  <c r="Z159" i="1"/>
  <c r="W159" i="1"/>
  <c r="Z155" i="1"/>
  <c r="W155" i="1"/>
  <c r="AA149" i="1"/>
  <c r="X149" i="1"/>
  <c r="AA145" i="1"/>
  <c r="X145" i="1"/>
  <c r="AA141" i="1"/>
  <c r="X141" i="1"/>
  <c r="AA137" i="1"/>
  <c r="X137" i="1"/>
  <c r="Z131" i="1"/>
  <c r="W131" i="1"/>
  <c r="Z127" i="1"/>
  <c r="W127" i="1"/>
  <c r="Z123" i="1"/>
  <c r="W123" i="1"/>
  <c r="Z119" i="1"/>
  <c r="W119" i="1"/>
  <c r="AA113" i="1"/>
  <c r="X113" i="1"/>
  <c r="X109" i="1"/>
  <c r="AA109" i="1"/>
  <c r="X105" i="1"/>
  <c r="AA105" i="1"/>
  <c r="Z99" i="1"/>
  <c r="W99" i="1"/>
  <c r="Z95" i="1"/>
  <c r="W95" i="1"/>
  <c r="Z91" i="1"/>
  <c r="W91" i="1"/>
  <c r="Z87" i="1"/>
  <c r="W87" i="1"/>
  <c r="Y81" i="1"/>
  <c r="V81" i="1"/>
  <c r="Y77" i="1"/>
  <c r="V77" i="1"/>
  <c r="Y73" i="1"/>
  <c r="V73" i="1"/>
  <c r="Z67" i="1"/>
  <c r="W67" i="1"/>
  <c r="Z63" i="1"/>
  <c r="W63" i="1"/>
  <c r="Z59" i="1"/>
  <c r="W59" i="1"/>
  <c r="V53" i="1"/>
  <c r="Y53" i="1"/>
  <c r="V49" i="1"/>
  <c r="Y49" i="1"/>
  <c r="V45" i="1"/>
  <c r="Y45" i="1"/>
  <c r="V41" i="1"/>
  <c r="Y41" i="1"/>
  <c r="Z35" i="1"/>
  <c r="W35" i="1"/>
  <c r="Z31" i="1"/>
  <c r="W31" i="1"/>
  <c r="Z23" i="1"/>
  <c r="W23" i="1"/>
  <c r="Z191" i="1"/>
  <c r="W191" i="1"/>
  <c r="Z187" i="1"/>
  <c r="W187" i="1"/>
  <c r="Z179" i="1"/>
  <c r="W179" i="1"/>
  <c r="V175" i="1"/>
  <c r="Y175" i="1"/>
  <c r="Y171" i="1"/>
  <c r="W165" i="1"/>
  <c r="V155" i="1"/>
  <c r="Y139" i="1"/>
  <c r="Z133" i="1"/>
  <c r="W133" i="1"/>
  <c r="W117" i="1"/>
  <c r="Z113" i="1"/>
  <c r="W113" i="1"/>
  <c r="W109" i="1"/>
  <c r="AA53" i="1"/>
  <c r="X53" i="1"/>
  <c r="AA29" i="1"/>
  <c r="X29" i="1"/>
  <c r="AA17" i="1"/>
  <c r="X17" i="1"/>
  <c r="AA177" i="1"/>
  <c r="X177" i="1"/>
  <c r="N189" i="1"/>
  <c r="N185" i="1"/>
  <c r="N181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O103" i="1"/>
  <c r="M101" i="1"/>
  <c r="O99" i="1"/>
  <c r="M97" i="1"/>
  <c r="O95" i="1"/>
  <c r="M93" i="1"/>
  <c r="O91" i="1"/>
  <c r="M89" i="1"/>
  <c r="O87" i="1"/>
  <c r="M85" i="1"/>
  <c r="O83" i="1"/>
  <c r="M81" i="1"/>
  <c r="O79" i="1"/>
  <c r="M77" i="1"/>
  <c r="O75" i="1"/>
  <c r="M73" i="1"/>
  <c r="O71" i="1"/>
  <c r="M69" i="1"/>
  <c r="O67" i="1"/>
  <c r="M65" i="1"/>
  <c r="O63" i="1"/>
  <c r="M61" i="1"/>
  <c r="O59" i="1"/>
  <c r="M57" i="1"/>
  <c r="O55" i="1"/>
  <c r="M53" i="1"/>
  <c r="O51" i="1"/>
  <c r="M49" i="1"/>
  <c r="O47" i="1"/>
  <c r="M45" i="1"/>
  <c r="O43" i="1"/>
  <c r="M41" i="1"/>
  <c r="O39" i="1"/>
  <c r="M37" i="1"/>
  <c r="O35" i="1"/>
  <c r="M33" i="1"/>
  <c r="O31" i="1"/>
  <c r="M29" i="1"/>
  <c r="O27" i="1"/>
  <c r="M25" i="1"/>
  <c r="O23" i="1"/>
  <c r="M21" i="1"/>
  <c r="O19" i="1"/>
  <c r="M17" i="1"/>
  <c r="O15" i="1"/>
  <c r="M13" i="1"/>
  <c r="O11" i="1"/>
  <c r="M9" i="1"/>
  <c r="O7" i="1"/>
  <c r="M5" i="1"/>
  <c r="V189" i="1"/>
  <c r="Y189" i="1"/>
  <c r="V185" i="1"/>
  <c r="Y185" i="1"/>
  <c r="V181" i="1"/>
  <c r="Y181" i="1"/>
  <c r="Z177" i="1"/>
  <c r="W177" i="1"/>
  <c r="V159" i="1"/>
  <c r="Y159" i="1"/>
  <c r="Z153" i="1"/>
  <c r="W153" i="1"/>
  <c r="W145" i="1"/>
  <c r="X93" i="1"/>
  <c r="AA93" i="1"/>
  <c r="X81" i="1"/>
  <c r="AA81" i="1"/>
  <c r="X69" i="1"/>
  <c r="AA69" i="1"/>
  <c r="AA61" i="1"/>
  <c r="AA41" i="1"/>
  <c r="X41" i="1"/>
  <c r="AA33" i="1"/>
  <c r="X33" i="1"/>
  <c r="AA21" i="1"/>
  <c r="X21" i="1"/>
  <c r="AA13" i="1"/>
  <c r="X13" i="1"/>
  <c r="AA5" i="1"/>
  <c r="X5" i="1"/>
  <c r="O191" i="1"/>
  <c r="O187" i="1"/>
  <c r="O183" i="1"/>
  <c r="O179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Z183" i="1"/>
  <c r="W183" i="1"/>
  <c r="Z173" i="1"/>
  <c r="W173" i="1"/>
  <c r="V167" i="1"/>
  <c r="Y167" i="1"/>
  <c r="Y147" i="1"/>
  <c r="Z125" i="1"/>
  <c r="W125" i="1"/>
  <c r="X97" i="1"/>
  <c r="AA97" i="1"/>
  <c r="X85" i="1"/>
  <c r="AA85" i="1"/>
  <c r="X77" i="1"/>
  <c r="AA77" i="1"/>
  <c r="X57" i="1"/>
  <c r="AA57" i="1"/>
  <c r="O177" i="1"/>
  <c r="O104" i="1"/>
  <c r="N104" i="1"/>
  <c r="AA73" i="1" l="1"/>
  <c r="W161" i="1"/>
  <c r="V151" i="1"/>
  <c r="X37" i="1"/>
  <c r="X101" i="1"/>
  <c r="Z141" i="1"/>
  <c r="W149" i="1"/>
  <c r="Z129" i="1"/>
  <c r="AA49" i="1"/>
  <c r="W121" i="1"/>
  <c r="Z169" i="1"/>
  <c r="V163" i="1"/>
  <c r="W157" i="1"/>
  <c r="Y143" i="1"/>
  <c r="Z137" i="1"/>
  <c r="X25" i="1"/>
  <c r="Y111" i="1"/>
  <c r="Y131" i="1"/>
  <c r="X9" i="1"/>
  <c r="X45" i="1"/>
  <c r="AA65" i="1"/>
  <c r="AA89" i="1"/>
  <c r="Y123" i="1"/>
  <c r="V115" i="1"/>
  <c r="V135" i="1"/>
  <c r="Y127" i="1"/>
  <c r="Y119" i="1"/>
  <c r="Y107" i="1"/>
  <c r="W104" i="1"/>
  <c r="Z105" i="1"/>
  <c r="X104" i="1"/>
  <c r="AA104" i="1"/>
  <c r="AA35" i="1"/>
  <c r="X35" i="1"/>
  <c r="X83" i="1"/>
  <c r="AA83" i="1"/>
  <c r="V129" i="1"/>
  <c r="Y129" i="1"/>
  <c r="V179" i="1"/>
  <c r="Y179" i="1"/>
  <c r="Z9" i="1"/>
  <c r="W9" i="1"/>
  <c r="Z25" i="1"/>
  <c r="W25" i="1"/>
  <c r="Z49" i="1"/>
  <c r="W49" i="1"/>
  <c r="Z73" i="1"/>
  <c r="W73" i="1"/>
  <c r="W97" i="1"/>
  <c r="Z97" i="1"/>
  <c r="AA139" i="1"/>
  <c r="X139" i="1"/>
  <c r="AA171" i="1"/>
  <c r="X171" i="1"/>
  <c r="X10" i="1"/>
  <c r="AA10" i="1"/>
  <c r="Z18" i="1"/>
  <c r="W18" i="1"/>
  <c r="X26" i="1"/>
  <c r="AA26" i="1"/>
  <c r="Z32" i="1"/>
  <c r="W32" i="1"/>
  <c r="Y40" i="1"/>
  <c r="V40" i="1"/>
  <c r="Y48" i="1"/>
  <c r="V48" i="1"/>
  <c r="Z56" i="1"/>
  <c r="W56" i="1"/>
  <c r="X60" i="1"/>
  <c r="AA60" i="1"/>
  <c r="AA68" i="1"/>
  <c r="X68" i="1"/>
  <c r="Z74" i="1"/>
  <c r="W74" i="1"/>
  <c r="Z80" i="1"/>
  <c r="W80" i="1"/>
  <c r="AA84" i="1"/>
  <c r="X84" i="1"/>
  <c r="V90" i="1"/>
  <c r="Y90" i="1"/>
  <c r="AA92" i="1"/>
  <c r="X92" i="1"/>
  <c r="Z96" i="1"/>
  <c r="W96" i="1"/>
  <c r="AA98" i="1"/>
  <c r="X98" i="1"/>
  <c r="AA100" i="1"/>
  <c r="X100" i="1"/>
  <c r="X112" i="1"/>
  <c r="AA112" i="1"/>
  <c r="Y114" i="1"/>
  <c r="V114" i="1"/>
  <c r="Z118" i="1"/>
  <c r="W118" i="1"/>
  <c r="X120" i="1"/>
  <c r="AA120" i="1"/>
  <c r="Y122" i="1"/>
  <c r="V122" i="1"/>
  <c r="Z126" i="1"/>
  <c r="W126" i="1"/>
  <c r="X128" i="1"/>
  <c r="AA128" i="1"/>
  <c r="Y130" i="1"/>
  <c r="V130" i="1"/>
  <c r="Z134" i="1"/>
  <c r="W134" i="1"/>
  <c r="X136" i="1"/>
  <c r="AA136" i="1"/>
  <c r="Y138" i="1"/>
  <c r="V138" i="1"/>
  <c r="Z142" i="1"/>
  <c r="W142" i="1"/>
  <c r="X144" i="1"/>
  <c r="AA144" i="1"/>
  <c r="Y146" i="1"/>
  <c r="V146" i="1"/>
  <c r="X150" i="1"/>
  <c r="AA150" i="1"/>
  <c r="X152" i="1"/>
  <c r="AA152" i="1"/>
  <c r="Y154" i="1"/>
  <c r="V154" i="1"/>
  <c r="Z158" i="1"/>
  <c r="W158" i="1"/>
  <c r="X160" i="1"/>
  <c r="AA160" i="1"/>
  <c r="Y162" i="1"/>
  <c r="V162" i="1"/>
  <c r="Z166" i="1"/>
  <c r="W166" i="1"/>
  <c r="X168" i="1"/>
  <c r="AA168" i="1"/>
  <c r="Y170" i="1"/>
  <c r="V170" i="1"/>
  <c r="Z174" i="1"/>
  <c r="W174" i="1"/>
  <c r="X176" i="1"/>
  <c r="AA176" i="1"/>
  <c r="Z178" i="1"/>
  <c r="W178" i="1"/>
  <c r="Y182" i="1"/>
  <c r="V182" i="1"/>
  <c r="Z184" i="1"/>
  <c r="W184" i="1"/>
  <c r="Z186" i="1"/>
  <c r="W186" i="1"/>
  <c r="Y190" i="1"/>
  <c r="V190" i="1"/>
  <c r="Z192" i="1"/>
  <c r="W192" i="1"/>
  <c r="V104" i="1"/>
  <c r="Y104" i="1"/>
  <c r="AA7" i="1"/>
  <c r="X7" i="1"/>
  <c r="AA23" i="1"/>
  <c r="X23" i="1"/>
  <c r="AA39" i="1"/>
  <c r="X39" i="1"/>
  <c r="X55" i="1"/>
  <c r="AA55" i="1"/>
  <c r="X71" i="1"/>
  <c r="AA71" i="1"/>
  <c r="X87" i="1"/>
  <c r="AA87" i="1"/>
  <c r="X103" i="1"/>
  <c r="AA103" i="1"/>
  <c r="V117" i="1"/>
  <c r="Y117" i="1"/>
  <c r="V133" i="1"/>
  <c r="Y133" i="1"/>
  <c r="V149" i="1"/>
  <c r="Y149" i="1"/>
  <c r="V165" i="1"/>
  <c r="Y165" i="1"/>
  <c r="V183" i="1"/>
  <c r="Y183" i="1"/>
  <c r="V11" i="1"/>
  <c r="Y11" i="1"/>
  <c r="V19" i="1"/>
  <c r="Y19" i="1"/>
  <c r="V27" i="1"/>
  <c r="Y27" i="1"/>
  <c r="V35" i="1"/>
  <c r="Y35" i="1"/>
  <c r="V43" i="1"/>
  <c r="Y43" i="1"/>
  <c r="V51" i="1"/>
  <c r="Y51" i="1"/>
  <c r="V59" i="1"/>
  <c r="Y59" i="1"/>
  <c r="Y67" i="1"/>
  <c r="V67" i="1"/>
  <c r="Y75" i="1"/>
  <c r="V75" i="1"/>
  <c r="Y83" i="1"/>
  <c r="V83" i="1"/>
  <c r="Y91" i="1"/>
  <c r="V91" i="1"/>
  <c r="Y99" i="1"/>
  <c r="V99" i="1"/>
  <c r="X111" i="1"/>
  <c r="AA111" i="1"/>
  <c r="AA127" i="1"/>
  <c r="X127" i="1"/>
  <c r="AA143" i="1"/>
  <c r="X143" i="1"/>
  <c r="AA159" i="1"/>
  <c r="X159" i="1"/>
  <c r="AA175" i="1"/>
  <c r="X175" i="1"/>
  <c r="X6" i="1"/>
  <c r="AA6" i="1"/>
  <c r="Y8" i="1"/>
  <c r="V8" i="1"/>
  <c r="Z10" i="1"/>
  <c r="W10" i="1"/>
  <c r="Y14" i="1"/>
  <c r="V14" i="1"/>
  <c r="Z16" i="1"/>
  <c r="W16" i="1"/>
  <c r="Y18" i="1"/>
  <c r="V18" i="1"/>
  <c r="X22" i="1"/>
  <c r="AA22" i="1"/>
  <c r="Y24" i="1"/>
  <c r="V24" i="1"/>
  <c r="Z26" i="1"/>
  <c r="W26" i="1"/>
  <c r="X30" i="1"/>
  <c r="AA30" i="1"/>
  <c r="Y32" i="1"/>
  <c r="V32" i="1"/>
  <c r="Z34" i="1"/>
  <c r="W34" i="1"/>
  <c r="X38" i="1"/>
  <c r="AA38" i="1"/>
  <c r="Z40" i="1"/>
  <c r="W40" i="1"/>
  <c r="Z42" i="1"/>
  <c r="W42" i="1"/>
  <c r="X46" i="1"/>
  <c r="AA46" i="1"/>
  <c r="Z48" i="1"/>
  <c r="W48" i="1"/>
  <c r="Y50" i="1"/>
  <c r="V50" i="1"/>
  <c r="X54" i="1"/>
  <c r="AA54" i="1"/>
  <c r="V56" i="1"/>
  <c r="Y56" i="1"/>
  <c r="Z58" i="1"/>
  <c r="W58" i="1"/>
  <c r="V62" i="1"/>
  <c r="Y62" i="1"/>
  <c r="V64" i="1"/>
  <c r="Y64" i="1"/>
  <c r="V66" i="1"/>
  <c r="Y66" i="1"/>
  <c r="AA70" i="1"/>
  <c r="X70" i="1"/>
  <c r="V72" i="1"/>
  <c r="Y72" i="1"/>
  <c r="V74" i="1"/>
  <c r="Y74" i="1"/>
  <c r="AA78" i="1"/>
  <c r="X78" i="1"/>
  <c r="V80" i="1"/>
  <c r="Y80" i="1"/>
  <c r="Z82" i="1"/>
  <c r="W82" i="1"/>
  <c r="V86" i="1"/>
  <c r="Y86" i="1"/>
  <c r="V88" i="1"/>
  <c r="Y88" i="1"/>
  <c r="Z90" i="1"/>
  <c r="W90" i="1"/>
  <c r="V94" i="1"/>
  <c r="Y94" i="1"/>
  <c r="V96" i="1"/>
  <c r="Y96" i="1"/>
  <c r="Z98" i="1"/>
  <c r="W98" i="1"/>
  <c r="AA102" i="1"/>
  <c r="X102" i="1"/>
  <c r="V108" i="1"/>
  <c r="Y108" i="1"/>
  <c r="AA110" i="1"/>
  <c r="X110" i="1"/>
  <c r="Z112" i="1"/>
  <c r="W112" i="1"/>
  <c r="Y116" i="1"/>
  <c r="V116" i="1"/>
  <c r="X118" i="1"/>
  <c r="AA118" i="1"/>
  <c r="Z120" i="1"/>
  <c r="W120" i="1"/>
  <c r="Y124" i="1"/>
  <c r="V124" i="1"/>
  <c r="X126" i="1"/>
  <c r="AA126" i="1"/>
  <c r="Z128" i="1"/>
  <c r="W128" i="1"/>
  <c r="Y132" i="1"/>
  <c r="V132" i="1"/>
  <c r="X134" i="1"/>
  <c r="AA134" i="1"/>
  <c r="Z136" i="1"/>
  <c r="W136" i="1"/>
  <c r="Y140" i="1"/>
  <c r="V140" i="1"/>
  <c r="X142" i="1"/>
  <c r="AA142" i="1"/>
  <c r="Z144" i="1"/>
  <c r="W144" i="1"/>
  <c r="Y148" i="1"/>
  <c r="V148" i="1"/>
  <c r="Z150" i="1"/>
  <c r="W150" i="1"/>
  <c r="Z152" i="1"/>
  <c r="W152" i="1"/>
  <c r="Y156" i="1"/>
  <c r="V156" i="1"/>
  <c r="X158" i="1"/>
  <c r="AA158" i="1"/>
  <c r="Z160" i="1"/>
  <c r="W160" i="1"/>
  <c r="Y164" i="1"/>
  <c r="V164" i="1"/>
  <c r="X166" i="1"/>
  <c r="AA166" i="1"/>
  <c r="Z168" i="1"/>
  <c r="W168" i="1"/>
  <c r="Y172" i="1"/>
  <c r="V172" i="1"/>
  <c r="X174" i="1"/>
  <c r="AA174" i="1"/>
  <c r="Z176" i="1"/>
  <c r="W176" i="1"/>
  <c r="Z180" i="1"/>
  <c r="W180" i="1"/>
  <c r="X182" i="1"/>
  <c r="AA182" i="1"/>
  <c r="Y184" i="1"/>
  <c r="V184" i="1"/>
  <c r="Z188" i="1"/>
  <c r="W188" i="1"/>
  <c r="X190" i="1"/>
  <c r="AA190" i="1"/>
  <c r="Y192" i="1"/>
  <c r="V192" i="1"/>
  <c r="AA51" i="1"/>
  <c r="X51" i="1"/>
  <c r="X99" i="1"/>
  <c r="AA99" i="1"/>
  <c r="V161" i="1"/>
  <c r="Y161" i="1"/>
  <c r="Z17" i="1"/>
  <c r="W17" i="1"/>
  <c r="Z57" i="1"/>
  <c r="W57" i="1"/>
  <c r="Z81" i="1"/>
  <c r="W81" i="1"/>
  <c r="X107" i="1"/>
  <c r="AA107" i="1"/>
  <c r="AA189" i="1"/>
  <c r="X189" i="1"/>
  <c r="X12" i="1"/>
  <c r="AA12" i="1"/>
  <c r="Z24" i="1"/>
  <c r="W24" i="1"/>
  <c r="X34" i="1"/>
  <c r="AA34" i="1"/>
  <c r="X44" i="1"/>
  <c r="AA44" i="1"/>
  <c r="X52" i="1"/>
  <c r="AA52" i="1"/>
  <c r="Z64" i="1"/>
  <c r="W64" i="1"/>
  <c r="Z110" i="1"/>
  <c r="W110" i="1"/>
  <c r="AA11" i="1"/>
  <c r="X11" i="1"/>
  <c r="AA43" i="1"/>
  <c r="X43" i="1"/>
  <c r="X91" i="1"/>
  <c r="AA91" i="1"/>
  <c r="V121" i="1"/>
  <c r="Y121" i="1"/>
  <c r="V169" i="1"/>
  <c r="Y169" i="1"/>
  <c r="Z13" i="1"/>
  <c r="W13" i="1"/>
  <c r="Z29" i="1"/>
  <c r="W29" i="1"/>
  <c r="Z45" i="1"/>
  <c r="W45" i="1"/>
  <c r="W61" i="1"/>
  <c r="Z61" i="1"/>
  <c r="Z93" i="1"/>
  <c r="W93" i="1"/>
  <c r="AA131" i="1"/>
  <c r="X131" i="1"/>
  <c r="AA181" i="1"/>
  <c r="X181" i="1"/>
  <c r="Z6" i="1"/>
  <c r="W6" i="1"/>
  <c r="X8" i="1"/>
  <c r="AA8" i="1"/>
  <c r="Y12" i="1"/>
  <c r="V12" i="1"/>
  <c r="X14" i="1"/>
  <c r="AA14" i="1"/>
  <c r="X16" i="1"/>
  <c r="AA16" i="1"/>
  <c r="Y20" i="1"/>
  <c r="V20" i="1"/>
  <c r="Z22" i="1"/>
  <c r="W22" i="1"/>
  <c r="X24" i="1"/>
  <c r="AA24" i="1"/>
  <c r="Z28" i="1"/>
  <c r="W28" i="1"/>
  <c r="Y30" i="1"/>
  <c r="V30" i="1"/>
  <c r="X32" i="1"/>
  <c r="AA32" i="1"/>
  <c r="Z36" i="1"/>
  <c r="W36" i="1"/>
  <c r="Y38" i="1"/>
  <c r="V38" i="1"/>
  <c r="X40" i="1"/>
  <c r="AA40" i="1"/>
  <c r="Y44" i="1"/>
  <c r="V44" i="1"/>
  <c r="Y46" i="1"/>
  <c r="V46" i="1"/>
  <c r="X48" i="1"/>
  <c r="AA48" i="1"/>
  <c r="Y52" i="1"/>
  <c r="V52" i="1"/>
  <c r="Z54" i="1"/>
  <c r="W54" i="1"/>
  <c r="X56" i="1"/>
  <c r="AA56" i="1"/>
  <c r="Z60" i="1"/>
  <c r="W60" i="1"/>
  <c r="AA62" i="1"/>
  <c r="X62" i="1"/>
  <c r="AA64" i="1"/>
  <c r="X64" i="1"/>
  <c r="Z68" i="1"/>
  <c r="W68" i="1"/>
  <c r="Z70" i="1"/>
  <c r="W70" i="1"/>
  <c r="AA72" i="1"/>
  <c r="X72" i="1"/>
  <c r="Z76" i="1"/>
  <c r="W76" i="1"/>
  <c r="V78" i="1"/>
  <c r="Y78" i="1"/>
  <c r="AA80" i="1"/>
  <c r="X80" i="1"/>
  <c r="Z84" i="1"/>
  <c r="W84" i="1"/>
  <c r="AA86" i="1"/>
  <c r="X86" i="1"/>
  <c r="AA88" i="1"/>
  <c r="X88" i="1"/>
  <c r="Z92" i="1"/>
  <c r="W92" i="1"/>
  <c r="AA94" i="1"/>
  <c r="X94" i="1"/>
  <c r="AA96" i="1"/>
  <c r="X96" i="1"/>
  <c r="Z100" i="1"/>
  <c r="W100" i="1"/>
  <c r="V102" i="1"/>
  <c r="Y102" i="1"/>
  <c r="X106" i="1"/>
  <c r="AA106" i="1"/>
  <c r="AA108" i="1"/>
  <c r="X108" i="1"/>
  <c r="V110" i="1"/>
  <c r="Y110" i="1"/>
  <c r="Z114" i="1"/>
  <c r="W114" i="1"/>
  <c r="X116" i="1"/>
  <c r="AA116" i="1"/>
  <c r="Y118" i="1"/>
  <c r="V118" i="1"/>
  <c r="X122" i="1"/>
  <c r="AA122" i="1"/>
  <c r="X124" i="1"/>
  <c r="AA124" i="1"/>
  <c r="Y126" i="1"/>
  <c r="V126" i="1"/>
  <c r="Z130" i="1"/>
  <c r="W130" i="1"/>
  <c r="X132" i="1"/>
  <c r="AA132" i="1"/>
  <c r="Y134" i="1"/>
  <c r="V134" i="1"/>
  <c r="X138" i="1"/>
  <c r="AA138" i="1"/>
  <c r="X140" i="1"/>
  <c r="AA140" i="1"/>
  <c r="Y142" i="1"/>
  <c r="V142" i="1"/>
  <c r="X146" i="1"/>
  <c r="AA146" i="1"/>
  <c r="X148" i="1"/>
  <c r="AA148" i="1"/>
  <c r="Y150" i="1"/>
  <c r="V150" i="1"/>
  <c r="Z154" i="1"/>
  <c r="W154" i="1"/>
  <c r="X156" i="1"/>
  <c r="AA156" i="1"/>
  <c r="Y158" i="1"/>
  <c r="V158" i="1"/>
  <c r="Z162" i="1"/>
  <c r="W162" i="1"/>
  <c r="X164" i="1"/>
  <c r="AA164" i="1"/>
  <c r="Y166" i="1"/>
  <c r="V166" i="1"/>
  <c r="X170" i="1"/>
  <c r="AA170" i="1"/>
  <c r="X172" i="1"/>
  <c r="AA172" i="1"/>
  <c r="Y174" i="1"/>
  <c r="V174" i="1"/>
  <c r="Y178" i="1"/>
  <c r="V178" i="1"/>
  <c r="X180" i="1"/>
  <c r="AA180" i="1"/>
  <c r="Z182" i="1"/>
  <c r="W182" i="1"/>
  <c r="Y186" i="1"/>
  <c r="V186" i="1"/>
  <c r="X188" i="1"/>
  <c r="AA188" i="1"/>
  <c r="Z190" i="1"/>
  <c r="W190" i="1"/>
  <c r="AA19" i="1"/>
  <c r="X19" i="1"/>
  <c r="X67" i="1"/>
  <c r="AA67" i="1"/>
  <c r="V113" i="1"/>
  <c r="Y113" i="1"/>
  <c r="V145" i="1"/>
  <c r="Y145" i="1"/>
  <c r="Z33" i="1"/>
  <c r="W33" i="1"/>
  <c r="Z41" i="1"/>
  <c r="W41" i="1"/>
  <c r="Z65" i="1"/>
  <c r="W65" i="1"/>
  <c r="Z89" i="1"/>
  <c r="W89" i="1"/>
  <c r="AA123" i="1"/>
  <c r="X123" i="1"/>
  <c r="AA155" i="1"/>
  <c r="X155" i="1"/>
  <c r="Z8" i="1"/>
  <c r="W8" i="1"/>
  <c r="Y16" i="1"/>
  <c r="V16" i="1"/>
  <c r="X20" i="1"/>
  <c r="AA20" i="1"/>
  <c r="X28" i="1"/>
  <c r="AA28" i="1"/>
  <c r="X36" i="1"/>
  <c r="AA36" i="1"/>
  <c r="X42" i="1"/>
  <c r="AA42" i="1"/>
  <c r="Z50" i="1"/>
  <c r="W50" i="1"/>
  <c r="V58" i="1"/>
  <c r="Y58" i="1"/>
  <c r="Z66" i="1"/>
  <c r="W66" i="1"/>
  <c r="Z72" i="1"/>
  <c r="W72" i="1"/>
  <c r="AA76" i="1"/>
  <c r="X76" i="1"/>
  <c r="AA82" i="1"/>
  <c r="X82" i="1"/>
  <c r="Z88" i="1"/>
  <c r="W88" i="1"/>
  <c r="V106" i="1"/>
  <c r="Y106" i="1"/>
  <c r="V177" i="1"/>
  <c r="Y177" i="1"/>
  <c r="AA27" i="1"/>
  <c r="X27" i="1"/>
  <c r="X59" i="1"/>
  <c r="AA59" i="1"/>
  <c r="X75" i="1"/>
  <c r="AA75" i="1"/>
  <c r="Y105" i="1"/>
  <c r="V105" i="1"/>
  <c r="V137" i="1"/>
  <c r="Y137" i="1"/>
  <c r="V153" i="1"/>
  <c r="Y153" i="1"/>
  <c r="V187" i="1"/>
  <c r="Y187" i="1"/>
  <c r="Z5" i="1"/>
  <c r="W5" i="1"/>
  <c r="Z21" i="1"/>
  <c r="W21" i="1"/>
  <c r="Z37" i="1"/>
  <c r="W37" i="1"/>
  <c r="Z53" i="1"/>
  <c r="W53" i="1"/>
  <c r="Z69" i="1"/>
  <c r="W69" i="1"/>
  <c r="Z77" i="1"/>
  <c r="W77" i="1"/>
  <c r="Z85" i="1"/>
  <c r="W85" i="1"/>
  <c r="W101" i="1"/>
  <c r="Z101" i="1"/>
  <c r="AA115" i="1"/>
  <c r="X115" i="1"/>
  <c r="AA147" i="1"/>
  <c r="X147" i="1"/>
  <c r="AA163" i="1"/>
  <c r="X163" i="1"/>
  <c r="AA15" i="1"/>
  <c r="X15" i="1"/>
  <c r="AA31" i="1"/>
  <c r="X31" i="1"/>
  <c r="AA47" i="1"/>
  <c r="X47" i="1"/>
  <c r="X63" i="1"/>
  <c r="AA63" i="1"/>
  <c r="X79" i="1"/>
  <c r="AA79" i="1"/>
  <c r="X95" i="1"/>
  <c r="AA95" i="1"/>
  <c r="V109" i="1"/>
  <c r="Y109" i="1"/>
  <c r="V125" i="1"/>
  <c r="Y125" i="1"/>
  <c r="V141" i="1"/>
  <c r="Y141" i="1"/>
  <c r="V157" i="1"/>
  <c r="Y157" i="1"/>
  <c r="V173" i="1"/>
  <c r="Y173" i="1"/>
  <c r="V191" i="1"/>
  <c r="Y191" i="1"/>
  <c r="V7" i="1"/>
  <c r="Y7" i="1"/>
  <c r="V15" i="1"/>
  <c r="Y15" i="1"/>
  <c r="V23" i="1"/>
  <c r="Y23" i="1"/>
  <c r="V31" i="1"/>
  <c r="Y31" i="1"/>
  <c r="V39" i="1"/>
  <c r="Y39" i="1"/>
  <c r="V47" i="1"/>
  <c r="Y47" i="1"/>
  <c r="V55" i="1"/>
  <c r="Y55" i="1"/>
  <c r="Y63" i="1"/>
  <c r="V63" i="1"/>
  <c r="Y71" i="1"/>
  <c r="V71" i="1"/>
  <c r="Y79" i="1"/>
  <c r="V79" i="1"/>
  <c r="Y87" i="1"/>
  <c r="V87" i="1"/>
  <c r="Y95" i="1"/>
  <c r="V95" i="1"/>
  <c r="Y103" i="1"/>
  <c r="V103" i="1"/>
  <c r="AA119" i="1"/>
  <c r="X119" i="1"/>
  <c r="AA135" i="1"/>
  <c r="X135" i="1"/>
  <c r="AA151" i="1"/>
  <c r="X151" i="1"/>
  <c r="AA167" i="1"/>
  <c r="X167" i="1"/>
  <c r="AA185" i="1"/>
  <c r="X185" i="1"/>
  <c r="Y6" i="1"/>
  <c r="V6" i="1"/>
  <c r="Y10" i="1"/>
  <c r="V10" i="1"/>
  <c r="Z12" i="1"/>
  <c r="W12" i="1"/>
  <c r="Z14" i="1"/>
  <c r="W14" i="1"/>
  <c r="X18" i="1"/>
  <c r="AA18" i="1"/>
  <c r="Z20" i="1"/>
  <c r="W20" i="1"/>
  <c r="Y22" i="1"/>
  <c r="V22" i="1"/>
  <c r="Y26" i="1"/>
  <c r="V26" i="1"/>
  <c r="Y28" i="1"/>
  <c r="V28" i="1"/>
  <c r="Z30" i="1"/>
  <c r="W30" i="1"/>
  <c r="Y34" i="1"/>
  <c r="V34" i="1"/>
  <c r="Y36" i="1"/>
  <c r="V36" i="1"/>
  <c r="Z38" i="1"/>
  <c r="W38" i="1"/>
  <c r="Y42" i="1"/>
  <c r="V42" i="1"/>
  <c r="Z44" i="1"/>
  <c r="W44" i="1"/>
  <c r="Z46" i="1"/>
  <c r="W46" i="1"/>
  <c r="X50" i="1"/>
  <c r="AA50" i="1"/>
  <c r="Z52" i="1"/>
  <c r="W52" i="1"/>
  <c r="Y54" i="1"/>
  <c r="V54" i="1"/>
  <c r="X58" i="1"/>
  <c r="AA58" i="1"/>
  <c r="V60" i="1"/>
  <c r="Y60" i="1"/>
  <c r="Z62" i="1"/>
  <c r="W62" i="1"/>
  <c r="AA66" i="1"/>
  <c r="X66" i="1"/>
  <c r="V68" i="1"/>
  <c r="Y68" i="1"/>
  <c r="V70" i="1"/>
  <c r="Y70" i="1"/>
  <c r="AA74" i="1"/>
  <c r="X74" i="1"/>
  <c r="V76" i="1"/>
  <c r="Y76" i="1"/>
  <c r="Z78" i="1"/>
  <c r="W78" i="1"/>
  <c r="V82" i="1"/>
  <c r="Y82" i="1"/>
  <c r="V84" i="1"/>
  <c r="Y84" i="1"/>
  <c r="Z86" i="1"/>
  <c r="W86" i="1"/>
  <c r="AA90" i="1"/>
  <c r="X90" i="1"/>
  <c r="V92" i="1"/>
  <c r="Y92" i="1"/>
  <c r="Z94" i="1"/>
  <c r="W94" i="1"/>
  <c r="V98" i="1"/>
  <c r="Y98" i="1"/>
  <c r="V100" i="1"/>
  <c r="Y100" i="1"/>
  <c r="Z102" i="1"/>
  <c r="W102" i="1"/>
  <c r="Z106" i="1"/>
  <c r="W106" i="1"/>
  <c r="Z108" i="1"/>
  <c r="W108" i="1"/>
  <c r="V112" i="1"/>
  <c r="Y112" i="1"/>
  <c r="X114" i="1"/>
  <c r="AA114" i="1"/>
  <c r="Z116" i="1"/>
  <c r="W116" i="1"/>
  <c r="Y120" i="1"/>
  <c r="V120" i="1"/>
  <c r="Z122" i="1"/>
  <c r="W122" i="1"/>
  <c r="Z124" i="1"/>
  <c r="W124" i="1"/>
  <c r="Y128" i="1"/>
  <c r="V128" i="1"/>
  <c r="X130" i="1"/>
  <c r="AA130" i="1"/>
  <c r="Z132" i="1"/>
  <c r="W132" i="1"/>
  <c r="Y136" i="1"/>
  <c r="V136" i="1"/>
  <c r="Z138" i="1"/>
  <c r="W138" i="1"/>
  <c r="Z140" i="1"/>
  <c r="W140" i="1"/>
  <c r="Y144" i="1"/>
  <c r="V144" i="1"/>
  <c r="Z146" i="1"/>
  <c r="W146" i="1"/>
  <c r="Z148" i="1"/>
  <c r="W148" i="1"/>
  <c r="Y152" i="1"/>
  <c r="V152" i="1"/>
  <c r="X154" i="1"/>
  <c r="AA154" i="1"/>
  <c r="Z156" i="1"/>
  <c r="W156" i="1"/>
  <c r="Y160" i="1"/>
  <c r="V160" i="1"/>
  <c r="X162" i="1"/>
  <c r="AA162" i="1"/>
  <c r="Z164" i="1"/>
  <c r="W164" i="1"/>
  <c r="Y168" i="1"/>
  <c r="V168" i="1"/>
  <c r="Z170" i="1"/>
  <c r="W170" i="1"/>
  <c r="Z172" i="1"/>
  <c r="W172" i="1"/>
  <c r="Y176" i="1"/>
  <c r="V176" i="1"/>
  <c r="X178" i="1"/>
  <c r="AA178" i="1"/>
  <c r="Y180" i="1"/>
  <c r="V180" i="1"/>
  <c r="X184" i="1"/>
  <c r="AA184" i="1"/>
  <c r="X186" i="1"/>
  <c r="AA186" i="1"/>
  <c r="Y188" i="1"/>
  <c r="V188" i="1"/>
  <c r="X192" i="1"/>
  <c r="AA192" i="1"/>
  <c r="M194" i="1"/>
  <c r="M195" i="1"/>
  <c r="D79" i="1"/>
  <c r="D82" i="1"/>
  <c r="Z195" i="1" l="1"/>
  <c r="W195" i="1"/>
  <c r="Z194" i="1"/>
  <c r="W194" i="1"/>
  <c r="K4" i="1"/>
  <c r="O195" i="1" l="1"/>
  <c r="N195" i="1"/>
  <c r="M193" i="1"/>
  <c r="O193" i="1"/>
  <c r="N193" i="1"/>
  <c r="N194" i="1"/>
  <c r="O194" i="1"/>
  <c r="D184" i="1"/>
  <c r="D187" i="1"/>
  <c r="D190" i="1"/>
  <c r="D193" i="1"/>
  <c r="L4" i="1"/>
  <c r="V193" i="1" l="1"/>
  <c r="Y193" i="1"/>
  <c r="Y194" i="1"/>
  <c r="V194" i="1"/>
  <c r="Z193" i="1"/>
  <c r="W193" i="1"/>
  <c r="X194" i="1"/>
  <c r="AA194" i="1"/>
  <c r="AA195" i="1"/>
  <c r="X195" i="1"/>
  <c r="AA193" i="1"/>
  <c r="X193" i="1"/>
  <c r="V195" i="1"/>
  <c r="Y195" i="1"/>
  <c r="T16" i="1"/>
  <c r="S28" i="1"/>
  <c r="T64" i="1"/>
  <c r="U136" i="1"/>
  <c r="S148" i="1"/>
  <c r="T160" i="1"/>
  <c r="T178" i="1"/>
  <c r="U7" i="1"/>
  <c r="U73" i="1"/>
  <c r="T103" i="1"/>
  <c r="T13" i="1"/>
  <c r="T127" i="1"/>
  <c r="U151" i="1"/>
  <c r="T169" i="1"/>
  <c r="T175" i="1"/>
  <c r="U10" i="1"/>
  <c r="U16" i="1"/>
  <c r="T22" i="1"/>
  <c r="U34" i="1"/>
  <c r="T40" i="1"/>
  <c r="T46" i="1"/>
  <c r="U58" i="1"/>
  <c r="U64" i="1"/>
  <c r="T70" i="1"/>
  <c r="U82" i="1"/>
  <c r="T88" i="1"/>
  <c r="S94" i="1"/>
  <c r="U106" i="1"/>
  <c r="U112" i="1"/>
  <c r="T118" i="1"/>
  <c r="U130" i="1"/>
  <c r="T136" i="1"/>
  <c r="S142" i="1"/>
  <c r="U154" i="1"/>
  <c r="U160" i="1"/>
  <c r="T166" i="1"/>
  <c r="U178" i="1"/>
  <c r="U184" i="1"/>
  <c r="T190" i="1"/>
  <c r="U55" i="1"/>
  <c r="T73" i="1"/>
  <c r="T91" i="1"/>
  <c r="S103" i="1"/>
  <c r="T115" i="1"/>
  <c r="U133" i="1"/>
  <c r="S163" i="1"/>
  <c r="U181" i="1"/>
  <c r="S19" i="1"/>
  <c r="U25" i="1"/>
  <c r="S37" i="1"/>
  <c r="U49" i="1"/>
  <c r="T67" i="1"/>
  <c r="U79" i="1"/>
  <c r="T85" i="1"/>
  <c r="U97" i="1"/>
  <c r="U109" i="1"/>
  <c r="U127" i="1"/>
  <c r="S139" i="1"/>
  <c r="U157" i="1"/>
  <c r="U175" i="1"/>
  <c r="S187" i="1"/>
  <c r="T10" i="1"/>
  <c r="S76" i="1"/>
  <c r="U88" i="1"/>
  <c r="T106" i="1"/>
  <c r="T112" i="1"/>
  <c r="S124" i="1"/>
  <c r="S172" i="1"/>
  <c r="S55" i="1"/>
  <c r="T193" i="1"/>
  <c r="T19" i="1"/>
  <c r="S25" i="1"/>
  <c r="U37" i="1"/>
  <c r="U67" i="1"/>
  <c r="S97" i="1"/>
  <c r="O4" i="1"/>
  <c r="M4" i="1"/>
  <c r="N4" i="1"/>
  <c r="S16" i="1"/>
  <c r="S22" i="1"/>
  <c r="U28" i="1"/>
  <c r="S40" i="1"/>
  <c r="S46" i="1"/>
  <c r="U52" i="1"/>
  <c r="S64" i="1"/>
  <c r="S70" i="1"/>
  <c r="U76" i="1"/>
  <c r="S88" i="1"/>
  <c r="T94" i="1"/>
  <c r="U100" i="1"/>
  <c r="S112" i="1"/>
  <c r="S118" i="1"/>
  <c r="U124" i="1"/>
  <c r="S136" i="1"/>
  <c r="T142" i="1"/>
  <c r="U148" i="1"/>
  <c r="S160" i="1"/>
  <c r="S166" i="1"/>
  <c r="T172" i="1"/>
  <c r="S184" i="1"/>
  <c r="S190" i="1"/>
  <c r="T7" i="1"/>
  <c r="S43" i="1"/>
  <c r="U61" i="1"/>
  <c r="U103" i="1"/>
  <c r="U115" i="1"/>
  <c r="S133" i="1"/>
  <c r="U145" i="1"/>
  <c r="T163" i="1"/>
  <c r="S181" i="1"/>
  <c r="U193" i="1"/>
  <c r="U13" i="1"/>
  <c r="T25" i="1"/>
  <c r="U31" i="1"/>
  <c r="T37" i="1"/>
  <c r="S49" i="1"/>
  <c r="S67" i="1"/>
  <c r="T79" i="1"/>
  <c r="T97" i="1"/>
  <c r="S109" i="1"/>
  <c r="S121" i="1"/>
  <c r="S127" i="1"/>
  <c r="U139" i="1"/>
  <c r="S151" i="1"/>
  <c r="S157" i="1"/>
  <c r="S169" i="1"/>
  <c r="S175" i="1"/>
  <c r="U187" i="1"/>
  <c r="T34" i="1"/>
  <c r="U40" i="1"/>
  <c r="S52" i="1"/>
  <c r="S58" i="1"/>
  <c r="T82" i="1"/>
  <c r="S100" i="1"/>
  <c r="T130" i="1"/>
  <c r="T154" i="1"/>
  <c r="T184" i="1"/>
  <c r="T43" i="1"/>
  <c r="T61" i="1"/>
  <c r="S91" i="1"/>
  <c r="T145" i="1"/>
  <c r="S31" i="1"/>
  <c r="U85" i="1"/>
  <c r="T121" i="1"/>
  <c r="S10" i="1"/>
  <c r="U22" i="1"/>
  <c r="T28" i="1"/>
  <c r="S34" i="1"/>
  <c r="U46" i="1"/>
  <c r="T52" i="1"/>
  <c r="T58" i="1"/>
  <c r="U70" i="1"/>
  <c r="T76" i="1"/>
  <c r="S82" i="1"/>
  <c r="U94" i="1"/>
  <c r="T100" i="1"/>
  <c r="S106" i="1"/>
  <c r="U118" i="1"/>
  <c r="T124" i="1"/>
  <c r="S130" i="1"/>
  <c r="U142" i="1"/>
  <c r="T148" i="1"/>
  <c r="S154" i="1"/>
  <c r="U166" i="1"/>
  <c r="U172" i="1"/>
  <c r="S178" i="1"/>
  <c r="U190" i="1"/>
  <c r="S7" i="1"/>
  <c r="U43" i="1"/>
  <c r="T55" i="1"/>
  <c r="S61" i="1"/>
  <c r="S73" i="1"/>
  <c r="U91" i="1"/>
  <c r="S115" i="1"/>
  <c r="T133" i="1"/>
  <c r="S145" i="1"/>
  <c r="U163" i="1"/>
  <c r="T181" i="1"/>
  <c r="S193" i="1"/>
  <c r="S13" i="1"/>
  <c r="U19" i="1"/>
  <c r="T31" i="1"/>
  <c r="T49" i="1"/>
  <c r="S79" i="1"/>
  <c r="S85" i="1"/>
  <c r="T109" i="1"/>
  <c r="U121" i="1"/>
  <c r="T139" i="1"/>
  <c r="T151" i="1"/>
  <c r="T157" i="1"/>
  <c r="U169" i="1"/>
  <c r="T187" i="1"/>
  <c r="P184" i="1"/>
  <c r="P190" i="1"/>
  <c r="P193" i="1"/>
  <c r="D28" i="1"/>
  <c r="D40" i="1"/>
  <c r="D43" i="1"/>
  <c r="D7" i="1"/>
  <c r="D10" i="1"/>
  <c r="D13" i="1"/>
  <c r="D16" i="1"/>
  <c r="D19" i="1"/>
  <c r="D22" i="1"/>
  <c r="D25" i="1"/>
  <c r="D31" i="1"/>
  <c r="D34" i="1"/>
  <c r="D37" i="1"/>
  <c r="D46" i="1"/>
  <c r="D49" i="1"/>
  <c r="D52" i="1"/>
  <c r="D55" i="1"/>
  <c r="D58" i="1"/>
  <c r="D61" i="1"/>
  <c r="D64" i="1"/>
  <c r="D67" i="1"/>
  <c r="D70" i="1"/>
  <c r="D73" i="1"/>
  <c r="D76" i="1"/>
  <c r="D85" i="1"/>
  <c r="D88" i="1"/>
  <c r="D91" i="1"/>
  <c r="D94" i="1"/>
  <c r="D97" i="1"/>
  <c r="D100" i="1"/>
  <c r="D103" i="1"/>
  <c r="D106" i="1"/>
  <c r="D109" i="1"/>
  <c r="D112" i="1"/>
  <c r="D115" i="1"/>
  <c r="D118" i="1"/>
  <c r="D121" i="1"/>
  <c r="D124" i="1"/>
  <c r="D127" i="1"/>
  <c r="D130" i="1"/>
  <c r="D133" i="1"/>
  <c r="D136" i="1"/>
  <c r="D139" i="1"/>
  <c r="D142" i="1"/>
  <c r="D145" i="1"/>
  <c r="D148" i="1"/>
  <c r="D151" i="1"/>
  <c r="D154" i="1"/>
  <c r="D157" i="1"/>
  <c r="D160" i="1"/>
  <c r="D163" i="1"/>
  <c r="D166" i="1"/>
  <c r="D169" i="1"/>
  <c r="D172" i="1"/>
  <c r="D175" i="1"/>
  <c r="D178" i="1"/>
  <c r="D181" i="1"/>
  <c r="AA4" i="1" l="1"/>
  <c r="X4" i="1"/>
  <c r="W4" i="1"/>
  <c r="Z4" i="1"/>
  <c r="P4" i="1"/>
  <c r="S4" i="1"/>
  <c r="Y4" i="1"/>
  <c r="V4" i="1"/>
  <c r="Q193" i="1"/>
  <c r="Q190" i="1"/>
  <c r="R190" i="1"/>
  <c r="R193" i="1"/>
  <c r="R187" i="1"/>
  <c r="Q187" i="1"/>
  <c r="Q184" i="1"/>
  <c r="R184" i="1"/>
  <c r="P187" i="1"/>
  <c r="R52" i="1"/>
  <c r="R28" i="1"/>
  <c r="R142" i="1"/>
  <c r="T4" i="1"/>
  <c r="R76" i="1"/>
  <c r="R175" i="1"/>
  <c r="Q40" i="1"/>
  <c r="P130" i="1"/>
  <c r="Q160" i="1"/>
  <c r="R79" i="1"/>
  <c r="P70" i="1"/>
  <c r="P151" i="1"/>
  <c r="P88" i="1"/>
  <c r="Q97" i="1"/>
  <c r="P22" i="1"/>
  <c r="P115" i="1"/>
  <c r="Q70" i="1"/>
  <c r="R70" i="1"/>
  <c r="P52" i="1"/>
  <c r="Q73" i="1"/>
  <c r="R43" i="1"/>
  <c r="R34" i="1"/>
  <c r="U4" i="1"/>
  <c r="Q139" i="1" l="1"/>
  <c r="R133" i="1"/>
  <c r="R115" i="1"/>
  <c r="R100" i="1"/>
  <c r="P91" i="1"/>
  <c r="Q88" i="1"/>
  <c r="P73" i="1"/>
  <c r="P64" i="1"/>
  <c r="R67" i="1"/>
  <c r="P58" i="1"/>
  <c r="Q52" i="1"/>
  <c r="Q34" i="1"/>
  <c r="Q22" i="1"/>
  <c r="R19" i="1"/>
  <c r="Q19" i="1"/>
  <c r="Q16" i="1"/>
  <c r="R13" i="1"/>
  <c r="Q10" i="1"/>
  <c r="Q181" i="1"/>
  <c r="R130" i="1"/>
  <c r="R7" i="1"/>
  <c r="Q136" i="1"/>
  <c r="P148" i="1"/>
  <c r="R112" i="1"/>
  <c r="P112" i="1"/>
  <c r="R148" i="1"/>
  <c r="Q124" i="1"/>
  <c r="Q76" i="1"/>
  <c r="R118" i="1"/>
  <c r="P100" i="1"/>
  <c r="R151" i="1"/>
  <c r="Q13" i="1"/>
  <c r="P55" i="1"/>
  <c r="Q94" i="1"/>
  <c r="P109" i="1"/>
  <c r="R124" i="1"/>
  <c r="R85" i="1"/>
  <c r="Q145" i="1"/>
  <c r="P154" i="1"/>
  <c r="R91" i="1"/>
  <c r="P61" i="1"/>
  <c r="R94" i="1"/>
  <c r="Q142" i="1"/>
  <c r="P19" i="1"/>
  <c r="Q43" i="1"/>
  <c r="Q100" i="1"/>
  <c r="P106" i="1"/>
  <c r="P127" i="1"/>
  <c r="P136" i="1"/>
  <c r="Q172" i="1"/>
  <c r="P118" i="1"/>
  <c r="R97" i="1"/>
  <c r="R22" i="1"/>
  <c r="R64" i="1"/>
  <c r="R136" i="1"/>
  <c r="R46" i="1"/>
  <c r="P67" i="1"/>
  <c r="P34" i="1"/>
  <c r="R31" i="1"/>
  <c r="Q85" i="1"/>
  <c r="Q103" i="1"/>
  <c r="R106" i="1"/>
  <c r="Q115" i="1"/>
  <c r="Q4" i="1"/>
  <c r="R157" i="1"/>
  <c r="P43" i="1"/>
  <c r="Q28" i="1"/>
  <c r="Q64" i="1"/>
  <c r="R88" i="1"/>
  <c r="P85" i="1"/>
  <c r="P103" i="1"/>
  <c r="R169" i="1"/>
  <c r="P82" i="1"/>
  <c r="R154" i="1"/>
  <c r="Q118" i="1"/>
  <c r="R127" i="1"/>
  <c r="P145" i="1"/>
  <c r="P157" i="1"/>
  <c r="P97" i="1"/>
  <c r="Q133" i="1"/>
  <c r="P124" i="1"/>
  <c r="R10" i="1"/>
  <c r="R37" i="1"/>
  <c r="Q46" i="1"/>
  <c r="R73" i="1"/>
  <c r="P7" i="1"/>
  <c r="Q31" i="1"/>
  <c r="Q112" i="1"/>
  <c r="P160" i="1"/>
  <c r="Q7" i="1"/>
  <c r="Q67" i="1"/>
  <c r="P94" i="1"/>
  <c r="Q79" i="1"/>
  <c r="P16" i="1"/>
  <c r="Q127" i="1"/>
  <c r="P40" i="1"/>
  <c r="P13" i="1"/>
  <c r="R49" i="1"/>
  <c r="R58" i="1"/>
  <c r="R121" i="1"/>
  <c r="R55" i="1"/>
  <c r="R109" i="1"/>
  <c r="P139" i="1"/>
  <c r="Q151" i="1"/>
  <c r="P25" i="1"/>
  <c r="R61" i="1"/>
  <c r="Q106" i="1"/>
  <c r="P10" i="1"/>
  <c r="Q25" i="1"/>
  <c r="P46" i="1"/>
  <c r="R82" i="1"/>
  <c r="Q130" i="1"/>
  <c r="R139" i="1"/>
  <c r="Q37" i="1"/>
  <c r="Q49" i="1"/>
  <c r="Q58" i="1"/>
  <c r="P121" i="1"/>
  <c r="P133" i="1"/>
  <c r="P28" i="1"/>
  <c r="P31" i="1"/>
  <c r="Q55" i="1"/>
  <c r="P76" i="1"/>
  <c r="Q91" i="1"/>
  <c r="Q109" i="1"/>
  <c r="P79" i="1"/>
  <c r="Q148" i="1"/>
  <c r="R16" i="1"/>
  <c r="Q121" i="1"/>
  <c r="R40" i="1"/>
  <c r="R103" i="1"/>
  <c r="Q61" i="1"/>
  <c r="R25" i="1"/>
  <c r="Q82" i="1"/>
  <c r="P142" i="1"/>
  <c r="Q154" i="1"/>
  <c r="P37" i="1"/>
  <c r="P49" i="1"/>
  <c r="Q157" i="1"/>
  <c r="R145" i="1"/>
  <c r="R181" i="1"/>
  <c r="P178" i="1"/>
  <c r="R163" i="1"/>
  <c r="P181" i="1"/>
  <c r="R178" i="1"/>
  <c r="Q178" i="1"/>
  <c r="P175" i="1"/>
  <c r="R172" i="1"/>
  <c r="R166" i="1"/>
  <c r="R160" i="1"/>
  <c r="P172" i="1"/>
  <c r="Q175" i="1"/>
  <c r="P169" i="1"/>
  <c r="Q169" i="1"/>
  <c r="P166" i="1"/>
  <c r="Q166" i="1"/>
  <c r="Q163" i="1"/>
  <c r="P163" i="1"/>
  <c r="R4" i="1"/>
  <c r="D4" i="1"/>
</calcChain>
</file>

<file path=xl/sharedStrings.xml><?xml version="1.0" encoding="utf-8"?>
<sst xmlns="http://schemas.openxmlformats.org/spreadsheetml/2006/main" count="333" uniqueCount="31">
  <si>
    <t>Leaf No.</t>
  </si>
  <si>
    <t>Spot</t>
  </si>
  <si>
    <t>A</t>
  </si>
  <si>
    <t>B</t>
  </si>
  <si>
    <t>C</t>
  </si>
  <si>
    <t>A647</t>
  </si>
  <si>
    <t>A1</t>
  </si>
  <si>
    <t>A2</t>
  </si>
  <si>
    <t>A3</t>
  </si>
  <si>
    <t>A664</t>
  </si>
  <si>
    <t>Leaf weight (mg)</t>
  </si>
  <si>
    <t>Mean leaf weight (mg)</t>
  </si>
  <si>
    <t>Average</t>
  </si>
  <si>
    <t>Chlorophyll a STD</t>
  </si>
  <si>
    <t>Chlorophyll b STD</t>
  </si>
  <si>
    <t>Total Chlorophyll STD</t>
  </si>
  <si>
    <t>Avg Total Chlorophyll</t>
  </si>
  <si>
    <t>Avg Chlorophyll b</t>
  </si>
  <si>
    <t xml:space="preserve">Avg Chlorophyll a </t>
  </si>
  <si>
    <t>Total Chlorophyll (µg)</t>
  </si>
  <si>
    <t>Chlorophyll b (µg)</t>
  </si>
  <si>
    <r>
      <t>Chlorophyll a (</t>
    </r>
    <r>
      <rPr>
        <sz val="11"/>
        <color theme="1"/>
        <rFont val="Calibri"/>
        <family val="2"/>
      </rPr>
      <t>µg</t>
    </r>
    <r>
      <rPr>
        <sz val="11"/>
        <color theme="1"/>
        <rFont val="Calibri"/>
        <family val="2"/>
        <scheme val="minor"/>
      </rPr>
      <t>)</t>
    </r>
  </si>
  <si>
    <t>Total Chlorophyll (µg/mg)</t>
  </si>
  <si>
    <t>Chlorophyll a (µg/mg)</t>
  </si>
  <si>
    <t>Chlorophyll b (µg/mg)</t>
  </si>
  <si>
    <t>Total Chlorophyll (µg/cm2)</t>
  </si>
  <si>
    <t>Chlorophyll a (µg/cm2)</t>
  </si>
  <si>
    <t>Chlorophyll b (µg/cm2)</t>
  </si>
  <si>
    <t>Chlorophyll content per weight</t>
  </si>
  <si>
    <t>Chlorophyll content per area</t>
  </si>
  <si>
    <t>..2178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</si>
</sst>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331BB-438B-4BCF-9E79-054F866190A7}">
  <dimension ref="A1:AA312"/>
  <sheetViews>
    <sheetView tabSelected="1" workbookViewId="0">
      <selection activeCell="B3" sqref="A3:XFD3"/>
    </sheetView>
  </sheetViews>
  <sheetFormatPr baseColWidth="10" defaultColWidth="9.1640625" defaultRowHeight="15" x14ac:dyDescent="0.2"/>
  <cols>
    <col min="1" max="2" width="9.1640625" style="1"/>
    <col min="3" max="3" width="17.83203125" style="1" customWidth="1"/>
    <col min="4" max="4" width="21.5" style="1" customWidth="1"/>
    <col min="5" max="5" width="11.5" style="1" customWidth="1"/>
    <col min="6" max="7" width="9.1640625" style="1"/>
    <col min="8" max="8" width="9.5" style="1" bestFit="1" customWidth="1"/>
    <col min="9" max="9" width="11.83203125" style="1" customWidth="1"/>
    <col min="10" max="10" width="10.6640625" style="1" customWidth="1"/>
    <col min="11" max="11" width="21.1640625" style="1" customWidth="1"/>
    <col min="12" max="12" width="17.83203125" style="1" customWidth="1"/>
    <col min="13" max="13" width="23.5" style="1" customWidth="1"/>
    <col min="14" max="14" width="21.5" style="1" customWidth="1"/>
    <col min="15" max="15" width="25.83203125" style="1" customWidth="1"/>
    <col min="16" max="16" width="16" style="1" customWidth="1"/>
    <col min="17" max="17" width="15.1640625" style="1" customWidth="1"/>
    <col min="18" max="18" width="20.33203125" style="1" customWidth="1"/>
    <col min="19" max="19" width="15.1640625" style="1" customWidth="1"/>
    <col min="20" max="20" width="16.1640625" style="1" customWidth="1"/>
    <col min="21" max="21" width="18.33203125" style="1" customWidth="1"/>
    <col min="22" max="22" width="26.5" style="1" customWidth="1"/>
    <col min="23" max="23" width="25.1640625" style="1" customWidth="1"/>
    <col min="24" max="24" width="23.83203125" style="1" customWidth="1"/>
    <col min="25" max="25" width="23.1640625" style="1" customWidth="1"/>
    <col min="26" max="26" width="21.33203125" style="1" customWidth="1"/>
    <col min="27" max="27" width="19.5" style="1" customWidth="1"/>
    <col min="28" max="16384" width="9.1640625" style="1"/>
  </cols>
  <sheetData>
    <row r="1" spans="1:27" x14ac:dyDescent="0.2">
      <c r="A1" s="23" t="s">
        <v>0</v>
      </c>
      <c r="B1" s="23" t="s">
        <v>1</v>
      </c>
      <c r="C1" s="23" t="s">
        <v>10</v>
      </c>
      <c r="D1" s="23" t="s">
        <v>11</v>
      </c>
      <c r="E1" s="23" t="s">
        <v>5</v>
      </c>
      <c r="F1" s="23"/>
      <c r="G1" s="23"/>
      <c r="H1" s="23" t="s">
        <v>9</v>
      </c>
      <c r="I1" s="23"/>
      <c r="J1" s="23"/>
      <c r="K1" s="23" t="s">
        <v>12</v>
      </c>
      <c r="L1" s="23"/>
      <c r="M1" s="23" t="s">
        <v>21</v>
      </c>
      <c r="N1" s="23" t="s">
        <v>20</v>
      </c>
      <c r="O1" s="23" t="s">
        <v>19</v>
      </c>
      <c r="P1" s="23" t="s">
        <v>18</v>
      </c>
      <c r="Q1" s="23" t="s">
        <v>17</v>
      </c>
      <c r="R1" s="23" t="s">
        <v>16</v>
      </c>
      <c r="S1" s="23" t="s">
        <v>13</v>
      </c>
      <c r="T1" s="23" t="s">
        <v>14</v>
      </c>
      <c r="U1" s="23" t="s">
        <v>15</v>
      </c>
      <c r="V1" s="21" t="s">
        <v>28</v>
      </c>
      <c r="W1" s="21"/>
      <c r="X1" s="21"/>
      <c r="Y1" s="21" t="s">
        <v>29</v>
      </c>
      <c r="Z1" s="21"/>
      <c r="AA1" s="21"/>
    </row>
    <row r="2" spans="1:27" x14ac:dyDescent="0.2">
      <c r="A2" s="23"/>
      <c r="B2" s="23"/>
      <c r="C2" s="23"/>
      <c r="D2" s="23"/>
      <c r="E2" s="2" t="s">
        <v>6</v>
      </c>
      <c r="F2" s="2" t="s">
        <v>7</v>
      </c>
      <c r="G2" s="2" t="s">
        <v>8</v>
      </c>
      <c r="H2" s="2" t="s">
        <v>6</v>
      </c>
      <c r="I2" s="2" t="s">
        <v>7</v>
      </c>
      <c r="J2" s="2" t="s">
        <v>8</v>
      </c>
      <c r="K2" s="2" t="s">
        <v>5</v>
      </c>
      <c r="L2" s="2" t="s">
        <v>9</v>
      </c>
      <c r="M2" s="23"/>
      <c r="N2" s="23"/>
      <c r="O2" s="23"/>
      <c r="P2" s="23"/>
      <c r="Q2" s="23"/>
      <c r="R2" s="23"/>
      <c r="S2" s="23"/>
      <c r="T2" s="23"/>
      <c r="U2" s="23"/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</row>
    <row r="3" spans="1:27" s="20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7" x14ac:dyDescent="0.2">
      <c r="A4" s="23">
        <v>1</v>
      </c>
      <c r="B4" s="2" t="s">
        <v>2</v>
      </c>
      <c r="C4" s="5">
        <v>6.1</v>
      </c>
      <c r="D4" s="24">
        <f>AVERAGE(C4:C6)</f>
        <v>6.0333333333333341</v>
      </c>
      <c r="E4" s="6">
        <v>8.8099999999999998E-2</v>
      </c>
      <c r="F4" s="6">
        <v>8.2799999999999999E-2</v>
      </c>
      <c r="G4" s="7">
        <v>8.2299999999999998E-2</v>
      </c>
      <c r="H4" s="6">
        <v>0.2324</v>
      </c>
      <c r="I4" s="6">
        <v>0.2263</v>
      </c>
      <c r="J4" s="6">
        <v>0.22539999999999999</v>
      </c>
      <c r="K4" s="3">
        <f>AVERAGE(E4:G4)</f>
        <v>8.4399999999999989E-2</v>
      </c>
      <c r="L4" s="3">
        <f>AVERAGE(H4:J4)</f>
        <v>0.22803333333333331</v>
      </c>
      <c r="M4" s="3">
        <f>((-2.99*K4)+(12.64*L4))*(4/(1))</f>
        <v>10.519941333333334</v>
      </c>
      <c r="N4" s="3">
        <f>((23.26*K4)-(5.6*L4))*(4/(1))</f>
        <v>2.7446293333333331</v>
      </c>
      <c r="O4" s="3">
        <f>((20.27*K4)+(7.04*L4))*(4/(1))</f>
        <v>13.264570666666664</v>
      </c>
      <c r="P4" s="22">
        <f>AVERAGE(M4:M6)</f>
        <v>10.403253777777779</v>
      </c>
      <c r="Q4" s="22">
        <f t="shared" ref="Q4:R4" si="0">AVERAGE(N4:N6)</f>
        <v>2.6179191111111115</v>
      </c>
      <c r="R4" s="22">
        <f t="shared" si="0"/>
        <v>13.02117288888889</v>
      </c>
      <c r="S4" s="22">
        <f>STDEV(M4:M6)</f>
        <v>0.17545086688913286</v>
      </c>
      <c r="T4" s="22">
        <f t="shared" ref="T4:U4" si="1">STDEV(N4:N6)</f>
        <v>0.11689487143456564</v>
      </c>
      <c r="U4" s="22">
        <f t="shared" si="1"/>
        <v>0.27960905344850634</v>
      </c>
      <c r="V4" s="1">
        <f>O4/C4</f>
        <v>2.1745197814207646</v>
      </c>
      <c r="W4" s="1">
        <f>M4/C4</f>
        <v>1.7245805464480877</v>
      </c>
      <c r="X4" s="1">
        <f>N4/C4</f>
        <v>0.44993923497267757</v>
      </c>
      <c r="Y4" s="1">
        <f>O4*100/28.274</f>
        <v>46.914375987361758</v>
      </c>
      <c r="Z4" s="1">
        <f>M4*100/28.274</f>
        <v>37.207120794133594</v>
      </c>
      <c r="AA4" s="1">
        <f>N4*100/28.274</f>
        <v>9.7072551932281712</v>
      </c>
    </row>
    <row r="5" spans="1:27" x14ac:dyDescent="0.2">
      <c r="A5" s="23"/>
      <c r="B5" s="2" t="s">
        <v>3</v>
      </c>
      <c r="C5" s="5">
        <v>6.2</v>
      </c>
      <c r="D5" s="24"/>
      <c r="E5" s="6">
        <v>8.0299999999999996E-2</v>
      </c>
      <c r="F5" s="6">
        <v>8.0299999999999996E-2</v>
      </c>
      <c r="G5" s="7">
        <v>7.9899999999999999E-2</v>
      </c>
      <c r="H5" s="6">
        <v>0.22189999999999999</v>
      </c>
      <c r="I5" s="6">
        <v>0.22059999999999999</v>
      </c>
      <c r="J5" s="6">
        <v>0.21970000000000001</v>
      </c>
      <c r="K5" s="17">
        <f t="shared" ref="K5:K68" si="2">AVERAGE(E5:G5)</f>
        <v>8.0166666666666664E-2</v>
      </c>
      <c r="L5" s="17">
        <f t="shared" ref="L5:L68" si="3">AVERAGE(H5:J5)</f>
        <v>0.22073333333333334</v>
      </c>
      <c r="M5" s="8">
        <f t="shared" ref="M5:M68" si="4">((-2.99*K5)+(12.64*L5))*(4/(1))</f>
        <v>10.201484000000001</v>
      </c>
      <c r="N5" s="8">
        <f t="shared" ref="N5:N68" si="5">((23.26*K5)-(5.6*L5))*(4/(1))</f>
        <v>2.5142800000000003</v>
      </c>
      <c r="O5" s="8">
        <f t="shared" ref="O5:O68" si="6">((20.27*K5)+(7.04*L5))*(4/(1))</f>
        <v>12.715764</v>
      </c>
      <c r="P5" s="22"/>
      <c r="Q5" s="22"/>
      <c r="R5" s="22"/>
      <c r="S5" s="22"/>
      <c r="T5" s="22"/>
      <c r="U5" s="22"/>
      <c r="V5" s="11">
        <f t="shared" ref="V5:V68" si="7">O5/C5</f>
        <v>2.0509296774193548</v>
      </c>
      <c r="W5" s="11">
        <f t="shared" ref="W5:W68" si="8">M5/C5</f>
        <v>1.6454006451612904</v>
      </c>
      <c r="X5" s="11">
        <f t="shared" ref="X5:X68" si="9">N5/C5</f>
        <v>0.40552903225806453</v>
      </c>
      <c r="Y5" s="11">
        <f t="shared" ref="Y5:Y68" si="10">O5*100/28.274</f>
        <v>44.973346537454901</v>
      </c>
      <c r="Z5" s="11">
        <f t="shared" ref="Z5:Z68" si="11">M5*100/28.274</f>
        <v>36.080795076748956</v>
      </c>
      <c r="AA5" s="11">
        <f t="shared" ref="AA5:AA68" si="12">N5*100/28.274</f>
        <v>8.892551460705949</v>
      </c>
    </row>
    <row r="6" spans="1:27" x14ac:dyDescent="0.2">
      <c r="A6" s="23"/>
      <c r="B6" s="2" t="s">
        <v>4</v>
      </c>
      <c r="C6" s="5">
        <v>5.8</v>
      </c>
      <c r="D6" s="24"/>
      <c r="E6" s="6">
        <v>8.3099999999999993E-2</v>
      </c>
      <c r="F6" s="6">
        <v>8.2000000000000003E-2</v>
      </c>
      <c r="G6" s="7">
        <v>8.2500000000000004E-2</v>
      </c>
      <c r="H6" s="6">
        <v>0.2283</v>
      </c>
      <c r="I6" s="6">
        <v>0.22670000000000001</v>
      </c>
      <c r="J6" s="6">
        <v>0.22589999999999999</v>
      </c>
      <c r="K6" s="17">
        <f t="shared" si="2"/>
        <v>8.2533333333333334E-2</v>
      </c>
      <c r="L6" s="17">
        <f t="shared" si="3"/>
        <v>0.22696666666666668</v>
      </c>
      <c r="M6" s="8">
        <f t="shared" si="4"/>
        <v>10.488336000000002</v>
      </c>
      <c r="N6" s="8">
        <f t="shared" si="5"/>
        <v>2.5948480000000007</v>
      </c>
      <c r="O6" s="8">
        <f t="shared" si="6"/>
        <v>13.083183999999999</v>
      </c>
      <c r="P6" s="22"/>
      <c r="Q6" s="22"/>
      <c r="R6" s="22"/>
      <c r="S6" s="22"/>
      <c r="T6" s="22"/>
      <c r="U6" s="22"/>
      <c r="V6" s="11">
        <f t="shared" si="7"/>
        <v>2.2557213793103448</v>
      </c>
      <c r="W6" s="11">
        <f t="shared" si="8"/>
        <v>1.8083337931034487</v>
      </c>
      <c r="X6" s="11">
        <f t="shared" si="9"/>
        <v>0.44738758620689667</v>
      </c>
      <c r="Y6" s="11">
        <f t="shared" si="10"/>
        <v>46.272844309259384</v>
      </c>
      <c r="Z6" s="11">
        <f t="shared" si="11"/>
        <v>37.095338473509237</v>
      </c>
      <c r="AA6" s="11">
        <f t="shared" si="12"/>
        <v>9.1775058357501607</v>
      </c>
    </row>
    <row r="7" spans="1:27" x14ac:dyDescent="0.2">
      <c r="A7" s="23">
        <v>2</v>
      </c>
      <c r="B7" s="2" t="s">
        <v>2</v>
      </c>
      <c r="C7" s="5">
        <v>5.2</v>
      </c>
      <c r="D7" s="24">
        <f t="shared" ref="D7" si="13">AVERAGE(C7:C9)</f>
        <v>5.3666666666666671</v>
      </c>
      <c r="E7" s="6">
        <v>7.9399999999999998E-2</v>
      </c>
      <c r="F7" s="6">
        <v>7.9100000000000004E-2</v>
      </c>
      <c r="G7" s="7">
        <v>7.9200000000000007E-2</v>
      </c>
      <c r="H7" s="6">
        <v>0.22689999999999999</v>
      </c>
      <c r="I7" s="6">
        <v>0.2248</v>
      </c>
      <c r="J7" s="6">
        <v>0.22450000000000001</v>
      </c>
      <c r="K7" s="17">
        <f t="shared" si="2"/>
        <v>7.9233333333333336E-2</v>
      </c>
      <c r="L7" s="17">
        <f t="shared" si="3"/>
        <v>0.22540000000000002</v>
      </c>
      <c r="M7" s="8">
        <f t="shared" si="4"/>
        <v>10.448593333333335</v>
      </c>
      <c r="N7" s="8">
        <f t="shared" si="5"/>
        <v>2.3229093333333344</v>
      </c>
      <c r="O7" s="8">
        <f t="shared" si="6"/>
        <v>12.771502666666667</v>
      </c>
      <c r="P7" s="22">
        <f t="shared" ref="P7" si="14">AVERAGE(M7:M9)</f>
        <v>10.513415555555556</v>
      </c>
      <c r="Q7" s="22">
        <f t="shared" ref="Q7" si="15">AVERAGE(N7:N9)</f>
        <v>2.3585342222222239</v>
      </c>
      <c r="R7" s="22">
        <f t="shared" ref="R7" si="16">AVERAGE(O7:O9)</f>
        <v>12.871949777777777</v>
      </c>
      <c r="S7" s="22">
        <f t="shared" ref="S7" si="17">STDEV(M7:M9)</f>
        <v>0.12957841595528552</v>
      </c>
      <c r="T7" s="22">
        <f t="shared" ref="T7" si="18">STDEV(N7:N9)</f>
        <v>3.3326817105304288E-2</v>
      </c>
      <c r="U7" s="22">
        <f t="shared" ref="U7" si="19">STDEV(O7:O9)</f>
        <v>0.15591284802212449</v>
      </c>
      <c r="V7" s="11">
        <f t="shared" si="7"/>
        <v>2.4560582051282052</v>
      </c>
      <c r="W7" s="11">
        <f t="shared" si="8"/>
        <v>2.0093448717948719</v>
      </c>
      <c r="X7" s="11">
        <f t="shared" si="9"/>
        <v>0.44671333333333352</v>
      </c>
      <c r="Y7" s="11">
        <f t="shared" si="10"/>
        <v>45.170484072528353</v>
      </c>
      <c r="Z7" s="11">
        <f t="shared" si="11"/>
        <v>36.954775883615106</v>
      </c>
      <c r="AA7" s="11">
        <f t="shared" si="12"/>
        <v>8.2157081889132577</v>
      </c>
    </row>
    <row r="8" spans="1:27" x14ac:dyDescent="0.2">
      <c r="A8" s="23"/>
      <c r="B8" s="2" t="s">
        <v>3</v>
      </c>
      <c r="C8" s="5">
        <v>5.4</v>
      </c>
      <c r="D8" s="24"/>
      <c r="E8" s="6">
        <v>8.1100000000000005E-2</v>
      </c>
      <c r="F8" s="6">
        <v>8.1000000000000003E-2</v>
      </c>
      <c r="G8" s="7">
        <v>8.1100000000000005E-2</v>
      </c>
      <c r="H8" s="6">
        <v>0.2311</v>
      </c>
      <c r="I8" s="6">
        <v>0.22989999999999999</v>
      </c>
      <c r="J8" s="6">
        <v>0.22919999999999999</v>
      </c>
      <c r="K8" s="17">
        <f t="shared" si="2"/>
        <v>8.1066666666666676E-2</v>
      </c>
      <c r="L8" s="17">
        <f t="shared" si="3"/>
        <v>0.23006666666666664</v>
      </c>
      <c r="M8" s="8">
        <f t="shared" si="4"/>
        <v>10.662613333333331</v>
      </c>
      <c r="N8" s="8">
        <f t="shared" si="5"/>
        <v>2.3889493333333354</v>
      </c>
      <c r="O8" s="8">
        <f t="shared" si="6"/>
        <v>13.051562666666666</v>
      </c>
      <c r="P8" s="22"/>
      <c r="Q8" s="22"/>
      <c r="R8" s="22"/>
      <c r="S8" s="22"/>
      <c r="T8" s="22"/>
      <c r="U8" s="22"/>
      <c r="V8" s="11">
        <f t="shared" si="7"/>
        <v>2.4169560493827156</v>
      </c>
      <c r="W8" s="11">
        <f t="shared" si="8"/>
        <v>1.9745580246913574</v>
      </c>
      <c r="X8" s="11">
        <f t="shared" si="9"/>
        <v>0.44239802469135836</v>
      </c>
      <c r="Y8" s="11">
        <f t="shared" si="10"/>
        <v>46.161005399542567</v>
      </c>
      <c r="Z8" s="11">
        <f t="shared" si="11"/>
        <v>37.711725731531907</v>
      </c>
      <c r="AA8" s="11">
        <f t="shared" si="12"/>
        <v>8.4492796680106643</v>
      </c>
    </row>
    <row r="9" spans="1:27" x14ac:dyDescent="0.2">
      <c r="A9" s="23"/>
      <c r="B9" s="2" t="s">
        <v>4</v>
      </c>
      <c r="C9" s="5">
        <v>5.5</v>
      </c>
      <c r="D9" s="24"/>
      <c r="E9" s="6">
        <v>7.9699999999999993E-2</v>
      </c>
      <c r="F9" s="6">
        <v>7.9600000000000004E-2</v>
      </c>
      <c r="G9" s="7">
        <v>7.9500000000000001E-2</v>
      </c>
      <c r="H9" s="6">
        <v>0.22600000000000001</v>
      </c>
      <c r="I9" s="6">
        <v>0.22500000000000001</v>
      </c>
      <c r="J9" s="6">
        <v>0.2243</v>
      </c>
      <c r="K9" s="17">
        <f t="shared" si="2"/>
        <v>7.9600000000000004E-2</v>
      </c>
      <c r="L9" s="17">
        <f t="shared" si="3"/>
        <v>0.22509999999999999</v>
      </c>
      <c r="M9" s="8">
        <f t="shared" si="4"/>
        <v>10.429040000000001</v>
      </c>
      <c r="N9" s="8">
        <f t="shared" si="5"/>
        <v>2.3637440000000014</v>
      </c>
      <c r="O9" s="8">
        <f t="shared" si="6"/>
        <v>12.792784000000001</v>
      </c>
      <c r="P9" s="22"/>
      <c r="Q9" s="22"/>
      <c r="R9" s="22"/>
      <c r="S9" s="22"/>
      <c r="T9" s="22"/>
      <c r="U9" s="22"/>
      <c r="V9" s="11">
        <f t="shared" si="7"/>
        <v>2.3259607272727276</v>
      </c>
      <c r="W9" s="11">
        <f t="shared" si="8"/>
        <v>1.896189090909091</v>
      </c>
      <c r="X9" s="11">
        <f t="shared" si="9"/>
        <v>0.42977163636363663</v>
      </c>
      <c r="Y9" s="11">
        <f t="shared" si="10"/>
        <v>45.245752281247796</v>
      </c>
      <c r="Z9" s="11">
        <f t="shared" si="11"/>
        <v>36.885619296880527</v>
      </c>
      <c r="AA9" s="11">
        <f t="shared" si="12"/>
        <v>8.3601329843672687</v>
      </c>
    </row>
    <row r="10" spans="1:27" x14ac:dyDescent="0.2">
      <c r="A10" s="23">
        <v>3</v>
      </c>
      <c r="B10" s="2" t="s">
        <v>2</v>
      </c>
      <c r="C10" s="5">
        <v>5.4</v>
      </c>
      <c r="D10" s="24">
        <f t="shared" ref="D10" si="20">AVERAGE(C10:C12)</f>
        <v>5.4333333333333336</v>
      </c>
      <c r="E10" s="6">
        <v>6.2600000000000003E-2</v>
      </c>
      <c r="F10" s="6">
        <v>6.25E-2</v>
      </c>
      <c r="G10" s="7">
        <v>6.2399999999999997E-2</v>
      </c>
      <c r="H10" s="6">
        <v>0.1804</v>
      </c>
      <c r="I10" s="6">
        <v>0.17949999999999999</v>
      </c>
      <c r="J10" s="6">
        <v>0.1792</v>
      </c>
      <c r="K10" s="17">
        <f t="shared" si="2"/>
        <v>6.25E-2</v>
      </c>
      <c r="L10" s="17">
        <f t="shared" si="3"/>
        <v>0.1797</v>
      </c>
      <c r="M10" s="8">
        <f t="shared" si="4"/>
        <v>8.3381319999999999</v>
      </c>
      <c r="N10" s="8">
        <f t="shared" si="5"/>
        <v>1.7897200000000009</v>
      </c>
      <c r="O10" s="8">
        <f t="shared" si="6"/>
        <v>10.127852000000001</v>
      </c>
      <c r="P10" s="22">
        <f t="shared" ref="P10" si="21">AVERAGE(M10:M12)</f>
        <v>8.4333204444444458</v>
      </c>
      <c r="Q10" s="22">
        <f t="shared" ref="Q10" si="22">AVERAGE(N10:N12)</f>
        <v>1.8157911111111116</v>
      </c>
      <c r="R10" s="22">
        <f t="shared" ref="R10" si="23">AVERAGE(O10:O12)</f>
        <v>10.249111555555556</v>
      </c>
      <c r="S10" s="22">
        <f t="shared" ref="S10" si="24">STDEV(M10:M12)</f>
        <v>0.10257124598017678</v>
      </c>
      <c r="T10" s="22">
        <f t="shared" ref="T10" si="25">STDEV(N10:N12)</f>
        <v>3.000039968128735E-2</v>
      </c>
      <c r="U10" s="22">
        <f t="shared" ref="U10" si="26">STDEV(O10:O12)</f>
        <v>0.13249462721405925</v>
      </c>
      <c r="V10" s="11">
        <f t="shared" si="7"/>
        <v>1.8755281481481481</v>
      </c>
      <c r="W10" s="11">
        <f t="shared" si="8"/>
        <v>1.5440985185185183</v>
      </c>
      <c r="X10" s="11">
        <f t="shared" si="9"/>
        <v>0.33142962962962974</v>
      </c>
      <c r="Y10" s="11">
        <f t="shared" si="10"/>
        <v>35.820372073282876</v>
      </c>
      <c r="Z10" s="11">
        <f t="shared" si="11"/>
        <v>29.490457664285206</v>
      </c>
      <c r="AA10" s="11">
        <f t="shared" si="12"/>
        <v>6.3299144089976691</v>
      </c>
    </row>
    <row r="11" spans="1:27" x14ac:dyDescent="0.2">
      <c r="A11" s="23"/>
      <c r="B11" s="2" t="s">
        <v>3</v>
      </c>
      <c r="C11" s="5">
        <v>5.4</v>
      </c>
      <c r="D11" s="24"/>
      <c r="E11" s="6">
        <v>6.3299999999999995E-2</v>
      </c>
      <c r="F11" s="6">
        <v>6.3200000000000006E-2</v>
      </c>
      <c r="G11" s="7">
        <v>6.2899999999999998E-2</v>
      </c>
      <c r="H11" s="6">
        <v>0.18229999999999999</v>
      </c>
      <c r="I11" s="6">
        <v>0.18129999999999999</v>
      </c>
      <c r="J11" s="6">
        <v>0.18079999999999999</v>
      </c>
      <c r="K11" s="17">
        <f t="shared" si="2"/>
        <v>6.3133333333333333E-2</v>
      </c>
      <c r="L11" s="17">
        <f t="shared" si="3"/>
        <v>0.18146666666666667</v>
      </c>
      <c r="M11" s="8">
        <f t="shared" si="4"/>
        <v>8.4198799999999991</v>
      </c>
      <c r="N11" s="8">
        <f t="shared" si="5"/>
        <v>1.8090720000000013</v>
      </c>
      <c r="O11" s="8">
        <f t="shared" si="6"/>
        <v>10.228952</v>
      </c>
      <c r="P11" s="22"/>
      <c r="Q11" s="22"/>
      <c r="R11" s="22"/>
      <c r="S11" s="22"/>
      <c r="T11" s="22"/>
      <c r="U11" s="22"/>
      <c r="V11" s="11">
        <f t="shared" si="7"/>
        <v>1.8942503703703701</v>
      </c>
      <c r="W11" s="11">
        <f t="shared" si="8"/>
        <v>1.5592370370370368</v>
      </c>
      <c r="X11" s="11">
        <f t="shared" si="9"/>
        <v>0.33501333333333355</v>
      </c>
      <c r="Y11" s="11">
        <f t="shared" si="10"/>
        <v>36.177944401216664</v>
      </c>
      <c r="Z11" s="11">
        <f t="shared" si="11"/>
        <v>29.779585484897783</v>
      </c>
      <c r="AA11" s="11">
        <f t="shared" si="12"/>
        <v>6.3983589163188839</v>
      </c>
    </row>
    <row r="12" spans="1:27" x14ac:dyDescent="0.2">
      <c r="A12" s="23"/>
      <c r="B12" s="2" t="s">
        <v>4</v>
      </c>
      <c r="C12" s="5">
        <v>5.5</v>
      </c>
      <c r="D12" s="24"/>
      <c r="E12" s="6">
        <v>6.4199999999999993E-2</v>
      </c>
      <c r="F12" s="6">
        <v>6.4299999999999996E-2</v>
      </c>
      <c r="G12" s="7">
        <v>6.4100000000000004E-2</v>
      </c>
      <c r="H12" s="6">
        <v>0.1847</v>
      </c>
      <c r="I12" s="6">
        <v>0.18410000000000001</v>
      </c>
      <c r="J12" s="6">
        <v>0.18360000000000001</v>
      </c>
      <c r="K12" s="17">
        <f t="shared" si="2"/>
        <v>6.4199999999999993E-2</v>
      </c>
      <c r="L12" s="17">
        <f t="shared" si="3"/>
        <v>0.18413333333333334</v>
      </c>
      <c r="M12" s="8">
        <f t="shared" si="4"/>
        <v>8.5419493333333332</v>
      </c>
      <c r="N12" s="8">
        <f t="shared" si="5"/>
        <v>1.8485813333333327</v>
      </c>
      <c r="O12" s="8">
        <f t="shared" si="6"/>
        <v>10.390530666666667</v>
      </c>
      <c r="P12" s="22"/>
      <c r="Q12" s="22"/>
      <c r="R12" s="22"/>
      <c r="S12" s="22"/>
      <c r="T12" s="22"/>
      <c r="U12" s="22"/>
      <c r="V12" s="11">
        <f t="shared" si="7"/>
        <v>1.8891873939393939</v>
      </c>
      <c r="W12" s="11">
        <f t="shared" si="8"/>
        <v>1.553081696969697</v>
      </c>
      <c r="X12" s="11">
        <f t="shared" si="9"/>
        <v>0.33610569696969689</v>
      </c>
      <c r="Y12" s="11">
        <f t="shared" si="10"/>
        <v>36.749418782862932</v>
      </c>
      <c r="Z12" s="11">
        <f t="shared" si="11"/>
        <v>30.21132253424819</v>
      </c>
      <c r="AA12" s="11">
        <f t="shared" si="12"/>
        <v>6.5380962486147443</v>
      </c>
    </row>
    <row r="13" spans="1:27" x14ac:dyDescent="0.2">
      <c r="A13" s="23">
        <v>4</v>
      </c>
      <c r="B13" s="2" t="s">
        <v>2</v>
      </c>
      <c r="C13" s="5">
        <v>4.7</v>
      </c>
      <c r="D13" s="24">
        <f t="shared" ref="D13" si="27">AVERAGE(C13:C15)</f>
        <v>4.6333333333333337</v>
      </c>
      <c r="E13" s="6">
        <v>5.4100000000000002E-2</v>
      </c>
      <c r="F13" s="6">
        <v>5.4399999999999997E-2</v>
      </c>
      <c r="G13" s="7">
        <v>5.4800000000000001E-2</v>
      </c>
      <c r="H13" s="6">
        <v>0.15629999999999999</v>
      </c>
      <c r="I13" s="6">
        <v>0.15570000000000001</v>
      </c>
      <c r="J13" s="6">
        <v>0.1555</v>
      </c>
      <c r="K13" s="17">
        <f t="shared" si="2"/>
        <v>5.4433333333333334E-2</v>
      </c>
      <c r="L13" s="17">
        <f t="shared" si="3"/>
        <v>0.15583333333333335</v>
      </c>
      <c r="M13" s="8">
        <f t="shared" si="4"/>
        <v>7.2279106666666673</v>
      </c>
      <c r="N13" s="8">
        <f t="shared" si="5"/>
        <v>1.5738106666666667</v>
      </c>
      <c r="O13" s="8">
        <f t="shared" si="6"/>
        <v>8.8017213333333331</v>
      </c>
      <c r="P13" s="22">
        <f t="shared" ref="P13" si="28">AVERAGE(M13:M15)</f>
        <v>7.0032351111111124</v>
      </c>
      <c r="Q13" s="22">
        <f t="shared" ref="Q13" si="29">AVERAGE(N13:N15)</f>
        <v>1.5329644444444455</v>
      </c>
      <c r="R13" s="22">
        <f t="shared" ref="R13" si="30">AVERAGE(O13:O15)</f>
        <v>8.5361995555555552</v>
      </c>
      <c r="S13" s="22">
        <f t="shared" ref="S13" si="31">STDEV(M13:M15)</f>
        <v>0.20779086664703558</v>
      </c>
      <c r="T13" s="22">
        <f t="shared" ref="T13" si="32">STDEV(N13:N15)</f>
        <v>4.4011951939006581E-2</v>
      </c>
      <c r="U13" s="22">
        <f t="shared" ref="U13" si="33">STDEV(O13:O15)</f>
        <v>0.25039772524821657</v>
      </c>
      <c r="V13" s="11">
        <f t="shared" si="7"/>
        <v>1.8727066666666665</v>
      </c>
      <c r="W13" s="11">
        <f t="shared" si="8"/>
        <v>1.5378533333333333</v>
      </c>
      <c r="X13" s="11">
        <f t="shared" si="9"/>
        <v>0.33485333333333334</v>
      </c>
      <c r="Y13" s="11">
        <f t="shared" si="10"/>
        <v>31.130088892032724</v>
      </c>
      <c r="Z13" s="11">
        <f t="shared" si="11"/>
        <v>25.563806559618971</v>
      </c>
      <c r="AA13" s="11">
        <f t="shared" si="12"/>
        <v>5.5662823324137607</v>
      </c>
    </row>
    <row r="14" spans="1:27" x14ac:dyDescent="0.2">
      <c r="A14" s="23"/>
      <c r="B14" s="2" t="s">
        <v>3</v>
      </c>
      <c r="C14" s="5">
        <v>4.5999999999999996</v>
      </c>
      <c r="D14" s="24"/>
      <c r="E14" s="6">
        <v>5.2600000000000001E-2</v>
      </c>
      <c r="F14" s="6">
        <v>5.2400000000000002E-2</v>
      </c>
      <c r="G14" s="7">
        <v>5.3100000000000001E-2</v>
      </c>
      <c r="H14" s="6">
        <v>0.15040000000000001</v>
      </c>
      <c r="I14" s="6">
        <v>0.15029999999999999</v>
      </c>
      <c r="J14" s="6">
        <v>0.14990000000000001</v>
      </c>
      <c r="K14" s="17">
        <f t="shared" si="2"/>
        <v>5.2700000000000004E-2</v>
      </c>
      <c r="L14" s="17">
        <f t="shared" si="3"/>
        <v>0.1502</v>
      </c>
      <c r="M14" s="8">
        <f t="shared" si="4"/>
        <v>6.9638200000000001</v>
      </c>
      <c r="N14" s="8">
        <f t="shared" si="5"/>
        <v>1.5387280000000012</v>
      </c>
      <c r="O14" s="8">
        <f t="shared" si="6"/>
        <v>8.5025480000000009</v>
      </c>
      <c r="P14" s="22"/>
      <c r="Q14" s="22"/>
      <c r="R14" s="22"/>
      <c r="S14" s="22"/>
      <c r="T14" s="22"/>
      <c r="U14" s="22"/>
      <c r="V14" s="11">
        <f t="shared" si="7"/>
        <v>1.8483800000000004</v>
      </c>
      <c r="W14" s="11">
        <f t="shared" si="8"/>
        <v>1.5138739130434784</v>
      </c>
      <c r="X14" s="11">
        <f t="shared" si="9"/>
        <v>0.33450608695652201</v>
      </c>
      <c r="Y14" s="11">
        <f t="shared" si="10"/>
        <v>30.071967178326378</v>
      </c>
      <c r="Z14" s="11">
        <f t="shared" si="11"/>
        <v>24.629765862629981</v>
      </c>
      <c r="AA14" s="11">
        <f t="shared" si="12"/>
        <v>5.442201315696404</v>
      </c>
    </row>
    <row r="15" spans="1:27" x14ac:dyDescent="0.2">
      <c r="A15" s="23"/>
      <c r="B15" s="2" t="s">
        <v>4</v>
      </c>
      <c r="C15" s="5">
        <v>4.5999999999999996</v>
      </c>
      <c r="D15" s="24"/>
      <c r="E15" s="6">
        <v>5.1200000000000002E-2</v>
      </c>
      <c r="F15" s="6">
        <v>5.1299999999999998E-2</v>
      </c>
      <c r="G15" s="7">
        <v>5.16E-2</v>
      </c>
      <c r="H15" s="6">
        <v>0.1474</v>
      </c>
      <c r="I15" s="6">
        <v>0.1469</v>
      </c>
      <c r="J15" s="6">
        <v>0.1467</v>
      </c>
      <c r="K15" s="17">
        <f t="shared" si="2"/>
        <v>5.1366666666666672E-2</v>
      </c>
      <c r="L15" s="17">
        <f t="shared" si="3"/>
        <v>0.14699999999999999</v>
      </c>
      <c r="M15" s="8">
        <f t="shared" si="4"/>
        <v>6.8179746666666663</v>
      </c>
      <c r="N15" s="8">
        <f t="shared" si="5"/>
        <v>1.486354666666668</v>
      </c>
      <c r="O15" s="8">
        <f t="shared" si="6"/>
        <v>8.3043293333333335</v>
      </c>
      <c r="P15" s="22"/>
      <c r="Q15" s="22"/>
      <c r="R15" s="22"/>
      <c r="S15" s="22"/>
      <c r="T15" s="22"/>
      <c r="U15" s="22"/>
      <c r="V15" s="11">
        <f t="shared" si="7"/>
        <v>1.8052889855072465</v>
      </c>
      <c r="W15" s="11">
        <f t="shared" si="8"/>
        <v>1.4821684057971014</v>
      </c>
      <c r="X15" s="11">
        <f t="shared" si="9"/>
        <v>0.32312057971014524</v>
      </c>
      <c r="Y15" s="11">
        <f t="shared" si="10"/>
        <v>29.370903774964042</v>
      </c>
      <c r="Z15" s="11">
        <f t="shared" si="11"/>
        <v>24.113937421895262</v>
      </c>
      <c r="AA15" s="11">
        <f t="shared" si="12"/>
        <v>5.2569663530687842</v>
      </c>
    </row>
    <row r="16" spans="1:27" x14ac:dyDescent="0.2">
      <c r="A16" s="23">
        <v>5</v>
      </c>
      <c r="B16" s="2" t="s">
        <v>2</v>
      </c>
      <c r="C16" s="5">
        <v>6.2</v>
      </c>
      <c r="D16" s="24">
        <f t="shared" ref="D16" si="34">AVERAGE(C16:C18)</f>
        <v>6.333333333333333</v>
      </c>
      <c r="E16" s="6">
        <v>4.3400000000000001E-2</v>
      </c>
      <c r="F16" s="6">
        <v>4.3700000000000003E-2</v>
      </c>
      <c r="G16" s="7">
        <v>4.3799999999999999E-2</v>
      </c>
      <c r="H16" s="6">
        <v>0.1217</v>
      </c>
      <c r="I16" s="6">
        <v>0.1216</v>
      </c>
      <c r="J16" s="6">
        <v>0.1217</v>
      </c>
      <c r="K16" s="17">
        <f t="shared" si="2"/>
        <v>4.3633333333333336E-2</v>
      </c>
      <c r="L16" s="17">
        <f t="shared" si="3"/>
        <v>0.12166666666666666</v>
      </c>
      <c r="M16" s="8">
        <f t="shared" si="4"/>
        <v>5.6296119999999998</v>
      </c>
      <c r="N16" s="8">
        <f t="shared" si="5"/>
        <v>1.3343120000000011</v>
      </c>
      <c r="O16" s="8">
        <f t="shared" si="6"/>
        <v>6.9639240000000004</v>
      </c>
      <c r="P16" s="22">
        <f t="shared" ref="P16" si="35">AVERAGE(M16:M18)</f>
        <v>5.8699751111111125</v>
      </c>
      <c r="Q16" s="22">
        <f t="shared" ref="Q16" si="36">AVERAGE(N16:N18)</f>
        <v>1.3808817777777787</v>
      </c>
      <c r="R16" s="22">
        <f t="shared" ref="R16" si="37">AVERAGE(O16:O18)</f>
        <v>7.2508568888888902</v>
      </c>
      <c r="S16" s="22">
        <f t="shared" ref="S16" si="38">STDEV(M16:M18)</f>
        <v>0.23249748009657994</v>
      </c>
      <c r="T16" s="22">
        <f t="shared" ref="T16" si="39">STDEV(N16:N18)</f>
        <v>8.818307406585274E-2</v>
      </c>
      <c r="U16" s="22">
        <f t="shared" ref="U16" si="40">STDEV(O16:O18)</f>
        <v>0.30799976384502803</v>
      </c>
      <c r="V16" s="11">
        <f t="shared" si="7"/>
        <v>1.1232135483870969</v>
      </c>
      <c r="W16" s="11">
        <f t="shared" si="8"/>
        <v>0.90800193548387087</v>
      </c>
      <c r="X16" s="11">
        <f t="shared" si="9"/>
        <v>0.21521161290322596</v>
      </c>
      <c r="Y16" s="11">
        <f t="shared" si="10"/>
        <v>24.630133691730922</v>
      </c>
      <c r="Z16" s="11">
        <f t="shared" si="11"/>
        <v>19.910914621206761</v>
      </c>
      <c r="AA16" s="11">
        <f t="shared" si="12"/>
        <v>4.7192190705241597</v>
      </c>
    </row>
    <row r="17" spans="1:27" x14ac:dyDescent="0.2">
      <c r="A17" s="23"/>
      <c r="B17" s="2" t="s">
        <v>3</v>
      </c>
      <c r="C17" s="5">
        <v>6.5</v>
      </c>
      <c r="D17" s="24"/>
      <c r="E17" s="6">
        <v>4.7699999999999999E-2</v>
      </c>
      <c r="F17" s="6">
        <v>4.7500000000000001E-2</v>
      </c>
      <c r="G17" s="7">
        <v>4.7800000000000002E-2</v>
      </c>
      <c r="H17" s="6">
        <v>0.13200000000000001</v>
      </c>
      <c r="I17" s="6">
        <v>0.13170000000000001</v>
      </c>
      <c r="J17" s="6">
        <v>0.13170000000000001</v>
      </c>
      <c r="K17" s="17">
        <f t="shared" si="2"/>
        <v>4.766666666666667E-2</v>
      </c>
      <c r="L17" s="17">
        <f t="shared" si="3"/>
        <v>0.13180000000000003</v>
      </c>
      <c r="M17" s="8">
        <f t="shared" si="4"/>
        <v>6.0937146666666679</v>
      </c>
      <c r="N17" s="8">
        <f t="shared" si="5"/>
        <v>1.4825866666666672</v>
      </c>
      <c r="O17" s="8">
        <f t="shared" si="6"/>
        <v>7.5763013333333351</v>
      </c>
      <c r="P17" s="22"/>
      <c r="Q17" s="22"/>
      <c r="R17" s="22"/>
      <c r="S17" s="22"/>
      <c r="T17" s="22"/>
      <c r="U17" s="22"/>
      <c r="V17" s="11">
        <f t="shared" si="7"/>
        <v>1.1655848205128208</v>
      </c>
      <c r="W17" s="11">
        <f t="shared" si="8"/>
        <v>0.93749456410256427</v>
      </c>
      <c r="X17" s="11">
        <f t="shared" si="9"/>
        <v>0.22809025641025649</v>
      </c>
      <c r="Y17" s="11">
        <f t="shared" si="10"/>
        <v>26.796001037466702</v>
      </c>
      <c r="Z17" s="11">
        <f t="shared" si="11"/>
        <v>21.552361415670468</v>
      </c>
      <c r="AA17" s="11">
        <f t="shared" si="12"/>
        <v>5.243639621796234</v>
      </c>
    </row>
    <row r="18" spans="1:27" x14ac:dyDescent="0.2">
      <c r="A18" s="23"/>
      <c r="B18" s="2" t="s">
        <v>4</v>
      </c>
      <c r="C18" s="5">
        <v>6.3</v>
      </c>
      <c r="D18" s="24"/>
      <c r="E18" s="6">
        <v>4.5400000000000003E-2</v>
      </c>
      <c r="F18" s="6">
        <v>4.6100000000000002E-2</v>
      </c>
      <c r="G18" s="7">
        <v>4.2999999999999997E-2</v>
      </c>
      <c r="H18" s="6">
        <v>0.1268</v>
      </c>
      <c r="I18" s="6">
        <v>0.1303</v>
      </c>
      <c r="J18" s="6">
        <v>0.124</v>
      </c>
      <c r="K18" s="17">
        <f t="shared" si="2"/>
        <v>4.4833333333333336E-2</v>
      </c>
      <c r="L18" s="17">
        <f t="shared" si="3"/>
        <v>0.12703333333333333</v>
      </c>
      <c r="M18" s="8">
        <f t="shared" si="4"/>
        <v>5.886598666666667</v>
      </c>
      <c r="N18" s="8">
        <f t="shared" si="5"/>
        <v>1.3257466666666673</v>
      </c>
      <c r="O18" s="8">
        <f t="shared" si="6"/>
        <v>7.2123453333333334</v>
      </c>
      <c r="P18" s="22"/>
      <c r="Q18" s="22"/>
      <c r="R18" s="22"/>
      <c r="S18" s="22"/>
      <c r="T18" s="22"/>
      <c r="U18" s="22"/>
      <c r="V18" s="11">
        <f t="shared" si="7"/>
        <v>1.1448167195767196</v>
      </c>
      <c r="W18" s="11">
        <f t="shared" si="8"/>
        <v>0.93438074074074084</v>
      </c>
      <c r="X18" s="11">
        <f t="shared" si="9"/>
        <v>0.21043597883597895</v>
      </c>
      <c r="Y18" s="11">
        <f t="shared" si="10"/>
        <v>25.508754804178164</v>
      </c>
      <c r="Z18" s="11">
        <f t="shared" si="11"/>
        <v>20.819829761146874</v>
      </c>
      <c r="AA18" s="11">
        <f t="shared" si="12"/>
        <v>4.6889250430312908</v>
      </c>
    </row>
    <row r="19" spans="1:27" x14ac:dyDescent="0.2">
      <c r="A19" s="23">
        <v>6</v>
      </c>
      <c r="B19" s="2" t="s">
        <v>2</v>
      </c>
      <c r="C19" s="5">
        <v>5.9</v>
      </c>
      <c r="D19" s="24">
        <f t="shared" ref="D19" si="41">AVERAGE(C19:C21)</f>
        <v>6.0333333333333341</v>
      </c>
      <c r="E19" s="6">
        <v>5.6899999999999999E-2</v>
      </c>
      <c r="F19" s="6">
        <v>5.6899999999999999E-2</v>
      </c>
      <c r="G19" s="7">
        <v>5.6399999999999999E-2</v>
      </c>
      <c r="H19" s="6">
        <v>0.15909999999999999</v>
      </c>
      <c r="I19" s="6">
        <v>0.15870000000000001</v>
      </c>
      <c r="J19" s="6">
        <v>0.15759999999999999</v>
      </c>
      <c r="K19" s="17">
        <f t="shared" si="2"/>
        <v>5.673333333333333E-2</v>
      </c>
      <c r="L19" s="17">
        <f t="shared" si="3"/>
        <v>0.15846666666666664</v>
      </c>
      <c r="M19" s="8">
        <f t="shared" si="4"/>
        <v>7.3335439999999981</v>
      </c>
      <c r="N19" s="8">
        <f t="shared" si="5"/>
        <v>1.728816000000001</v>
      </c>
      <c r="O19" s="8">
        <f t="shared" si="6"/>
        <v>9.0623599999999982</v>
      </c>
      <c r="P19" s="22">
        <f t="shared" ref="P19" si="42">AVERAGE(M19:M21)</f>
        <v>7.057806666666667</v>
      </c>
      <c r="Q19" s="22">
        <f t="shared" ref="Q19" si="43">AVERAGE(N19:N21)</f>
        <v>1.6277253333333339</v>
      </c>
      <c r="R19" s="22">
        <f t="shared" ref="R19" si="44">AVERAGE(O19:O21)</f>
        <v>8.6855320000000003</v>
      </c>
      <c r="S19" s="22">
        <f t="shared" ref="S19" si="45">STDEV(M19:M21)</f>
        <v>0.35327713764188512</v>
      </c>
      <c r="T19" s="22">
        <f t="shared" ref="T19" si="46">STDEV(N19:N21)</f>
        <v>0.11232580235091948</v>
      </c>
      <c r="U19" s="22">
        <f t="shared" ref="U19" si="47">STDEV(O19:O21)</f>
        <v>0.46462611786156621</v>
      </c>
      <c r="V19" s="11">
        <f t="shared" si="7"/>
        <v>1.5359932203389826</v>
      </c>
      <c r="W19" s="11">
        <f t="shared" si="8"/>
        <v>1.2429735593220335</v>
      </c>
      <c r="X19" s="11">
        <f t="shared" si="9"/>
        <v>0.29301966101694932</v>
      </c>
      <c r="Y19" s="11">
        <f t="shared" si="10"/>
        <v>32.051920492325102</v>
      </c>
      <c r="Z19" s="11">
        <f t="shared" si="11"/>
        <v>25.937412463747606</v>
      </c>
      <c r="AA19" s="11">
        <f t="shared" si="12"/>
        <v>6.1145080285774949</v>
      </c>
    </row>
    <row r="20" spans="1:27" x14ac:dyDescent="0.2">
      <c r="A20" s="23"/>
      <c r="B20" s="2" t="s">
        <v>3</v>
      </c>
      <c r="C20" s="5">
        <v>6.1</v>
      </c>
      <c r="D20" s="24"/>
      <c r="E20" s="6">
        <v>5.4600000000000003E-2</v>
      </c>
      <c r="F20" s="6">
        <v>5.5E-2</v>
      </c>
      <c r="G20" s="7">
        <v>5.5500000000000001E-2</v>
      </c>
      <c r="H20" s="6">
        <v>0.15529999999999999</v>
      </c>
      <c r="I20" s="6">
        <v>0.15479999999999999</v>
      </c>
      <c r="J20" s="6">
        <v>0.155</v>
      </c>
      <c r="K20" s="17">
        <f t="shared" si="2"/>
        <v>5.503333333333333E-2</v>
      </c>
      <c r="L20" s="17">
        <f t="shared" si="3"/>
        <v>0.15503333333333333</v>
      </c>
      <c r="M20" s="8">
        <f t="shared" si="4"/>
        <v>7.1802866666666674</v>
      </c>
      <c r="N20" s="8">
        <f t="shared" si="5"/>
        <v>1.6475546666666667</v>
      </c>
      <c r="O20" s="8">
        <f t="shared" si="6"/>
        <v>8.8278413333333319</v>
      </c>
      <c r="P20" s="22"/>
      <c r="Q20" s="22"/>
      <c r="R20" s="22"/>
      <c r="S20" s="22"/>
      <c r="T20" s="22"/>
      <c r="U20" s="22"/>
      <c r="V20" s="11">
        <f t="shared" si="7"/>
        <v>1.4471871038251365</v>
      </c>
      <c r="W20" s="11">
        <f t="shared" si="8"/>
        <v>1.1770961748633881</v>
      </c>
      <c r="X20" s="11">
        <f t="shared" si="9"/>
        <v>0.27009092896174863</v>
      </c>
      <c r="Y20" s="11">
        <f t="shared" si="10"/>
        <v>31.222470585461313</v>
      </c>
      <c r="Z20" s="11">
        <f t="shared" si="11"/>
        <v>25.395369125934309</v>
      </c>
      <c r="AA20" s="11">
        <f t="shared" si="12"/>
        <v>5.8271014595270101</v>
      </c>
    </row>
    <row r="21" spans="1:27" x14ac:dyDescent="0.2">
      <c r="A21" s="23"/>
      <c r="B21" s="2" t="s">
        <v>4</v>
      </c>
      <c r="C21" s="5">
        <v>6.1</v>
      </c>
      <c r="D21" s="24"/>
      <c r="E21" s="6">
        <v>5.0500000000000003E-2</v>
      </c>
      <c r="F21" s="6">
        <v>5.0799999999999998E-2</v>
      </c>
      <c r="G21" s="7">
        <v>5.11E-2</v>
      </c>
      <c r="H21" s="6">
        <v>0.14410000000000001</v>
      </c>
      <c r="I21" s="6">
        <v>0.14369999999999999</v>
      </c>
      <c r="J21" s="6">
        <v>0.1434</v>
      </c>
      <c r="K21" s="17">
        <f t="shared" si="2"/>
        <v>5.0800000000000005E-2</v>
      </c>
      <c r="L21" s="17">
        <f t="shared" si="3"/>
        <v>0.14373333333333335</v>
      </c>
      <c r="M21" s="8">
        <f t="shared" si="4"/>
        <v>6.6595893333333347</v>
      </c>
      <c r="N21" s="8">
        <f t="shared" si="5"/>
        <v>1.5068053333333338</v>
      </c>
      <c r="O21" s="8">
        <f t="shared" si="6"/>
        <v>8.1663946666666671</v>
      </c>
      <c r="P21" s="22"/>
      <c r="Q21" s="22"/>
      <c r="R21" s="22"/>
      <c r="S21" s="22"/>
      <c r="T21" s="22"/>
      <c r="U21" s="22"/>
      <c r="V21" s="11">
        <f t="shared" si="7"/>
        <v>1.3387532240437161</v>
      </c>
      <c r="W21" s="11">
        <f t="shared" si="8"/>
        <v>1.0917359562841533</v>
      </c>
      <c r="X21" s="11">
        <f t="shared" si="9"/>
        <v>0.24701726775956293</v>
      </c>
      <c r="Y21" s="11">
        <f t="shared" si="10"/>
        <v>28.883053924689353</v>
      </c>
      <c r="Z21" s="11">
        <f t="shared" si="11"/>
        <v>23.553757279950961</v>
      </c>
      <c r="AA21" s="11">
        <f t="shared" si="12"/>
        <v>5.3292966447383954</v>
      </c>
    </row>
    <row r="22" spans="1:27" x14ac:dyDescent="0.2">
      <c r="A22" s="23">
        <v>7</v>
      </c>
      <c r="B22" s="2" t="s">
        <v>2</v>
      </c>
      <c r="C22" s="5">
        <v>5.3</v>
      </c>
      <c r="D22" s="24">
        <f t="shared" ref="D22" si="48">AVERAGE(C22:C24)</f>
        <v>5.4333333333333336</v>
      </c>
      <c r="E22" s="6">
        <v>8.3799999999999999E-2</v>
      </c>
      <c r="F22" s="6">
        <v>8.3799999999999999E-2</v>
      </c>
      <c r="G22" s="7">
        <v>8.3400000000000002E-2</v>
      </c>
      <c r="H22" s="7">
        <v>0.23330000000000001</v>
      </c>
      <c r="I22" s="6">
        <v>0.23269999999999999</v>
      </c>
      <c r="J22" s="6">
        <v>0.23180000000000001</v>
      </c>
      <c r="K22" s="17">
        <f t="shared" si="2"/>
        <v>8.3666666666666667E-2</v>
      </c>
      <c r="L22" s="17">
        <f t="shared" si="3"/>
        <v>0.2326</v>
      </c>
      <c r="M22" s="8">
        <f t="shared" si="4"/>
        <v>10.759602666666666</v>
      </c>
      <c r="N22" s="8">
        <f t="shared" si="5"/>
        <v>2.5741066666666672</v>
      </c>
      <c r="O22" s="8">
        <f t="shared" si="6"/>
        <v>13.333709333333333</v>
      </c>
      <c r="P22" s="22">
        <f t="shared" ref="P22" si="49">AVERAGE(M22:M24)</f>
        <v>10.630381333333332</v>
      </c>
      <c r="Q22" s="22">
        <f t="shared" ref="Q22" si="50">AVERAGE(N22:N24)</f>
        <v>2.5572640000000004</v>
      </c>
      <c r="R22" s="22">
        <f t="shared" ref="R22" si="51">AVERAGE(O22:O24)</f>
        <v>13.187645333333331</v>
      </c>
      <c r="S22" s="22">
        <f t="shared" ref="S22" si="52">STDEV(M22:M24)</f>
        <v>0.20804605787501323</v>
      </c>
      <c r="T22" s="22">
        <f t="shared" ref="T22" si="53">STDEV(N22:N24)</f>
        <v>4.7434323662651691E-2</v>
      </c>
      <c r="U22" s="22">
        <f t="shared" ref="U22" si="54">STDEV(O22:O24)</f>
        <v>0.25422448637375489</v>
      </c>
      <c r="V22" s="11">
        <f t="shared" si="7"/>
        <v>2.5157942138364779</v>
      </c>
      <c r="W22" s="11">
        <f t="shared" si="8"/>
        <v>2.0301137106918237</v>
      </c>
      <c r="X22" s="11">
        <f t="shared" si="9"/>
        <v>0.48568050314465422</v>
      </c>
      <c r="Y22" s="11">
        <f t="shared" si="10"/>
        <v>47.158906887364125</v>
      </c>
      <c r="Z22" s="11">
        <f t="shared" si="11"/>
        <v>38.054759378463125</v>
      </c>
      <c r="AA22" s="11">
        <f t="shared" si="12"/>
        <v>9.1041475089009936</v>
      </c>
    </row>
    <row r="23" spans="1:27" x14ac:dyDescent="0.2">
      <c r="A23" s="23"/>
      <c r="B23" s="2" t="s">
        <v>3</v>
      </c>
      <c r="C23" s="5">
        <v>5.8</v>
      </c>
      <c r="D23" s="24"/>
      <c r="E23" s="6">
        <v>8.3599999999999994E-2</v>
      </c>
      <c r="F23" s="6">
        <v>8.3900000000000002E-2</v>
      </c>
      <c r="G23" s="7">
        <v>8.3900000000000002E-2</v>
      </c>
      <c r="H23" s="7">
        <v>0.2331</v>
      </c>
      <c r="I23" s="7">
        <v>0.2321</v>
      </c>
      <c r="J23" s="6">
        <v>0.2316</v>
      </c>
      <c r="K23" s="17">
        <f t="shared" si="2"/>
        <v>8.3799999999999986E-2</v>
      </c>
      <c r="L23" s="17">
        <f t="shared" si="3"/>
        <v>0.23226666666666665</v>
      </c>
      <c r="M23" s="8">
        <f t="shared" si="4"/>
        <v>10.741154666666667</v>
      </c>
      <c r="N23" s="8">
        <f t="shared" si="5"/>
        <v>2.5939786666666658</v>
      </c>
      <c r="O23" s="8">
        <f t="shared" si="6"/>
        <v>13.335133333333332</v>
      </c>
      <c r="P23" s="22"/>
      <c r="Q23" s="22"/>
      <c r="R23" s="22"/>
      <c r="S23" s="22"/>
      <c r="T23" s="22"/>
      <c r="U23" s="22"/>
      <c r="V23" s="11">
        <f t="shared" si="7"/>
        <v>2.2991609195402298</v>
      </c>
      <c r="W23" s="11">
        <f t="shared" si="8"/>
        <v>1.8519232183908045</v>
      </c>
      <c r="X23" s="11">
        <f t="shared" si="9"/>
        <v>0.44723770114942513</v>
      </c>
      <c r="Y23" s="11">
        <f t="shared" si="10"/>
        <v>47.16394331659238</v>
      </c>
      <c r="Z23" s="11">
        <f t="shared" si="11"/>
        <v>37.98951215486548</v>
      </c>
      <c r="AA23" s="11">
        <f t="shared" si="12"/>
        <v>9.1744311617269076</v>
      </c>
    </row>
    <row r="24" spans="1:27" x14ac:dyDescent="0.2">
      <c r="A24" s="23"/>
      <c r="B24" s="2" t="s">
        <v>4</v>
      </c>
      <c r="C24" s="5">
        <v>5.2</v>
      </c>
      <c r="D24" s="24"/>
      <c r="E24" s="6">
        <v>8.1299999999999997E-2</v>
      </c>
      <c r="F24" s="6">
        <v>8.1000000000000003E-2</v>
      </c>
      <c r="G24" s="7">
        <v>8.0699999999999994E-2</v>
      </c>
      <c r="H24" s="7">
        <v>0.22539999999999999</v>
      </c>
      <c r="I24" s="7">
        <v>0.22459999999999999</v>
      </c>
      <c r="J24" s="6">
        <v>0.224</v>
      </c>
      <c r="K24" s="17">
        <f t="shared" si="2"/>
        <v>8.1000000000000003E-2</v>
      </c>
      <c r="L24" s="17">
        <f t="shared" si="3"/>
        <v>0.22466666666666665</v>
      </c>
      <c r="M24" s="8">
        <f t="shared" si="4"/>
        <v>10.390386666666666</v>
      </c>
      <c r="N24" s="8">
        <f t="shared" si="5"/>
        <v>2.5037066666666687</v>
      </c>
      <c r="O24" s="8">
        <f t="shared" si="6"/>
        <v>12.894093333333334</v>
      </c>
      <c r="P24" s="22"/>
      <c r="Q24" s="22"/>
      <c r="R24" s="22"/>
      <c r="S24" s="22"/>
      <c r="T24" s="22"/>
      <c r="U24" s="22"/>
      <c r="V24" s="11">
        <f t="shared" si="7"/>
        <v>2.4796333333333336</v>
      </c>
      <c r="W24" s="11">
        <f t="shared" si="8"/>
        <v>1.9981512820512819</v>
      </c>
      <c r="X24" s="11">
        <f t="shared" si="9"/>
        <v>0.48148205128205168</v>
      </c>
      <c r="Y24" s="11">
        <f t="shared" si="10"/>
        <v>45.604064983141171</v>
      </c>
      <c r="Z24" s="11">
        <f t="shared" si="11"/>
        <v>36.748909481030857</v>
      </c>
      <c r="AA24" s="11">
        <f t="shared" si="12"/>
        <v>8.8551555021103088</v>
      </c>
    </row>
    <row r="25" spans="1:27" x14ac:dyDescent="0.2">
      <c r="A25" s="23">
        <v>8</v>
      </c>
      <c r="B25" s="2" t="s">
        <v>2</v>
      </c>
      <c r="C25" s="5">
        <v>5.6</v>
      </c>
      <c r="D25" s="24">
        <f t="shared" ref="D25" si="55">AVERAGE(C25:C27)</f>
        <v>5.8666666666666671</v>
      </c>
      <c r="E25" s="6">
        <v>8.1299999999999997E-2</v>
      </c>
      <c r="F25" s="6">
        <v>8.1600000000000006E-2</v>
      </c>
      <c r="G25" s="7">
        <v>8.1600000000000006E-2</v>
      </c>
      <c r="H25" s="6">
        <v>0.2319</v>
      </c>
      <c r="I25" s="7">
        <v>0.23100000000000001</v>
      </c>
      <c r="J25" s="6">
        <v>0.2306</v>
      </c>
      <c r="K25" s="17">
        <f t="shared" si="2"/>
        <v>8.1500000000000003E-2</v>
      </c>
      <c r="L25" s="17">
        <f t="shared" si="3"/>
        <v>0.23116666666666666</v>
      </c>
      <c r="M25" s="8">
        <f t="shared" si="4"/>
        <v>10.713046666666667</v>
      </c>
      <c r="N25" s="8">
        <f t="shared" si="5"/>
        <v>2.4046266666666671</v>
      </c>
      <c r="O25" s="8">
        <f t="shared" si="6"/>
        <v>13.117673333333332</v>
      </c>
      <c r="P25" s="22">
        <f t="shared" ref="P25" si="56">AVERAGE(M25:M27)</f>
        <v>10.885609777777779</v>
      </c>
      <c r="Q25" s="22">
        <f t="shared" ref="Q25" si="57">AVERAGE(N25:N27)</f>
        <v>2.4675857777777779</v>
      </c>
      <c r="R25" s="22">
        <f t="shared" ref="R25" si="58">AVERAGE(O25:O27)</f>
        <v>13.353195555555553</v>
      </c>
      <c r="S25" s="22">
        <f t="shared" ref="S25" si="59">STDEV(M25:M27)</f>
        <v>0.39283574950315314</v>
      </c>
      <c r="T25" s="22">
        <f t="shared" ref="T25" si="60">STDEV(N25:N27)</f>
        <v>0.11204303936004618</v>
      </c>
      <c r="U25" s="22">
        <f t="shared" ref="U25" si="61">STDEV(O25:O27)</f>
        <v>0.50427239184540051</v>
      </c>
      <c r="V25" s="11">
        <f t="shared" si="7"/>
        <v>2.3424416666666668</v>
      </c>
      <c r="W25" s="11">
        <f t="shared" si="8"/>
        <v>1.9130440476190478</v>
      </c>
      <c r="X25" s="11">
        <f t="shared" si="9"/>
        <v>0.42939761904761914</v>
      </c>
      <c r="Y25" s="11">
        <f t="shared" si="10"/>
        <v>46.394826813798304</v>
      </c>
      <c r="Z25" s="11">
        <f t="shared" si="11"/>
        <v>37.890099266699679</v>
      </c>
      <c r="AA25" s="11">
        <f t="shared" si="12"/>
        <v>8.5047275470986303</v>
      </c>
    </row>
    <row r="26" spans="1:27" x14ac:dyDescent="0.2">
      <c r="A26" s="23"/>
      <c r="B26" s="2" t="s">
        <v>3</v>
      </c>
      <c r="C26" s="5">
        <v>5.7</v>
      </c>
      <c r="D26" s="24"/>
      <c r="E26" s="6">
        <v>8.1199999999999994E-2</v>
      </c>
      <c r="F26" s="6">
        <v>8.09E-2</v>
      </c>
      <c r="G26" s="7">
        <v>8.0699999999999994E-2</v>
      </c>
      <c r="H26" s="6">
        <v>0.2298</v>
      </c>
      <c r="I26" s="6">
        <v>0.22900000000000001</v>
      </c>
      <c r="J26" s="6">
        <v>0.2281</v>
      </c>
      <c r="K26" s="17">
        <f t="shared" si="2"/>
        <v>8.0933333333333329E-2</v>
      </c>
      <c r="L26" s="17">
        <f t="shared" si="3"/>
        <v>0.22896666666666665</v>
      </c>
      <c r="M26" s="8">
        <f t="shared" si="4"/>
        <v>10.608592</v>
      </c>
      <c r="N26" s="8">
        <f t="shared" si="5"/>
        <v>2.4011840000000007</v>
      </c>
      <c r="O26" s="8">
        <f t="shared" si="6"/>
        <v>13.009775999999999</v>
      </c>
      <c r="P26" s="22"/>
      <c r="Q26" s="22"/>
      <c r="R26" s="22"/>
      <c r="S26" s="22"/>
      <c r="T26" s="22"/>
      <c r="U26" s="22"/>
      <c r="V26" s="11">
        <f t="shared" si="7"/>
        <v>2.2824168421052629</v>
      </c>
      <c r="W26" s="11">
        <f t="shared" si="8"/>
        <v>1.86115649122807</v>
      </c>
      <c r="X26" s="11">
        <f t="shared" si="9"/>
        <v>0.4212603508771931</v>
      </c>
      <c r="Y26" s="11">
        <f t="shared" si="10"/>
        <v>46.013213553087638</v>
      </c>
      <c r="Z26" s="11">
        <f t="shared" si="11"/>
        <v>37.520662092381684</v>
      </c>
      <c r="AA26" s="11">
        <f t="shared" si="12"/>
        <v>8.4925514607059505</v>
      </c>
    </row>
    <row r="27" spans="1:27" x14ac:dyDescent="0.2">
      <c r="A27" s="23"/>
      <c r="B27" s="2" t="s">
        <v>4</v>
      </c>
      <c r="C27" s="5">
        <v>6.3</v>
      </c>
      <c r="D27" s="24"/>
      <c r="E27" s="6">
        <v>8.6499999999999994E-2</v>
      </c>
      <c r="F27" s="6">
        <v>8.6999999999999994E-2</v>
      </c>
      <c r="G27" s="7">
        <v>8.6999999999999994E-2</v>
      </c>
      <c r="H27" s="7">
        <v>0.245</v>
      </c>
      <c r="I27" s="6">
        <v>0.24479999999999999</v>
      </c>
      <c r="J27" s="6">
        <v>0.24440000000000001</v>
      </c>
      <c r="K27" s="17">
        <f t="shared" si="2"/>
        <v>8.6833333333333318E-2</v>
      </c>
      <c r="L27" s="17">
        <f t="shared" si="3"/>
        <v>0.24473333333333333</v>
      </c>
      <c r="M27" s="8">
        <f t="shared" si="4"/>
        <v>11.335190666666668</v>
      </c>
      <c r="N27" s="8">
        <f t="shared" si="5"/>
        <v>2.5969466666666658</v>
      </c>
      <c r="O27" s="8">
        <f t="shared" si="6"/>
        <v>13.932137333333332</v>
      </c>
      <c r="P27" s="22"/>
      <c r="Q27" s="22"/>
      <c r="R27" s="22"/>
      <c r="S27" s="22"/>
      <c r="T27" s="22"/>
      <c r="U27" s="22"/>
      <c r="V27" s="11">
        <f t="shared" si="7"/>
        <v>2.2114503703703701</v>
      </c>
      <c r="W27" s="11">
        <f t="shared" si="8"/>
        <v>1.799236613756614</v>
      </c>
      <c r="X27" s="11">
        <f t="shared" si="9"/>
        <v>0.41221375661375648</v>
      </c>
      <c r="Y27" s="11">
        <f t="shared" si="10"/>
        <v>49.275437975996788</v>
      </c>
      <c r="Z27" s="11">
        <f t="shared" si="11"/>
        <v>40.090509537619958</v>
      </c>
      <c r="AA27" s="11">
        <f t="shared" si="12"/>
        <v>9.1849284383768328</v>
      </c>
    </row>
    <row r="28" spans="1:27" x14ac:dyDescent="0.2">
      <c r="A28" s="23">
        <v>9</v>
      </c>
      <c r="B28" s="2" t="s">
        <v>2</v>
      </c>
      <c r="C28" s="5">
        <v>4.5</v>
      </c>
      <c r="D28" s="24">
        <f>AVERAGE(C28:C30)</f>
        <v>4.6333333333333329</v>
      </c>
      <c r="E28" s="6">
        <v>1.8200000000000001E-2</v>
      </c>
      <c r="F28" s="7">
        <v>2.0500000000000001E-2</v>
      </c>
      <c r="G28" s="6">
        <v>1.8700000000000001E-2</v>
      </c>
      <c r="H28" s="6">
        <v>5.4100000000000002E-2</v>
      </c>
      <c r="I28" s="6">
        <v>5.7000000000000002E-2</v>
      </c>
      <c r="J28" s="6">
        <v>5.5599999999999997E-2</v>
      </c>
      <c r="K28" s="17">
        <f t="shared" si="2"/>
        <v>1.9133333333333332E-2</v>
      </c>
      <c r="L28" s="17">
        <f t="shared" si="3"/>
        <v>5.5566666666666674E-2</v>
      </c>
      <c r="M28" s="8">
        <f t="shared" si="4"/>
        <v>2.5806160000000005</v>
      </c>
      <c r="N28" s="8">
        <f t="shared" si="5"/>
        <v>0.53547199999999995</v>
      </c>
      <c r="O28" s="8">
        <f t="shared" si="6"/>
        <v>3.1160880000000004</v>
      </c>
      <c r="P28" s="22">
        <f t="shared" ref="P28" si="62">AVERAGE(M28:M30)</f>
        <v>2.8013888888888894</v>
      </c>
      <c r="Q28" s="22">
        <f t="shared" ref="Q28" si="63">AVERAGE(N28:N30)</f>
        <v>0.49128088888888888</v>
      </c>
      <c r="R28" s="22">
        <f t="shared" ref="R28" si="64">AVERAGE(O28:O30)</f>
        <v>3.2926697777777783</v>
      </c>
      <c r="S28" s="22">
        <f t="shared" ref="S28" si="65">STDEV(M28:M30)</f>
        <v>0.19149975392073923</v>
      </c>
      <c r="T28" s="22">
        <f t="shared" ref="T28" si="66">STDEV(N28:N30)</f>
        <v>3.8353940741081186E-2</v>
      </c>
      <c r="U28" s="22">
        <f t="shared" ref="U28" si="67">STDEV(O28:O30)</f>
        <v>0.15350394456217761</v>
      </c>
      <c r="V28" s="11">
        <f t="shared" si="7"/>
        <v>0.69246400000000008</v>
      </c>
      <c r="W28" s="11">
        <f t="shared" si="8"/>
        <v>0.57347022222222233</v>
      </c>
      <c r="X28" s="11">
        <f t="shared" si="9"/>
        <v>0.11899377777777777</v>
      </c>
      <c r="Y28" s="11">
        <f t="shared" si="10"/>
        <v>11.021036995119191</v>
      </c>
      <c r="Z28" s="11">
        <f t="shared" si="11"/>
        <v>9.1271698380137245</v>
      </c>
      <c r="AA28" s="11">
        <f t="shared" si="12"/>
        <v>1.8938671571054677</v>
      </c>
    </row>
    <row r="29" spans="1:27" x14ac:dyDescent="0.2">
      <c r="A29" s="23"/>
      <c r="B29" s="2" t="s">
        <v>3</v>
      </c>
      <c r="C29" s="5">
        <v>4.7</v>
      </c>
      <c r="D29" s="24"/>
      <c r="E29" s="6">
        <v>2.0500000000000001E-2</v>
      </c>
      <c r="F29" s="7">
        <v>0.02</v>
      </c>
      <c r="G29" s="6">
        <v>1.9900000000000001E-2</v>
      </c>
      <c r="H29" s="6">
        <v>6.3200000000000006E-2</v>
      </c>
      <c r="I29" s="6">
        <v>6.2300000000000001E-2</v>
      </c>
      <c r="J29" s="6">
        <v>6.2199999999999998E-2</v>
      </c>
      <c r="K29" s="17">
        <f t="shared" si="2"/>
        <v>2.0133333333333333E-2</v>
      </c>
      <c r="L29" s="17">
        <f t="shared" si="3"/>
        <v>6.2566666666666673E-2</v>
      </c>
      <c r="M29" s="8">
        <f t="shared" si="4"/>
        <v>2.9225760000000007</v>
      </c>
      <c r="N29" s="8">
        <f t="shared" si="5"/>
        <v>0.47171199999999991</v>
      </c>
      <c r="O29" s="8">
        <f t="shared" si="6"/>
        <v>3.3942880000000004</v>
      </c>
      <c r="P29" s="22"/>
      <c r="Q29" s="22"/>
      <c r="R29" s="22"/>
      <c r="S29" s="22"/>
      <c r="T29" s="22"/>
      <c r="U29" s="22"/>
      <c r="V29" s="11">
        <f t="shared" si="7"/>
        <v>0.72218893617021285</v>
      </c>
      <c r="W29" s="11">
        <f t="shared" si="8"/>
        <v>0.62182468085106402</v>
      </c>
      <c r="X29" s="11">
        <f t="shared" si="9"/>
        <v>0.10036425531914892</v>
      </c>
      <c r="Y29" s="11">
        <f t="shared" si="10"/>
        <v>12.004979840135814</v>
      </c>
      <c r="Z29" s="11">
        <f t="shared" si="11"/>
        <v>10.336620216453282</v>
      </c>
      <c r="AA29" s="11">
        <f t="shared" si="12"/>
        <v>1.6683596236825349</v>
      </c>
    </row>
    <row r="30" spans="1:27" x14ac:dyDescent="0.2">
      <c r="A30" s="23"/>
      <c r="B30" s="2" t="s">
        <v>4</v>
      </c>
      <c r="C30" s="5">
        <v>4.7</v>
      </c>
      <c r="D30" s="24"/>
      <c r="E30" s="6">
        <v>2.0299999999999999E-2</v>
      </c>
      <c r="F30" s="6">
        <v>1.9800000000000002E-2</v>
      </c>
      <c r="G30" s="6">
        <v>1.9800000000000002E-2</v>
      </c>
      <c r="H30" s="6">
        <v>6.2799999999999995E-2</v>
      </c>
      <c r="I30" s="6">
        <v>6.1899999999999997E-2</v>
      </c>
      <c r="J30" s="6">
        <v>6.1600000000000002E-2</v>
      </c>
      <c r="K30" s="17">
        <f t="shared" si="2"/>
        <v>1.9966666666666664E-2</v>
      </c>
      <c r="L30" s="17">
        <f t="shared" si="3"/>
        <v>6.2099999999999995E-2</v>
      </c>
      <c r="M30" s="8">
        <f t="shared" si="4"/>
        <v>2.9009746666666665</v>
      </c>
      <c r="N30" s="8">
        <f t="shared" si="5"/>
        <v>0.46665866666666678</v>
      </c>
      <c r="O30" s="8">
        <f t="shared" si="6"/>
        <v>3.367633333333333</v>
      </c>
      <c r="P30" s="22"/>
      <c r="Q30" s="22"/>
      <c r="R30" s="22"/>
      <c r="S30" s="22"/>
      <c r="T30" s="22"/>
      <c r="U30" s="22"/>
      <c r="V30" s="11">
        <f t="shared" si="7"/>
        <v>0.71651773049645384</v>
      </c>
      <c r="W30" s="11">
        <f t="shared" si="8"/>
        <v>0.61722865248226944</v>
      </c>
      <c r="X30" s="11">
        <f t="shared" si="9"/>
        <v>9.928907801418442E-2</v>
      </c>
      <c r="Y30" s="11">
        <f t="shared" si="10"/>
        <v>11.91070712786777</v>
      </c>
      <c r="Z30" s="11">
        <f t="shared" si="11"/>
        <v>10.260220225884794</v>
      </c>
      <c r="AA30" s="11">
        <f t="shared" si="12"/>
        <v>1.6504869019829767</v>
      </c>
    </row>
    <row r="31" spans="1:27" x14ac:dyDescent="0.2">
      <c r="A31" s="23">
        <v>10</v>
      </c>
      <c r="B31" s="2" t="s">
        <v>2</v>
      </c>
      <c r="C31" s="5">
        <v>5.9</v>
      </c>
      <c r="D31" s="24">
        <f t="shared" ref="D31" si="68">AVERAGE(C31:C33)</f>
        <v>6.0999999999999988</v>
      </c>
      <c r="E31" s="6">
        <v>0.1017</v>
      </c>
      <c r="F31" s="6">
        <v>0.10150000000000001</v>
      </c>
      <c r="G31" s="6">
        <v>0.1018</v>
      </c>
      <c r="H31" s="6">
        <v>0.29149999999999998</v>
      </c>
      <c r="I31" s="6">
        <v>0.28770000000000001</v>
      </c>
      <c r="J31" s="6">
        <v>0.28639999999999999</v>
      </c>
      <c r="K31" s="17">
        <f t="shared" si="2"/>
        <v>0.10166666666666667</v>
      </c>
      <c r="L31" s="17">
        <f t="shared" si="3"/>
        <v>0.28853333333333331</v>
      </c>
      <c r="M31" s="8">
        <f t="shared" si="4"/>
        <v>13.372311999999999</v>
      </c>
      <c r="N31" s="8">
        <f t="shared" si="5"/>
        <v>2.9959200000000008</v>
      </c>
      <c r="O31" s="8">
        <f t="shared" si="6"/>
        <v>16.368231999999999</v>
      </c>
      <c r="P31" s="22">
        <f t="shared" ref="P31" si="69">AVERAGE(M31:M33)</f>
        <v>12.018589155555555</v>
      </c>
      <c r="Q31" s="22">
        <f t="shared" ref="Q31" si="70">AVERAGE(N31:N33)</f>
        <v>3.6600142222222232</v>
      </c>
      <c r="R31" s="22">
        <f t="shared" ref="R31" si="71">AVERAGE(O31:O33)</f>
        <v>15.678603377777776</v>
      </c>
      <c r="S31" s="22">
        <f t="shared" ref="S31" si="72">STDEV(M31:M33)</f>
        <v>1.4187235729352723</v>
      </c>
      <c r="T31" s="22">
        <f t="shared" ref="T31" si="73">STDEV(N31:N33)</f>
        <v>0.59000821045787732</v>
      </c>
      <c r="U31" s="22">
        <f t="shared" ref="U31" si="74">STDEV(O31:O33)</f>
        <v>0.89551369877743892</v>
      </c>
      <c r="V31" s="11">
        <f t="shared" si="7"/>
        <v>2.7742766101694913</v>
      </c>
      <c r="W31" s="11">
        <f t="shared" si="8"/>
        <v>2.2664935593220337</v>
      </c>
      <c r="X31" s="11">
        <f t="shared" si="9"/>
        <v>0.50778305084745778</v>
      </c>
      <c r="Y31" s="11">
        <f t="shared" si="10"/>
        <v>57.891462120676231</v>
      </c>
      <c r="Z31" s="11">
        <f t="shared" si="11"/>
        <v>47.295437504421017</v>
      </c>
      <c r="AA31" s="11">
        <f t="shared" si="12"/>
        <v>10.596024616255219</v>
      </c>
    </row>
    <row r="32" spans="1:27" x14ac:dyDescent="0.2">
      <c r="A32" s="23"/>
      <c r="B32" s="2" t="s">
        <v>3</v>
      </c>
      <c r="C32" s="5">
        <v>6.3</v>
      </c>
      <c r="D32" s="24"/>
      <c r="E32" s="6">
        <v>0.10539999999999999</v>
      </c>
      <c r="F32" s="6">
        <v>0.1053</v>
      </c>
      <c r="G32" s="6">
        <v>0.1052</v>
      </c>
      <c r="H32" s="6">
        <v>0.3009</v>
      </c>
      <c r="I32" s="6">
        <v>0.1981</v>
      </c>
      <c r="J32" s="6">
        <v>0.29609999999999997</v>
      </c>
      <c r="K32" s="17">
        <f t="shared" si="2"/>
        <v>0.1053</v>
      </c>
      <c r="L32" s="17">
        <f t="shared" si="3"/>
        <v>0.26503333333333329</v>
      </c>
      <c r="M32" s="8">
        <f t="shared" si="4"/>
        <v>12.140697333333332</v>
      </c>
      <c r="N32" s="8">
        <f t="shared" si="5"/>
        <v>3.860365333333335</v>
      </c>
      <c r="O32" s="8">
        <f t="shared" si="6"/>
        <v>16.001062666666666</v>
      </c>
      <c r="P32" s="22"/>
      <c r="Q32" s="22"/>
      <c r="R32" s="22"/>
      <c r="S32" s="22"/>
      <c r="T32" s="22"/>
      <c r="U32" s="22"/>
      <c r="V32" s="11">
        <f t="shared" si="7"/>
        <v>2.5398512169312171</v>
      </c>
      <c r="W32" s="11">
        <f t="shared" si="8"/>
        <v>1.9270948148148146</v>
      </c>
      <c r="X32" s="11">
        <f t="shared" si="9"/>
        <v>0.61275640211640237</v>
      </c>
      <c r="Y32" s="11">
        <f t="shared" si="10"/>
        <v>56.592850911320177</v>
      </c>
      <c r="Z32" s="11">
        <f t="shared" si="11"/>
        <v>42.93944023956049</v>
      </c>
      <c r="AA32" s="11">
        <f t="shared" si="12"/>
        <v>13.653410671759691</v>
      </c>
    </row>
    <row r="33" spans="1:27" x14ac:dyDescent="0.2">
      <c r="A33" s="23"/>
      <c r="B33" s="2" t="s">
        <v>4</v>
      </c>
      <c r="C33" s="5">
        <v>6.1</v>
      </c>
      <c r="D33" s="24"/>
      <c r="E33" s="6">
        <v>0.1003</v>
      </c>
      <c r="F33" s="6">
        <v>9.98E-2</v>
      </c>
      <c r="G33" s="6">
        <v>0.10059999999999999</v>
      </c>
      <c r="H33" s="6">
        <v>0.28570000000000001</v>
      </c>
      <c r="I33" s="6">
        <v>0.12828999999999999</v>
      </c>
      <c r="J33" s="6">
        <v>0.28270000000000001</v>
      </c>
      <c r="K33" s="17">
        <f t="shared" si="2"/>
        <v>0.10023333333333333</v>
      </c>
      <c r="L33" s="17">
        <f t="shared" si="3"/>
        <v>0.23223000000000002</v>
      </c>
      <c r="M33" s="8">
        <f t="shared" si="4"/>
        <v>10.542758133333335</v>
      </c>
      <c r="N33" s="8">
        <f t="shared" si="5"/>
        <v>4.1237573333333337</v>
      </c>
      <c r="O33" s="8">
        <f t="shared" si="6"/>
        <v>14.666515466666667</v>
      </c>
      <c r="P33" s="22"/>
      <c r="Q33" s="22"/>
      <c r="R33" s="22"/>
      <c r="S33" s="22"/>
      <c r="T33" s="22"/>
      <c r="U33" s="22"/>
      <c r="V33" s="11">
        <f t="shared" si="7"/>
        <v>2.4043467978142079</v>
      </c>
      <c r="W33" s="11">
        <f t="shared" si="8"/>
        <v>1.7283210054644811</v>
      </c>
      <c r="X33" s="11">
        <f t="shared" si="9"/>
        <v>0.67602579234972693</v>
      </c>
      <c r="Y33" s="11">
        <f t="shared" si="10"/>
        <v>51.872799981136971</v>
      </c>
      <c r="Z33" s="11">
        <f t="shared" si="11"/>
        <v>37.287819669425389</v>
      </c>
      <c r="AA33" s="11">
        <f t="shared" si="12"/>
        <v>14.584980311711584</v>
      </c>
    </row>
    <row r="34" spans="1:27" x14ac:dyDescent="0.2">
      <c r="A34" s="23">
        <v>11</v>
      </c>
      <c r="B34" s="2" t="s">
        <v>2</v>
      </c>
      <c r="C34" s="5">
        <v>4.9000000000000004</v>
      </c>
      <c r="D34" s="24">
        <f t="shared" ref="D34" si="75">AVERAGE(C34:C36)</f>
        <v>4.9666666666666668</v>
      </c>
      <c r="E34" s="6">
        <v>3.3700000000000001E-2</v>
      </c>
      <c r="F34" s="6">
        <v>3.3099999999999997E-2</v>
      </c>
      <c r="G34" s="6">
        <v>3.3399999999999999E-2</v>
      </c>
      <c r="H34" s="6">
        <v>0.10249999999999999</v>
      </c>
      <c r="I34" s="6">
        <v>0.1008</v>
      </c>
      <c r="J34" s="6">
        <v>0.1004</v>
      </c>
      <c r="K34" s="17">
        <f t="shared" si="2"/>
        <v>3.3399999999999999E-2</v>
      </c>
      <c r="L34" s="17">
        <f t="shared" si="3"/>
        <v>0.10123333333333333</v>
      </c>
      <c r="M34" s="8">
        <f t="shared" si="4"/>
        <v>4.7188933333333329</v>
      </c>
      <c r="N34" s="8">
        <f t="shared" si="5"/>
        <v>0.83990933333333384</v>
      </c>
      <c r="O34" s="8">
        <f t="shared" si="6"/>
        <v>5.5588026666666668</v>
      </c>
      <c r="P34" s="22">
        <f t="shared" ref="P34" si="76">AVERAGE(M34:M36)</f>
        <v>4.5653524444444438</v>
      </c>
      <c r="Q34" s="22">
        <f t="shared" ref="Q34" si="77">AVERAGE(N34:N36)</f>
        <v>0.8309164444444449</v>
      </c>
      <c r="R34" s="22">
        <f t="shared" ref="R34" si="78">AVERAGE(O34:O36)</f>
        <v>5.3962688888888879</v>
      </c>
      <c r="S34" s="22">
        <f t="shared" ref="S34" si="79">STDEV(M34:M36)</f>
        <v>0.14857815290476789</v>
      </c>
      <c r="T34" s="22">
        <f t="shared" ref="T34" si="80">STDEV(N34:N36)</f>
        <v>1.7762413516352889E-2</v>
      </c>
      <c r="U34" s="22">
        <f t="shared" ref="U34" si="81">STDEV(O34:O36)</f>
        <v>0.16302957463306178</v>
      </c>
      <c r="V34" s="11">
        <f t="shared" si="7"/>
        <v>1.1344495238095238</v>
      </c>
      <c r="W34" s="11">
        <f t="shared" si="8"/>
        <v>0.96303945578231276</v>
      </c>
      <c r="X34" s="11">
        <f t="shared" si="9"/>
        <v>0.17141006802721098</v>
      </c>
      <c r="Y34" s="11">
        <f t="shared" si="10"/>
        <v>19.66047487680083</v>
      </c>
      <c r="Z34" s="11">
        <f t="shared" si="11"/>
        <v>16.68986819457216</v>
      </c>
      <c r="AA34" s="11">
        <f t="shared" si="12"/>
        <v>2.9706066822286687</v>
      </c>
    </row>
    <row r="35" spans="1:27" x14ac:dyDescent="0.2">
      <c r="A35" s="23"/>
      <c r="B35" s="2" t="s">
        <v>3</v>
      </c>
      <c r="C35" s="5">
        <v>5.0999999999999996</v>
      </c>
      <c r="D35" s="24"/>
      <c r="E35" s="6">
        <v>3.1600000000000003E-2</v>
      </c>
      <c r="F35" s="6">
        <v>3.1600000000000003E-2</v>
      </c>
      <c r="G35" s="6">
        <v>3.15E-2</v>
      </c>
      <c r="H35" s="6">
        <v>9.5699999999999993E-2</v>
      </c>
      <c r="I35" s="6">
        <v>9.4799999999999995E-2</v>
      </c>
      <c r="J35" s="6">
        <v>9.4299999999999995E-2</v>
      </c>
      <c r="K35" s="17">
        <f t="shared" si="2"/>
        <v>3.1566666666666666E-2</v>
      </c>
      <c r="L35" s="17">
        <f t="shared" si="3"/>
        <v>9.4933333333333328E-2</v>
      </c>
      <c r="M35" s="8">
        <f t="shared" si="4"/>
        <v>4.4222919999999997</v>
      </c>
      <c r="N35" s="8">
        <f t="shared" si="5"/>
        <v>0.81045600000000073</v>
      </c>
      <c r="O35" s="8">
        <f t="shared" si="6"/>
        <v>5.232748</v>
      </c>
      <c r="P35" s="22"/>
      <c r="Q35" s="22"/>
      <c r="R35" s="22"/>
      <c r="S35" s="22"/>
      <c r="T35" s="22"/>
      <c r="U35" s="22"/>
      <c r="V35" s="11">
        <f t="shared" si="7"/>
        <v>1.0260290196078432</v>
      </c>
      <c r="W35" s="11">
        <f t="shared" si="8"/>
        <v>0.86711607843137251</v>
      </c>
      <c r="X35" s="11">
        <f t="shared" si="9"/>
        <v>0.15891294117647073</v>
      </c>
      <c r="Y35" s="11">
        <f t="shared" si="10"/>
        <v>18.507278772016694</v>
      </c>
      <c r="Z35" s="11">
        <f t="shared" si="11"/>
        <v>15.64084317747754</v>
      </c>
      <c r="AA35" s="11">
        <f t="shared" si="12"/>
        <v>2.8664355945391553</v>
      </c>
    </row>
    <row r="36" spans="1:27" x14ac:dyDescent="0.2">
      <c r="A36" s="23"/>
      <c r="B36" s="2" t="s">
        <v>4</v>
      </c>
      <c r="C36" s="5">
        <v>4.9000000000000004</v>
      </c>
      <c r="D36" s="24"/>
      <c r="E36" s="6">
        <v>3.2800000000000003E-2</v>
      </c>
      <c r="F36" s="6">
        <v>3.27E-2</v>
      </c>
      <c r="G36" s="6">
        <v>3.2300000000000002E-2</v>
      </c>
      <c r="H36" s="6">
        <v>9.8799999999999999E-2</v>
      </c>
      <c r="I36" s="6">
        <v>9.7600000000000006E-2</v>
      </c>
      <c r="J36" s="6">
        <v>9.7000000000000003E-2</v>
      </c>
      <c r="K36" s="17">
        <f t="shared" si="2"/>
        <v>3.2599999999999997E-2</v>
      </c>
      <c r="L36" s="17">
        <f t="shared" si="3"/>
        <v>9.7799999999999998E-2</v>
      </c>
      <c r="M36" s="8">
        <f t="shared" si="4"/>
        <v>4.5548719999999996</v>
      </c>
      <c r="N36" s="8">
        <f t="shared" si="5"/>
        <v>0.84238400000000002</v>
      </c>
      <c r="O36" s="8">
        <f t="shared" si="6"/>
        <v>5.3972559999999996</v>
      </c>
      <c r="P36" s="22"/>
      <c r="Q36" s="22"/>
      <c r="R36" s="22"/>
      <c r="S36" s="22"/>
      <c r="T36" s="22"/>
      <c r="U36" s="22"/>
      <c r="V36" s="11">
        <f t="shared" si="7"/>
        <v>1.1014808163265304</v>
      </c>
      <c r="W36" s="11">
        <f t="shared" si="8"/>
        <v>0.92956571428571411</v>
      </c>
      <c r="X36" s="11">
        <f t="shared" si="9"/>
        <v>0.17191510204081631</v>
      </c>
      <c r="Y36" s="11">
        <f t="shared" si="10"/>
        <v>19.089113673339462</v>
      </c>
      <c r="Z36" s="11">
        <f t="shared" si="11"/>
        <v>16.109754544811487</v>
      </c>
      <c r="AA36" s="11">
        <f t="shared" si="12"/>
        <v>2.9793591285279759</v>
      </c>
    </row>
    <row r="37" spans="1:27" x14ac:dyDescent="0.2">
      <c r="A37" s="23">
        <v>12</v>
      </c>
      <c r="B37" s="2" t="s">
        <v>2</v>
      </c>
      <c r="C37" s="5">
        <v>5.0999999999999996</v>
      </c>
      <c r="D37" s="24">
        <f t="shared" ref="D37" si="82">AVERAGE(C37:C39)</f>
        <v>5.0666666666666664</v>
      </c>
      <c r="E37" s="6">
        <v>4.7500000000000001E-2</v>
      </c>
      <c r="F37" s="6">
        <v>4.7699999999999999E-2</v>
      </c>
      <c r="G37" s="6">
        <v>4.7600000000000003E-2</v>
      </c>
      <c r="H37" s="6">
        <v>0.14280000000000001</v>
      </c>
      <c r="I37" s="6">
        <v>0.14169999999999999</v>
      </c>
      <c r="J37" s="6">
        <v>0.1411</v>
      </c>
      <c r="K37" s="17">
        <f t="shared" si="2"/>
        <v>4.7600000000000003E-2</v>
      </c>
      <c r="L37" s="17">
        <f t="shared" si="3"/>
        <v>0.14186666666666667</v>
      </c>
      <c r="M37" s="8">
        <f t="shared" si="4"/>
        <v>6.6034826666666664</v>
      </c>
      <c r="N37" s="8">
        <f t="shared" si="5"/>
        <v>1.2508906666666673</v>
      </c>
      <c r="O37" s="8">
        <f t="shared" si="6"/>
        <v>7.8543733333333332</v>
      </c>
      <c r="P37" s="22">
        <f t="shared" ref="P37" si="83">AVERAGE(M37:M39)</f>
        <v>6.8174844444444451</v>
      </c>
      <c r="Q37" s="22">
        <f t="shared" ref="Q37" si="84">AVERAGE(N37:N39)</f>
        <v>1.2964657777777784</v>
      </c>
      <c r="R37" s="22">
        <f t="shared" ref="R37" si="85">AVERAGE(O37:O39)</f>
        <v>8.1139502222222237</v>
      </c>
      <c r="S37" s="22">
        <f t="shared" ref="S37" si="86">STDEV(M37:M39)</f>
        <v>0.18781936389264328</v>
      </c>
      <c r="T37" s="22">
        <f t="shared" ref="T37" si="87">STDEV(N37:N39)</f>
        <v>3.9676244386189059E-2</v>
      </c>
      <c r="U37" s="22">
        <f t="shared" ref="U37" si="88">STDEV(O37:O39)</f>
        <v>0.22743515852639409</v>
      </c>
      <c r="V37" s="11">
        <f t="shared" si="7"/>
        <v>1.5400732026143791</v>
      </c>
      <c r="W37" s="11">
        <f t="shared" si="8"/>
        <v>1.294800522875817</v>
      </c>
      <c r="X37" s="11">
        <f t="shared" si="9"/>
        <v>0.24527267973856223</v>
      </c>
      <c r="Y37" s="11">
        <f t="shared" si="10"/>
        <v>27.779491169743697</v>
      </c>
      <c r="Z37" s="11">
        <f t="shared" si="11"/>
        <v>23.355318195751099</v>
      </c>
      <c r="AA37" s="11">
        <f t="shared" si="12"/>
        <v>4.4241729739925981</v>
      </c>
    </row>
    <row r="38" spans="1:27" x14ac:dyDescent="0.2">
      <c r="A38" s="23"/>
      <c r="B38" s="2" t="s">
        <v>3</v>
      </c>
      <c r="C38" s="5">
        <v>5</v>
      </c>
      <c r="D38" s="24"/>
      <c r="E38" s="6">
        <v>5.0500000000000003E-2</v>
      </c>
      <c r="F38" s="6">
        <v>4.99E-2</v>
      </c>
      <c r="G38" s="6">
        <v>5.0200000000000002E-2</v>
      </c>
      <c r="H38" s="6">
        <v>0.15040000000000001</v>
      </c>
      <c r="I38" s="6">
        <v>0.1492</v>
      </c>
      <c r="J38" s="6">
        <v>0.1487</v>
      </c>
      <c r="K38" s="17">
        <f t="shared" si="2"/>
        <v>5.0200000000000002E-2</v>
      </c>
      <c r="L38" s="17">
        <f t="shared" si="3"/>
        <v>0.14943333333333333</v>
      </c>
      <c r="M38" s="8">
        <f t="shared" si="4"/>
        <v>6.9549573333333337</v>
      </c>
      <c r="N38" s="8">
        <f t="shared" si="5"/>
        <v>1.3233013333333341</v>
      </c>
      <c r="O38" s="8">
        <f t="shared" si="6"/>
        <v>8.278258666666666</v>
      </c>
      <c r="P38" s="22"/>
      <c r="Q38" s="22"/>
      <c r="R38" s="22"/>
      <c r="S38" s="22"/>
      <c r="T38" s="22"/>
      <c r="U38" s="22"/>
      <c r="V38" s="11">
        <f t="shared" si="7"/>
        <v>1.6556517333333332</v>
      </c>
      <c r="W38" s="11">
        <f t="shared" si="8"/>
        <v>1.3909914666666667</v>
      </c>
      <c r="X38" s="11">
        <f t="shared" si="9"/>
        <v>0.26466026666666681</v>
      </c>
      <c r="Y38" s="11">
        <f t="shared" si="10"/>
        <v>29.27869656457051</v>
      </c>
      <c r="Z38" s="11">
        <f t="shared" si="11"/>
        <v>24.598420221169039</v>
      </c>
      <c r="AA38" s="11">
        <f t="shared" si="12"/>
        <v>4.6802763434014789</v>
      </c>
    </row>
    <row r="39" spans="1:27" x14ac:dyDescent="0.2">
      <c r="A39" s="23"/>
      <c r="B39" s="2" t="s">
        <v>4</v>
      </c>
      <c r="C39" s="5">
        <v>5.0999999999999996</v>
      </c>
      <c r="D39" s="24"/>
      <c r="E39" s="6">
        <v>0.05</v>
      </c>
      <c r="F39" s="6">
        <v>4.9700000000000001E-2</v>
      </c>
      <c r="G39" s="6">
        <v>4.9700000000000001E-2</v>
      </c>
      <c r="H39" s="6">
        <v>0.14949999999999999</v>
      </c>
      <c r="I39" s="6">
        <v>0.14760000000000001</v>
      </c>
      <c r="J39" s="6">
        <v>0.14729999999999999</v>
      </c>
      <c r="K39" s="17">
        <f t="shared" si="2"/>
        <v>4.9800000000000004E-2</v>
      </c>
      <c r="L39" s="17">
        <f t="shared" si="3"/>
        <v>0.14813333333333334</v>
      </c>
      <c r="M39" s="8">
        <f t="shared" si="4"/>
        <v>6.8940133333333335</v>
      </c>
      <c r="N39" s="8">
        <f t="shared" si="5"/>
        <v>1.315205333333334</v>
      </c>
      <c r="O39" s="8">
        <f t="shared" si="6"/>
        <v>8.2092186666666684</v>
      </c>
      <c r="P39" s="22"/>
      <c r="Q39" s="22"/>
      <c r="R39" s="22"/>
      <c r="S39" s="22"/>
      <c r="T39" s="22"/>
      <c r="U39" s="22"/>
      <c r="V39" s="11">
        <f t="shared" si="7"/>
        <v>1.6096507189542488</v>
      </c>
      <c r="W39" s="11">
        <f t="shared" si="8"/>
        <v>1.351767320261438</v>
      </c>
      <c r="X39" s="11">
        <f t="shared" si="9"/>
        <v>0.25788339869281063</v>
      </c>
      <c r="Y39" s="11">
        <f t="shared" si="10"/>
        <v>29.034514630638281</v>
      </c>
      <c r="Z39" s="11">
        <f t="shared" si="11"/>
        <v>24.382872368017733</v>
      </c>
      <c r="AA39" s="11">
        <f t="shared" si="12"/>
        <v>4.6516422626205483</v>
      </c>
    </row>
    <row r="40" spans="1:27" x14ac:dyDescent="0.2">
      <c r="A40" s="23">
        <v>13</v>
      </c>
      <c r="B40" s="2" t="s">
        <v>2</v>
      </c>
      <c r="C40" s="5">
        <v>5.4</v>
      </c>
      <c r="D40" s="24">
        <f t="shared" ref="D40" si="89">AVERAGE(C40:C42)</f>
        <v>5.7</v>
      </c>
      <c r="E40" s="6">
        <v>1.5800000000000002E-2</v>
      </c>
      <c r="F40" s="7">
        <v>1.6500000000000001E-2</v>
      </c>
      <c r="G40" s="6">
        <v>1.61E-2</v>
      </c>
      <c r="H40" s="6">
        <v>5.1499999999999997E-2</v>
      </c>
      <c r="I40" s="6">
        <v>5.1400000000000001E-2</v>
      </c>
      <c r="J40" s="6">
        <v>5.1400000000000001E-2</v>
      </c>
      <c r="K40" s="17">
        <f t="shared" si="2"/>
        <v>1.6133333333333333E-2</v>
      </c>
      <c r="L40" s="17">
        <f t="shared" si="3"/>
        <v>5.1433333333333331E-2</v>
      </c>
      <c r="M40" s="8">
        <f t="shared" si="4"/>
        <v>2.4075146666666667</v>
      </c>
      <c r="N40" s="8">
        <f t="shared" si="5"/>
        <v>0.34893866666666673</v>
      </c>
      <c r="O40" s="8">
        <f t="shared" si="6"/>
        <v>2.756453333333333</v>
      </c>
      <c r="P40" s="22">
        <f t="shared" ref="P40" si="90">AVERAGE(M40:M42)</f>
        <v>1.9535484444444446</v>
      </c>
      <c r="Q40" s="22">
        <f t="shared" ref="Q40" si="91">AVERAGE(N40:N42)</f>
        <v>0.25369244444444461</v>
      </c>
      <c r="R40" s="22">
        <f t="shared" ref="R40" si="92">AVERAGE(O40:O42)</f>
        <v>2.2072408888888888</v>
      </c>
      <c r="S40" s="22">
        <f t="shared" ref="S40" si="93">STDEV(M40:M42)</f>
        <v>0.40921639128098825</v>
      </c>
      <c r="T40" s="22">
        <f t="shared" ref="T40" si="94">STDEV(N40:N42)</f>
        <v>8.8325710819124978E-2</v>
      </c>
      <c r="U40" s="22">
        <f t="shared" ref="U40" si="95">STDEV(O40:O42)</f>
        <v>0.4972828072088149</v>
      </c>
      <c r="V40" s="11">
        <f t="shared" si="7"/>
        <v>0.5104543209876542</v>
      </c>
      <c r="W40" s="11">
        <f t="shared" si="8"/>
        <v>0.44583604938271604</v>
      </c>
      <c r="X40" s="11">
        <f t="shared" si="9"/>
        <v>6.4618271604938285E-2</v>
      </c>
      <c r="Y40" s="11">
        <f t="shared" si="10"/>
        <v>9.7490745325505141</v>
      </c>
      <c r="Z40" s="11">
        <f t="shared" si="11"/>
        <v>8.5149418782862938</v>
      </c>
      <c r="AA40" s="11">
        <f t="shared" si="12"/>
        <v>1.2341326542642241</v>
      </c>
    </row>
    <row r="41" spans="1:27" x14ac:dyDescent="0.2">
      <c r="A41" s="23"/>
      <c r="B41" s="2" t="s">
        <v>3</v>
      </c>
      <c r="C41" s="5">
        <v>5.9</v>
      </c>
      <c r="D41" s="24"/>
      <c r="E41" s="6">
        <v>1.2E-2</v>
      </c>
      <c r="F41" s="7">
        <v>1.18E-2</v>
      </c>
      <c r="G41" s="6">
        <v>1.2200000000000001E-2</v>
      </c>
      <c r="H41" s="6">
        <v>3.9399999999999998E-2</v>
      </c>
      <c r="I41" s="6">
        <v>3.9300000000000002E-2</v>
      </c>
      <c r="J41" s="6">
        <v>3.9E-2</v>
      </c>
      <c r="K41" s="17">
        <f t="shared" si="2"/>
        <v>1.2000000000000002E-2</v>
      </c>
      <c r="L41" s="17">
        <f t="shared" si="3"/>
        <v>3.9233333333333335E-2</v>
      </c>
      <c r="M41" s="8">
        <f t="shared" si="4"/>
        <v>1.8401173333333334</v>
      </c>
      <c r="N41" s="8">
        <f t="shared" si="5"/>
        <v>0.23765333333333372</v>
      </c>
      <c r="O41" s="8">
        <f t="shared" si="6"/>
        <v>2.0777706666666669</v>
      </c>
      <c r="P41" s="22"/>
      <c r="Q41" s="22"/>
      <c r="R41" s="22"/>
      <c r="S41" s="22"/>
      <c r="T41" s="22"/>
      <c r="U41" s="22"/>
      <c r="V41" s="11">
        <f t="shared" si="7"/>
        <v>0.35216451977401131</v>
      </c>
      <c r="W41" s="11">
        <f t="shared" si="8"/>
        <v>0.31188429378531074</v>
      </c>
      <c r="X41" s="11">
        <f t="shared" si="9"/>
        <v>4.0280225988700624E-2</v>
      </c>
      <c r="Y41" s="11">
        <f t="shared" si="10"/>
        <v>7.3486972719341681</v>
      </c>
      <c r="Z41" s="11">
        <f t="shared" si="11"/>
        <v>6.5081606187074099</v>
      </c>
      <c r="AA41" s="11">
        <f t="shared" si="12"/>
        <v>0.84053665322675863</v>
      </c>
    </row>
    <row r="42" spans="1:27" x14ac:dyDescent="0.2">
      <c r="A42" s="23"/>
      <c r="B42" s="2" t="s">
        <v>4</v>
      </c>
      <c r="C42" s="5">
        <v>5.8</v>
      </c>
      <c r="D42" s="24"/>
      <c r="E42" s="6">
        <v>1.0200000000000001E-2</v>
      </c>
      <c r="F42" s="7">
        <v>1.04E-2</v>
      </c>
      <c r="G42" s="6">
        <v>9.7999999999999997E-3</v>
      </c>
      <c r="H42" s="6">
        <v>3.4700000000000002E-2</v>
      </c>
      <c r="I42" s="6">
        <v>3.4200000000000001E-2</v>
      </c>
      <c r="J42" s="6">
        <v>3.4000000000000002E-2</v>
      </c>
      <c r="K42" s="17">
        <f t="shared" si="2"/>
        <v>1.0133333333333333E-2</v>
      </c>
      <c r="L42" s="17">
        <f t="shared" si="3"/>
        <v>3.4300000000000004E-2</v>
      </c>
      <c r="M42" s="8">
        <f t="shared" si="4"/>
        <v>1.6130133333333334</v>
      </c>
      <c r="N42" s="8">
        <f t="shared" si="5"/>
        <v>0.17448533333333338</v>
      </c>
      <c r="O42" s="8">
        <f t="shared" si="6"/>
        <v>1.7874986666666666</v>
      </c>
      <c r="P42" s="22"/>
      <c r="Q42" s="22"/>
      <c r="R42" s="22"/>
      <c r="S42" s="22"/>
      <c r="T42" s="22"/>
      <c r="U42" s="22"/>
      <c r="V42" s="11">
        <f t="shared" si="7"/>
        <v>0.30818942528735632</v>
      </c>
      <c r="W42" s="11">
        <f t="shared" si="8"/>
        <v>0.27810574712643682</v>
      </c>
      <c r="X42" s="11">
        <f t="shared" si="9"/>
        <v>3.0083678160919551E-2</v>
      </c>
      <c r="Y42" s="11">
        <f t="shared" si="10"/>
        <v>6.322057956662186</v>
      </c>
      <c r="Z42" s="11">
        <f t="shared" si="11"/>
        <v>5.704935040437622</v>
      </c>
      <c r="AA42" s="11">
        <f t="shared" si="12"/>
        <v>0.6171229162245645</v>
      </c>
    </row>
    <row r="43" spans="1:27" x14ac:dyDescent="0.2">
      <c r="A43" s="23">
        <v>14</v>
      </c>
      <c r="B43" s="2" t="s">
        <v>2</v>
      </c>
      <c r="C43" s="5">
        <v>5.8</v>
      </c>
      <c r="D43" s="24">
        <f t="shared" ref="D43" si="96">AVERAGE(C43:C45)</f>
        <v>5.8666666666666671</v>
      </c>
      <c r="E43" s="6">
        <v>9.2499999999999999E-2</v>
      </c>
      <c r="F43" s="7">
        <v>9.2399999999999996E-2</v>
      </c>
      <c r="G43" s="6">
        <v>9.2499999999999999E-2</v>
      </c>
      <c r="H43" s="6">
        <v>0.26479999999999998</v>
      </c>
      <c r="I43" s="6">
        <v>0.26190000000000002</v>
      </c>
      <c r="J43" s="6">
        <v>0.26079999999999998</v>
      </c>
      <c r="K43" s="17">
        <f t="shared" si="2"/>
        <v>9.2466666666666655E-2</v>
      </c>
      <c r="L43" s="17">
        <f t="shared" si="3"/>
        <v>0.26249999999999996</v>
      </c>
      <c r="M43" s="8">
        <f t="shared" si="4"/>
        <v>12.166098666666665</v>
      </c>
      <c r="N43" s="8">
        <f t="shared" si="5"/>
        <v>2.723098666666667</v>
      </c>
      <c r="O43" s="8">
        <f t="shared" si="6"/>
        <v>14.889197333333332</v>
      </c>
      <c r="P43" s="22">
        <f t="shared" ref="P43" si="97">AVERAGE(M43:M45)</f>
        <v>12.220144444444445</v>
      </c>
      <c r="Q43" s="22">
        <f t="shared" ref="Q43" si="98">AVERAGE(N43:N45)</f>
        <v>2.7683724444444437</v>
      </c>
      <c r="R43" s="22">
        <f t="shared" ref="R43" si="99">AVERAGE(O43:O45)</f>
        <v>14.988516888888888</v>
      </c>
      <c r="S43" s="22">
        <f t="shared" ref="S43" si="100">STDEV(M43:M45)</f>
        <v>0.24121194923168324</v>
      </c>
      <c r="T43" s="22">
        <f t="shared" ref="T43" si="101">STDEV(N43:N45)</f>
        <v>0.12520289338036422</v>
      </c>
      <c r="U43" s="22">
        <f t="shared" ref="U43" si="102">STDEV(O43:O45)</f>
        <v>0.36578922572148803</v>
      </c>
      <c r="V43" s="11">
        <f t="shared" si="7"/>
        <v>2.5671029885057468</v>
      </c>
      <c r="W43" s="11">
        <f t="shared" si="8"/>
        <v>2.0976032183908044</v>
      </c>
      <c r="X43" s="11">
        <f t="shared" si="9"/>
        <v>0.46949977011494259</v>
      </c>
      <c r="Y43" s="11">
        <f t="shared" si="10"/>
        <v>52.660385277404437</v>
      </c>
      <c r="Z43" s="11">
        <f t="shared" si="11"/>
        <v>43.029280139586419</v>
      </c>
      <c r="AA43" s="11">
        <f t="shared" si="12"/>
        <v>9.6311051378180199</v>
      </c>
    </row>
    <row r="44" spans="1:27" x14ac:dyDescent="0.2">
      <c r="A44" s="23"/>
      <c r="B44" s="2" t="s">
        <v>3</v>
      </c>
      <c r="C44" s="5">
        <v>5.7</v>
      </c>
      <c r="D44" s="24"/>
      <c r="E44" s="6">
        <v>9.1200000000000003E-2</v>
      </c>
      <c r="F44" s="7">
        <v>9.0899999999999995E-2</v>
      </c>
      <c r="G44" s="6">
        <v>9.1200000000000003E-2</v>
      </c>
      <c r="H44" s="6">
        <v>0.26090000000000002</v>
      </c>
      <c r="I44" s="6">
        <v>0.25869999999999999</v>
      </c>
      <c r="J44" s="6">
        <v>0.25769999999999998</v>
      </c>
      <c r="K44" s="17">
        <f t="shared" si="2"/>
        <v>9.11E-2</v>
      </c>
      <c r="L44" s="17">
        <f t="shared" si="3"/>
        <v>0.25910000000000005</v>
      </c>
      <c r="M44" s="8">
        <f t="shared" si="4"/>
        <v>12.010540000000002</v>
      </c>
      <c r="N44" s="8">
        <f t="shared" si="5"/>
        <v>2.6721039999999991</v>
      </c>
      <c r="O44" s="8">
        <f t="shared" si="6"/>
        <v>14.682644000000002</v>
      </c>
      <c r="P44" s="22"/>
      <c r="Q44" s="22"/>
      <c r="R44" s="22"/>
      <c r="S44" s="22"/>
      <c r="T44" s="22"/>
      <c r="U44" s="22"/>
      <c r="V44" s="11">
        <f t="shared" si="7"/>
        <v>2.575902456140351</v>
      </c>
      <c r="W44" s="11">
        <f t="shared" si="8"/>
        <v>2.1071122807017546</v>
      </c>
      <c r="X44" s="11">
        <f t="shared" si="9"/>
        <v>0.4687901754385963</v>
      </c>
      <c r="Y44" s="11">
        <f t="shared" si="10"/>
        <v>51.92984367263211</v>
      </c>
      <c r="Z44" s="11">
        <f t="shared" si="11"/>
        <v>42.479097403975395</v>
      </c>
      <c r="AA44" s="11">
        <f t="shared" si="12"/>
        <v>9.4507462686567134</v>
      </c>
    </row>
    <row r="45" spans="1:27" x14ac:dyDescent="0.2">
      <c r="A45" s="23"/>
      <c r="B45" s="2" t="s">
        <v>4</v>
      </c>
      <c r="C45" s="5">
        <v>6.1</v>
      </c>
      <c r="D45" s="24"/>
      <c r="E45" s="6">
        <v>9.6299999999999997E-2</v>
      </c>
      <c r="F45" s="7">
        <v>9.6299999999999997E-2</v>
      </c>
      <c r="G45" s="6">
        <v>9.6000000000000002E-2</v>
      </c>
      <c r="H45" s="6">
        <v>0.27279999999999999</v>
      </c>
      <c r="I45" s="6">
        <v>0.26860000000000001</v>
      </c>
      <c r="J45" s="6">
        <v>0.2676</v>
      </c>
      <c r="K45" s="17">
        <f t="shared" si="2"/>
        <v>9.6199999999999994E-2</v>
      </c>
      <c r="L45" s="17">
        <f t="shared" si="3"/>
        <v>0.26966666666666667</v>
      </c>
      <c r="M45" s="8">
        <f t="shared" si="4"/>
        <v>12.483794666666668</v>
      </c>
      <c r="N45" s="8">
        <f t="shared" si="5"/>
        <v>2.9099146666666664</v>
      </c>
      <c r="O45" s="8">
        <f t="shared" si="6"/>
        <v>15.393709333333334</v>
      </c>
      <c r="P45" s="22"/>
      <c r="Q45" s="22"/>
      <c r="R45" s="22"/>
      <c r="S45" s="22"/>
      <c r="T45" s="22"/>
      <c r="U45" s="22"/>
      <c r="V45" s="11">
        <f t="shared" si="7"/>
        <v>2.5235589071038254</v>
      </c>
      <c r="W45" s="11">
        <f t="shared" si="8"/>
        <v>2.0465237158469951</v>
      </c>
      <c r="X45" s="11">
        <f t="shared" si="9"/>
        <v>0.47703519125683058</v>
      </c>
      <c r="Y45" s="11">
        <f t="shared" si="10"/>
        <v>54.444752540614459</v>
      </c>
      <c r="Z45" s="11">
        <f t="shared" si="11"/>
        <v>44.152913159321876</v>
      </c>
      <c r="AA45" s="11">
        <f t="shared" si="12"/>
        <v>10.291839381292588</v>
      </c>
    </row>
    <row r="46" spans="1:27" x14ac:dyDescent="0.2">
      <c r="A46" s="23">
        <v>15</v>
      </c>
      <c r="B46" s="2" t="s">
        <v>2</v>
      </c>
      <c r="C46" s="5">
        <v>5.4</v>
      </c>
      <c r="D46" s="24">
        <f t="shared" ref="D46" si="103">AVERAGE(C46:C48)</f>
        <v>5.333333333333333</v>
      </c>
      <c r="E46" s="6">
        <v>1.55E-2</v>
      </c>
      <c r="F46" s="7">
        <v>1.5299999999999999E-2</v>
      </c>
      <c r="G46" s="6">
        <v>1.52E-2</v>
      </c>
      <c r="H46" s="6">
        <v>5.0099999999999999E-2</v>
      </c>
      <c r="I46" s="6">
        <v>4.9500000000000002E-2</v>
      </c>
      <c r="J46" s="6">
        <v>4.8899999999999999E-2</v>
      </c>
      <c r="K46" s="17">
        <f t="shared" si="2"/>
        <v>1.5333333333333332E-2</v>
      </c>
      <c r="L46" s="17">
        <f t="shared" si="3"/>
        <v>4.9499999999999995E-2</v>
      </c>
      <c r="M46" s="8">
        <f t="shared" si="4"/>
        <v>2.3193333333333332</v>
      </c>
      <c r="N46" s="8">
        <f t="shared" si="5"/>
        <v>0.3178133333333335</v>
      </c>
      <c r="O46" s="8">
        <f t="shared" si="6"/>
        <v>2.6371466666666663</v>
      </c>
      <c r="P46" s="22">
        <f t="shared" ref="P46" si="104">AVERAGE(M46:M48)</f>
        <v>2.149410222222222</v>
      </c>
      <c r="Q46" s="22">
        <f t="shared" ref="Q46" si="105">AVERAGE(N46:N48)</f>
        <v>0.30437955555555574</v>
      </c>
      <c r="R46" s="22">
        <f t="shared" ref="R46" si="106">AVERAGE(O46:O48)</f>
        <v>2.4537897777777773</v>
      </c>
      <c r="S46" s="22">
        <f t="shared" ref="S46" si="107">STDEV(M46:M48)</f>
        <v>0.18515753736550739</v>
      </c>
      <c r="T46" s="22">
        <f t="shared" ref="T46" si="108">STDEV(N46:N48)</f>
        <v>1.9798742107442945E-2</v>
      </c>
      <c r="U46" s="22">
        <f t="shared" ref="U46" si="109">STDEV(O46:O48)</f>
        <v>0.20420536418825852</v>
      </c>
      <c r="V46" s="11">
        <f t="shared" si="7"/>
        <v>0.4883604938271604</v>
      </c>
      <c r="W46" s="11">
        <f t="shared" si="8"/>
        <v>0.42950617283950615</v>
      </c>
      <c r="X46" s="11">
        <f t="shared" si="9"/>
        <v>5.8854320987654349E-2</v>
      </c>
      <c r="Y46" s="11">
        <f t="shared" si="10"/>
        <v>9.3271085331635639</v>
      </c>
      <c r="Z46" s="11">
        <f t="shared" si="11"/>
        <v>8.2030605267501358</v>
      </c>
      <c r="AA46" s="11">
        <f t="shared" si="12"/>
        <v>1.1240480064134311</v>
      </c>
    </row>
    <row r="47" spans="1:27" x14ac:dyDescent="0.2">
      <c r="A47" s="23"/>
      <c r="B47" s="2" t="s">
        <v>3</v>
      </c>
      <c r="C47" s="5">
        <v>5.0999999999999996</v>
      </c>
      <c r="D47" s="24"/>
      <c r="E47" s="6">
        <v>1.46E-2</v>
      </c>
      <c r="F47" s="7">
        <v>1.4500000000000001E-2</v>
      </c>
      <c r="G47" s="6">
        <v>1.46E-2</v>
      </c>
      <c r="H47" s="6">
        <v>4.6600000000000003E-2</v>
      </c>
      <c r="I47" s="6">
        <v>4.65E-2</v>
      </c>
      <c r="J47" s="6">
        <v>4.6399999999999997E-2</v>
      </c>
      <c r="K47" s="17">
        <f t="shared" si="2"/>
        <v>1.4566666666666667E-2</v>
      </c>
      <c r="L47" s="17">
        <f t="shared" si="3"/>
        <v>4.6500000000000007E-2</v>
      </c>
      <c r="M47" s="8">
        <f t="shared" si="4"/>
        <v>2.1768226666666668</v>
      </c>
      <c r="N47" s="8">
        <f t="shared" si="5"/>
        <v>0.31368266666666678</v>
      </c>
      <c r="O47" s="8">
        <f t="shared" si="6"/>
        <v>2.4905053333333336</v>
      </c>
      <c r="P47" s="22"/>
      <c r="Q47" s="22"/>
      <c r="R47" s="22"/>
      <c r="S47" s="22"/>
      <c r="T47" s="22"/>
      <c r="U47" s="22"/>
      <c r="V47" s="11">
        <f t="shared" si="7"/>
        <v>0.48833437908496741</v>
      </c>
      <c r="W47" s="11">
        <f t="shared" si="8"/>
        <v>0.42682797385620919</v>
      </c>
      <c r="X47" s="11">
        <f t="shared" si="9"/>
        <v>6.1506405228758193E-2</v>
      </c>
      <c r="Y47" s="11">
        <f t="shared" si="10"/>
        <v>8.8084647850793427</v>
      </c>
      <c r="Z47" s="11">
        <f t="shared" si="11"/>
        <v>7.6990261960340485</v>
      </c>
      <c r="AA47" s="11">
        <f t="shared" si="12"/>
        <v>1.1094385890452951</v>
      </c>
    </row>
    <row r="48" spans="1:27" x14ac:dyDescent="0.2">
      <c r="A48" s="23"/>
      <c r="B48" s="2" t="s">
        <v>4</v>
      </c>
      <c r="C48" s="5">
        <v>5.5</v>
      </c>
      <c r="D48" s="24"/>
      <c r="E48" s="6">
        <v>1.2999999999999999E-2</v>
      </c>
      <c r="F48" s="7">
        <v>1.2999999999999999E-2</v>
      </c>
      <c r="G48" s="6">
        <v>1.32E-2</v>
      </c>
      <c r="H48" s="6">
        <v>4.24E-2</v>
      </c>
      <c r="I48" s="6">
        <v>4.1399999999999999E-2</v>
      </c>
      <c r="J48" s="6">
        <v>4.1300000000000003E-2</v>
      </c>
      <c r="K48" s="17">
        <f t="shared" si="2"/>
        <v>1.3066666666666666E-2</v>
      </c>
      <c r="L48" s="17">
        <f t="shared" si="3"/>
        <v>4.1699999999999994E-2</v>
      </c>
      <c r="M48" s="8">
        <f t="shared" si="4"/>
        <v>1.9520746666666666</v>
      </c>
      <c r="N48" s="8">
        <f t="shared" si="5"/>
        <v>0.28164266666666693</v>
      </c>
      <c r="O48" s="8">
        <f t="shared" si="6"/>
        <v>2.2337173333333329</v>
      </c>
      <c r="P48" s="22"/>
      <c r="Q48" s="22"/>
      <c r="R48" s="22"/>
      <c r="S48" s="22"/>
      <c r="T48" s="22"/>
      <c r="U48" s="22"/>
      <c r="V48" s="11">
        <f t="shared" si="7"/>
        <v>0.40613042424242418</v>
      </c>
      <c r="W48" s="11">
        <f t="shared" si="8"/>
        <v>0.35492266666666666</v>
      </c>
      <c r="X48" s="11">
        <f t="shared" si="9"/>
        <v>5.1207757575757622E-2</v>
      </c>
      <c r="Y48" s="11">
        <f t="shared" si="10"/>
        <v>7.9002522930371812</v>
      </c>
      <c r="Z48" s="11">
        <f t="shared" si="11"/>
        <v>6.9041333616278795</v>
      </c>
      <c r="AA48" s="11">
        <f t="shared" si="12"/>
        <v>0.99611893140930508</v>
      </c>
    </row>
    <row r="49" spans="1:27" x14ac:dyDescent="0.2">
      <c r="A49" s="23">
        <v>16</v>
      </c>
      <c r="B49" s="2" t="s">
        <v>2</v>
      </c>
      <c r="C49" s="5">
        <v>4.9000000000000004</v>
      </c>
      <c r="D49" s="24">
        <f t="shared" ref="D49" si="110">AVERAGE(C49:C51)</f>
        <v>5.0333333333333341</v>
      </c>
      <c r="E49" s="6">
        <v>5.5800000000000002E-2</v>
      </c>
      <c r="F49" s="6">
        <v>5.6000000000000001E-2</v>
      </c>
      <c r="G49" s="6">
        <v>5.6000000000000001E-2</v>
      </c>
      <c r="H49" s="6">
        <v>0.16539999999999999</v>
      </c>
      <c r="I49" s="6">
        <v>0.1636</v>
      </c>
      <c r="J49" s="6">
        <v>0.1636</v>
      </c>
      <c r="K49" s="17">
        <f t="shared" si="2"/>
        <v>5.5933333333333335E-2</v>
      </c>
      <c r="L49" s="17">
        <f t="shared" si="3"/>
        <v>0.16419999999999998</v>
      </c>
      <c r="M49" s="8">
        <f t="shared" si="4"/>
        <v>7.6329893333333336</v>
      </c>
      <c r="N49" s="8">
        <f t="shared" si="5"/>
        <v>1.5259573333333343</v>
      </c>
      <c r="O49" s="8">
        <f t="shared" si="6"/>
        <v>9.1589466666666652</v>
      </c>
      <c r="P49" s="22">
        <f t="shared" ref="P49" si="111">AVERAGE(M49:M51)</f>
        <v>7.5064746666666666</v>
      </c>
      <c r="Q49" s="22">
        <f t="shared" ref="Q49" si="112">AVERAGE(N49:N51)</f>
        <v>1.6034560000000007</v>
      </c>
      <c r="R49" s="22">
        <f t="shared" ref="R49" si="113">AVERAGE(O49:O51)</f>
        <v>9.1099306666666671</v>
      </c>
      <c r="S49" s="22">
        <f t="shared" ref="S49" si="114">STDEV(M49:M51)</f>
        <v>0.3245857409012981</v>
      </c>
      <c r="T49" s="22">
        <f t="shared" ref="T49" si="115">STDEV(N49:N51)</f>
        <v>0.14328081453952934</v>
      </c>
      <c r="U49" s="22">
        <f t="shared" ref="U49" si="116">STDEV(O49:O51)</f>
        <v>0.18391127891942327</v>
      </c>
      <c r="V49" s="11">
        <f t="shared" si="7"/>
        <v>1.8691727891156458</v>
      </c>
      <c r="W49" s="11">
        <f t="shared" si="8"/>
        <v>1.5577529251700679</v>
      </c>
      <c r="X49" s="11">
        <f t="shared" si="9"/>
        <v>0.31141986394557841</v>
      </c>
      <c r="Y49" s="11">
        <f t="shared" si="10"/>
        <v>32.393529980429598</v>
      </c>
      <c r="Z49" s="11">
        <f t="shared" si="11"/>
        <v>26.996496192025653</v>
      </c>
      <c r="AA49" s="11">
        <f t="shared" si="12"/>
        <v>5.3970337884039559</v>
      </c>
    </row>
    <row r="50" spans="1:27" x14ac:dyDescent="0.2">
      <c r="A50" s="23"/>
      <c r="B50" s="2" t="s">
        <v>3</v>
      </c>
      <c r="C50" s="5">
        <v>5.2</v>
      </c>
      <c r="D50" s="24"/>
      <c r="E50" s="6">
        <v>5.62E-2</v>
      </c>
      <c r="F50" s="6">
        <v>5.67E-2</v>
      </c>
      <c r="G50" s="6">
        <v>5.57E-2</v>
      </c>
      <c r="H50" s="6">
        <v>0.1648</v>
      </c>
      <c r="I50" s="6">
        <v>0.1363</v>
      </c>
      <c r="J50" s="6">
        <v>0.1623</v>
      </c>
      <c r="K50" s="17">
        <f t="shared" si="2"/>
        <v>5.62E-2</v>
      </c>
      <c r="L50" s="17">
        <f t="shared" si="3"/>
        <v>0.15446666666666667</v>
      </c>
      <c r="M50" s="8">
        <f t="shared" si="4"/>
        <v>7.1376826666666666</v>
      </c>
      <c r="N50" s="8">
        <f t="shared" si="5"/>
        <v>1.768794666666667</v>
      </c>
      <c r="O50" s="8">
        <f t="shared" si="6"/>
        <v>8.9064773333333331</v>
      </c>
      <c r="P50" s="22"/>
      <c r="Q50" s="22"/>
      <c r="R50" s="22"/>
      <c r="S50" s="22"/>
      <c r="T50" s="22"/>
      <c r="U50" s="22"/>
      <c r="V50" s="11">
        <f t="shared" si="7"/>
        <v>1.7127841025641024</v>
      </c>
      <c r="W50" s="11">
        <f t="shared" si="8"/>
        <v>1.372631282051282</v>
      </c>
      <c r="X50" s="11">
        <f t="shared" si="9"/>
        <v>0.34015282051282053</v>
      </c>
      <c r="Y50" s="11">
        <f t="shared" si="10"/>
        <v>31.500591827591897</v>
      </c>
      <c r="Z50" s="11">
        <f t="shared" si="11"/>
        <v>25.244686520006603</v>
      </c>
      <c r="AA50" s="11">
        <f t="shared" si="12"/>
        <v>6.2559053075852971</v>
      </c>
    </row>
    <row r="51" spans="1:27" x14ac:dyDescent="0.2">
      <c r="A51" s="23"/>
      <c r="B51" s="2" t="s">
        <v>4</v>
      </c>
      <c r="C51" s="5">
        <v>5</v>
      </c>
      <c r="D51" s="24"/>
      <c r="E51" s="6">
        <v>5.6399999999999999E-2</v>
      </c>
      <c r="F51" s="6">
        <v>5.67E-2</v>
      </c>
      <c r="G51" s="6">
        <v>5.6099999999999997E-2</v>
      </c>
      <c r="H51" s="6">
        <v>0.16700000000000001</v>
      </c>
      <c r="I51" s="6">
        <v>0.16850000000000001</v>
      </c>
      <c r="J51" s="6">
        <v>0.1643</v>
      </c>
      <c r="K51" s="17">
        <f t="shared" si="2"/>
        <v>5.6400000000000006E-2</v>
      </c>
      <c r="L51" s="17">
        <f t="shared" si="3"/>
        <v>0.1666</v>
      </c>
      <c r="M51" s="8">
        <f t="shared" si="4"/>
        <v>7.7487520000000005</v>
      </c>
      <c r="N51" s="8">
        <f t="shared" si="5"/>
        <v>1.515616000000001</v>
      </c>
      <c r="O51" s="8">
        <f t="shared" si="6"/>
        <v>9.264368000000001</v>
      </c>
      <c r="P51" s="22"/>
      <c r="Q51" s="22"/>
      <c r="R51" s="22"/>
      <c r="S51" s="22"/>
      <c r="T51" s="22"/>
      <c r="U51" s="22"/>
      <c r="V51" s="11">
        <f t="shared" si="7"/>
        <v>1.8528736000000001</v>
      </c>
      <c r="W51" s="11">
        <f t="shared" si="8"/>
        <v>1.5497504000000002</v>
      </c>
      <c r="X51" s="11">
        <f t="shared" si="9"/>
        <v>0.3031232000000002</v>
      </c>
      <c r="Y51" s="11">
        <f t="shared" si="10"/>
        <v>32.766386079083254</v>
      </c>
      <c r="Z51" s="11">
        <f t="shared" si="11"/>
        <v>27.405927707434394</v>
      </c>
      <c r="AA51" s="11">
        <f t="shared" si="12"/>
        <v>5.3604583716488676</v>
      </c>
    </row>
    <row r="52" spans="1:27" x14ac:dyDescent="0.2">
      <c r="A52" s="23">
        <v>17</v>
      </c>
      <c r="B52" s="2" t="s">
        <v>2</v>
      </c>
      <c r="C52" s="5">
        <v>5.2</v>
      </c>
      <c r="D52" s="24">
        <f t="shared" ref="D52" si="117">AVERAGE(C52:C54)</f>
        <v>5.166666666666667</v>
      </c>
      <c r="E52" s="6">
        <v>5.8000000000000003E-2</v>
      </c>
      <c r="F52" s="6">
        <v>5.74E-2</v>
      </c>
      <c r="G52" s="6">
        <v>5.7200000000000001E-2</v>
      </c>
      <c r="H52" s="6">
        <v>0.16689999999999999</v>
      </c>
      <c r="I52" s="6">
        <v>0.16539999999999999</v>
      </c>
      <c r="J52" s="6">
        <v>0.16550000000000001</v>
      </c>
      <c r="K52" s="17">
        <f t="shared" si="2"/>
        <v>5.7533333333333332E-2</v>
      </c>
      <c r="L52" s="17">
        <f t="shared" si="3"/>
        <v>0.16593333333333335</v>
      </c>
      <c r="M52" s="8">
        <f t="shared" si="4"/>
        <v>7.7014906666666683</v>
      </c>
      <c r="N52" s="8">
        <f t="shared" si="5"/>
        <v>1.6359946666666669</v>
      </c>
      <c r="O52" s="8">
        <f t="shared" si="6"/>
        <v>9.3374853333333334</v>
      </c>
      <c r="P52" s="22">
        <f t="shared" ref="P52" si="118">AVERAGE(M52:M54)</f>
        <v>7.0599648888888895</v>
      </c>
      <c r="Q52" s="22">
        <f t="shared" ref="Q52" si="119">AVERAGE(N52:N54)</f>
        <v>6.9068435555555574</v>
      </c>
      <c r="R52" s="22">
        <f t="shared" ref="R52" si="120">AVERAGE(O52:O54)</f>
        <v>13.966808444444444</v>
      </c>
      <c r="S52" s="22">
        <f t="shared" ref="S52" si="121">STDEV(M52:M54)</f>
        <v>1.1670888550572367</v>
      </c>
      <c r="T52" s="22">
        <f t="shared" ref="T52" si="122">STDEV(N52:N54)</f>
        <v>9.1971056629187995</v>
      </c>
      <c r="U52" s="22">
        <f t="shared" ref="U52" si="123">STDEV(O52:O54)</f>
        <v>8.0303768111591314</v>
      </c>
      <c r="V52" s="11">
        <f t="shared" si="7"/>
        <v>1.7956702564102565</v>
      </c>
      <c r="W52" s="11">
        <f t="shared" si="8"/>
        <v>1.4810558974358976</v>
      </c>
      <c r="X52" s="11">
        <f t="shared" si="9"/>
        <v>0.31461435897435902</v>
      </c>
      <c r="Y52" s="11">
        <f t="shared" si="10"/>
        <v>33.024988800075455</v>
      </c>
      <c r="Z52" s="11">
        <f t="shared" si="11"/>
        <v>27.238772959845328</v>
      </c>
      <c r="AA52" s="11">
        <f t="shared" si="12"/>
        <v>5.7862158402301302</v>
      </c>
    </row>
    <row r="53" spans="1:27" x14ac:dyDescent="0.2">
      <c r="A53" s="23"/>
      <c r="B53" s="2" t="s">
        <v>3</v>
      </c>
      <c r="C53" s="5">
        <v>5.0999999999999996</v>
      </c>
      <c r="D53" s="24"/>
      <c r="E53" s="6">
        <v>5.7599999999999998E-2</v>
      </c>
      <c r="F53" s="6">
        <v>5.7200000000000001E-2</v>
      </c>
      <c r="G53" s="6">
        <v>0.57099999999999995</v>
      </c>
      <c r="H53" s="6">
        <v>0.1686</v>
      </c>
      <c r="I53" s="6">
        <v>0.1666</v>
      </c>
      <c r="J53" s="6">
        <v>0.16600000000000001</v>
      </c>
      <c r="K53" s="17">
        <f t="shared" si="2"/>
        <v>0.2286</v>
      </c>
      <c r="L53" s="17">
        <f t="shared" si="3"/>
        <v>0.16706666666666667</v>
      </c>
      <c r="M53" s="8">
        <f t="shared" si="4"/>
        <v>5.7128346666666658</v>
      </c>
      <c r="N53" s="8">
        <f t="shared" si="5"/>
        <v>17.526650666666669</v>
      </c>
      <c r="O53" s="8">
        <f t="shared" si="6"/>
        <v>23.239485333333331</v>
      </c>
      <c r="P53" s="22"/>
      <c r="Q53" s="22"/>
      <c r="R53" s="22"/>
      <c r="S53" s="22"/>
      <c r="T53" s="22"/>
      <c r="U53" s="22"/>
      <c r="V53" s="11">
        <f t="shared" si="7"/>
        <v>4.5567618300653594</v>
      </c>
      <c r="W53" s="11">
        <f t="shared" si="8"/>
        <v>1.1201636601307188</v>
      </c>
      <c r="X53" s="11">
        <f t="shared" si="9"/>
        <v>3.4365981699346411</v>
      </c>
      <c r="Y53" s="11">
        <f t="shared" si="10"/>
        <v>82.193836504680377</v>
      </c>
      <c r="Z53" s="11">
        <f t="shared" si="11"/>
        <v>20.205258069840365</v>
      </c>
      <c r="AA53" s="11">
        <f t="shared" si="12"/>
        <v>61.988578434840022</v>
      </c>
    </row>
    <row r="54" spans="1:27" x14ac:dyDescent="0.2">
      <c r="A54" s="23"/>
      <c r="B54" s="2" t="s">
        <v>4</v>
      </c>
      <c r="C54" s="5">
        <v>5.2</v>
      </c>
      <c r="D54" s="24"/>
      <c r="E54" s="6">
        <v>5.7099999999999998E-2</v>
      </c>
      <c r="F54" s="6">
        <v>5.7099999999999998E-2</v>
      </c>
      <c r="G54" s="6">
        <v>5.67E-2</v>
      </c>
      <c r="H54" s="6">
        <v>0.1686</v>
      </c>
      <c r="I54" s="6">
        <v>0.16689999999999999</v>
      </c>
      <c r="J54" s="6">
        <v>0.16569999999999999</v>
      </c>
      <c r="K54" s="17">
        <f t="shared" si="2"/>
        <v>5.6966666666666665E-2</v>
      </c>
      <c r="L54" s="17">
        <f t="shared" si="3"/>
        <v>0.16706666666666667</v>
      </c>
      <c r="M54" s="8">
        <f t="shared" si="4"/>
        <v>7.7655693333333335</v>
      </c>
      <c r="N54" s="8">
        <f t="shared" si="5"/>
        <v>1.5578853333333336</v>
      </c>
      <c r="O54" s="8">
        <f t="shared" si="6"/>
        <v>9.3234546666666667</v>
      </c>
      <c r="P54" s="22"/>
      <c r="Q54" s="22"/>
      <c r="R54" s="22"/>
      <c r="S54" s="22"/>
      <c r="T54" s="22"/>
      <c r="U54" s="22"/>
      <c r="V54" s="11">
        <f t="shared" si="7"/>
        <v>1.7929720512820513</v>
      </c>
      <c r="W54" s="11">
        <f t="shared" si="8"/>
        <v>1.4933787179487179</v>
      </c>
      <c r="X54" s="11">
        <f t="shared" si="9"/>
        <v>0.29959333333333338</v>
      </c>
      <c r="Y54" s="11">
        <f t="shared" si="10"/>
        <v>32.975364881752377</v>
      </c>
      <c r="Z54" s="11">
        <f t="shared" si="11"/>
        <v>27.465407559359601</v>
      </c>
      <c r="AA54" s="11">
        <f t="shared" si="12"/>
        <v>5.5099573223927765</v>
      </c>
    </row>
    <row r="55" spans="1:27" x14ac:dyDescent="0.2">
      <c r="A55" s="23">
        <v>18</v>
      </c>
      <c r="B55" s="2" t="s">
        <v>2</v>
      </c>
      <c r="C55" s="5">
        <v>5.0999999999999996</v>
      </c>
      <c r="D55" s="24">
        <f t="shared" ref="D55" si="124">AVERAGE(C55:C57)</f>
        <v>5.2</v>
      </c>
      <c r="E55" s="6">
        <v>5.7000000000000002E-2</v>
      </c>
      <c r="F55" s="6">
        <v>5.6899999999999999E-2</v>
      </c>
      <c r="G55" s="6">
        <v>5.7000000000000002E-2</v>
      </c>
      <c r="H55" s="6">
        <v>0.1668</v>
      </c>
      <c r="I55" s="6">
        <v>0.1653</v>
      </c>
      <c r="J55" s="6">
        <v>0.1646</v>
      </c>
      <c r="K55" s="17">
        <f t="shared" si="2"/>
        <v>5.6966666666666665E-2</v>
      </c>
      <c r="L55" s="17">
        <f t="shared" si="3"/>
        <v>0.16556666666666667</v>
      </c>
      <c r="M55" s="8">
        <f t="shared" si="4"/>
        <v>7.6897293333333341</v>
      </c>
      <c r="N55" s="8">
        <f t="shared" si="5"/>
        <v>1.5914853333333334</v>
      </c>
      <c r="O55" s="8">
        <f t="shared" si="6"/>
        <v>9.2812146666666671</v>
      </c>
      <c r="P55" s="22">
        <f t="shared" ref="P55" si="125">AVERAGE(M55:M57)</f>
        <v>7.6527244444444449</v>
      </c>
      <c r="Q55" s="22">
        <f t="shared" ref="Q55" si="126">AVERAGE(N55:N57)</f>
        <v>1.5991057777777782</v>
      </c>
      <c r="R55" s="22">
        <f t="shared" ref="R55" si="127">AVERAGE(O55:O57)</f>
        <v>9.2518302222222228</v>
      </c>
      <c r="S55" s="22">
        <f t="shared" ref="S55" si="128">STDEV(M55:M57)</f>
        <v>9.271785891817487E-2</v>
      </c>
      <c r="T55" s="22">
        <f t="shared" ref="T55" si="129">STDEV(N55:N57)</f>
        <v>1.690291321811924E-2</v>
      </c>
      <c r="U55" s="22">
        <f t="shared" ref="U55" si="130">STDEV(O55:O57)</f>
        <v>0.10567447671943384</v>
      </c>
      <c r="V55" s="11">
        <f t="shared" si="7"/>
        <v>1.8198460130718956</v>
      </c>
      <c r="W55" s="11">
        <f t="shared" si="8"/>
        <v>1.5077900653594773</v>
      </c>
      <c r="X55" s="11">
        <f t="shared" si="9"/>
        <v>0.31205594771241835</v>
      </c>
      <c r="Y55" s="11">
        <f t="shared" si="10"/>
        <v>32.825969677677961</v>
      </c>
      <c r="Z55" s="11">
        <f t="shared" si="11"/>
        <v>27.197175261135087</v>
      </c>
      <c r="AA55" s="11">
        <f t="shared" si="12"/>
        <v>5.6287944165428785</v>
      </c>
    </row>
    <row r="56" spans="1:27" x14ac:dyDescent="0.2">
      <c r="A56" s="23"/>
      <c r="B56" s="2" t="s">
        <v>3</v>
      </c>
      <c r="C56" s="5">
        <v>5.2</v>
      </c>
      <c r="D56" s="24"/>
      <c r="E56" s="6">
        <v>5.7500000000000002E-2</v>
      </c>
      <c r="F56" s="6">
        <v>5.7500000000000002E-2</v>
      </c>
      <c r="G56" s="6">
        <v>5.7299999999999997E-2</v>
      </c>
      <c r="H56" s="6">
        <v>0.1678</v>
      </c>
      <c r="I56" s="6">
        <v>0.16589999999999999</v>
      </c>
      <c r="J56" s="6">
        <v>0.16520000000000001</v>
      </c>
      <c r="K56" s="17">
        <f t="shared" si="2"/>
        <v>5.7433333333333336E-2</v>
      </c>
      <c r="L56" s="17">
        <f t="shared" si="3"/>
        <v>0.1663</v>
      </c>
      <c r="M56" s="8">
        <f t="shared" si="4"/>
        <v>7.7212253333333347</v>
      </c>
      <c r="N56" s="8">
        <f t="shared" si="5"/>
        <v>1.6184773333333342</v>
      </c>
      <c r="O56" s="8">
        <f t="shared" si="6"/>
        <v>9.3397026666666676</v>
      </c>
      <c r="P56" s="22"/>
      <c r="Q56" s="22"/>
      <c r="R56" s="22"/>
      <c r="S56" s="22"/>
      <c r="T56" s="22"/>
      <c r="U56" s="22"/>
      <c r="V56" s="11">
        <f t="shared" si="7"/>
        <v>1.7960966666666667</v>
      </c>
      <c r="W56" s="11">
        <f t="shared" si="8"/>
        <v>1.4848510256410259</v>
      </c>
      <c r="X56" s="11">
        <f t="shared" si="9"/>
        <v>0.31124564102564117</v>
      </c>
      <c r="Y56" s="11">
        <f t="shared" si="10"/>
        <v>33.032831105137817</v>
      </c>
      <c r="Z56" s="11">
        <f t="shared" si="11"/>
        <v>27.308570889627692</v>
      </c>
      <c r="AA56" s="11">
        <f t="shared" si="12"/>
        <v>5.7242602155101299</v>
      </c>
    </row>
    <row r="57" spans="1:27" x14ac:dyDescent="0.2">
      <c r="A57" s="23"/>
      <c r="B57" s="2" t="s">
        <v>4</v>
      </c>
      <c r="C57" s="5">
        <v>5.3</v>
      </c>
      <c r="D57" s="24"/>
      <c r="E57" s="6">
        <v>5.62E-2</v>
      </c>
      <c r="F57" s="6">
        <v>5.62E-2</v>
      </c>
      <c r="G57" s="6">
        <v>5.62E-2</v>
      </c>
      <c r="H57" s="6">
        <v>0.16389999999999999</v>
      </c>
      <c r="I57" s="6">
        <v>0.16220000000000001</v>
      </c>
      <c r="J57" s="6">
        <v>0.16159999999999999</v>
      </c>
      <c r="K57" s="17">
        <f t="shared" si="2"/>
        <v>5.62E-2</v>
      </c>
      <c r="L57" s="17">
        <f t="shared" si="3"/>
        <v>0.16256666666666666</v>
      </c>
      <c r="M57" s="8">
        <f t="shared" si="4"/>
        <v>7.5472186666666659</v>
      </c>
      <c r="N57" s="8">
        <f t="shared" si="5"/>
        <v>1.5873546666666671</v>
      </c>
      <c r="O57" s="8">
        <f t="shared" si="6"/>
        <v>9.1345733333333321</v>
      </c>
      <c r="P57" s="22"/>
      <c r="Q57" s="22"/>
      <c r="R57" s="22"/>
      <c r="S57" s="22"/>
      <c r="T57" s="22"/>
      <c r="U57" s="22"/>
      <c r="V57" s="11">
        <f t="shared" si="7"/>
        <v>1.7235044025157231</v>
      </c>
      <c r="W57" s="11">
        <f t="shared" si="8"/>
        <v>1.4240035220125784</v>
      </c>
      <c r="X57" s="11">
        <f t="shared" si="9"/>
        <v>0.29950088050314477</v>
      </c>
      <c r="Y57" s="11">
        <f t="shared" si="10"/>
        <v>32.307325929593731</v>
      </c>
      <c r="Z57" s="11">
        <f t="shared" si="11"/>
        <v>26.693140930418988</v>
      </c>
      <c r="AA57" s="11">
        <f t="shared" si="12"/>
        <v>5.6141849991747446</v>
      </c>
    </row>
    <row r="58" spans="1:27" x14ac:dyDescent="0.2">
      <c r="A58" s="23">
        <v>19</v>
      </c>
      <c r="B58" s="2" t="s">
        <v>2</v>
      </c>
      <c r="C58" s="5">
        <v>5.5</v>
      </c>
      <c r="D58" s="24">
        <f t="shared" ref="D58" si="131">AVERAGE(C58:C60)</f>
        <v>5.3</v>
      </c>
      <c r="E58" s="6">
        <v>6.1499999999999999E-2</v>
      </c>
      <c r="F58" s="6">
        <v>6.1199999999999997E-2</v>
      </c>
      <c r="G58" s="6">
        <v>6.0699999999999997E-2</v>
      </c>
      <c r="H58" s="6">
        <v>0.17910000000000001</v>
      </c>
      <c r="I58" s="6">
        <v>0.17799999999999999</v>
      </c>
      <c r="J58" s="6">
        <v>0.1767</v>
      </c>
      <c r="K58" s="17">
        <f t="shared" si="2"/>
        <v>6.1133333333333338E-2</v>
      </c>
      <c r="L58" s="17">
        <f t="shared" si="3"/>
        <v>0.1779333333333333</v>
      </c>
      <c r="M58" s="8">
        <f t="shared" si="4"/>
        <v>8.2651546666666658</v>
      </c>
      <c r="N58" s="8">
        <f t="shared" si="5"/>
        <v>1.7021386666666687</v>
      </c>
      <c r="O58" s="8">
        <f t="shared" si="6"/>
        <v>9.967293333333334</v>
      </c>
      <c r="P58" s="22">
        <f t="shared" ref="P58" si="132">AVERAGE(M58:M60)</f>
        <v>8.3045457777777774</v>
      </c>
      <c r="Q58" s="22">
        <f t="shared" ref="Q58" si="133">AVERAGE(N58:N60)</f>
        <v>1.7295324444444458</v>
      </c>
      <c r="R58" s="22">
        <f t="shared" ref="R58" si="134">AVERAGE(O58:O60)</f>
        <v>10.034078222222222</v>
      </c>
      <c r="S58" s="22">
        <f t="shared" ref="S58" si="135">STDEV(M58:M60)</f>
        <v>3.7800396290300277E-2</v>
      </c>
      <c r="T58" s="22">
        <f t="shared" ref="T58" si="136">STDEV(N58:N60)</f>
        <v>3.6609526030094014E-2</v>
      </c>
      <c r="U58" s="22">
        <f t="shared" ref="U58" si="137">STDEV(O58:O60)</f>
        <v>7.2771853806058745E-2</v>
      </c>
      <c r="V58" s="11">
        <f t="shared" si="7"/>
        <v>1.8122351515151516</v>
      </c>
      <c r="W58" s="11">
        <f t="shared" si="8"/>
        <v>1.5027553939393938</v>
      </c>
      <c r="X58" s="11">
        <f t="shared" si="9"/>
        <v>0.30947975757575796</v>
      </c>
      <c r="Y58" s="11">
        <f t="shared" si="10"/>
        <v>35.25250524628045</v>
      </c>
      <c r="Z58" s="11">
        <f t="shared" si="11"/>
        <v>29.23235009785197</v>
      </c>
      <c r="AA58" s="11">
        <f t="shared" si="12"/>
        <v>6.0201551484284801</v>
      </c>
    </row>
    <row r="59" spans="1:27" x14ac:dyDescent="0.2">
      <c r="A59" s="23"/>
      <c r="B59" s="2" t="s">
        <v>3</v>
      </c>
      <c r="C59" s="5">
        <v>5.3</v>
      </c>
      <c r="D59" s="24"/>
      <c r="E59" s="6">
        <v>6.1400000000000003E-2</v>
      </c>
      <c r="F59" s="6">
        <v>6.1800000000000001E-2</v>
      </c>
      <c r="G59" s="6">
        <v>6.13E-2</v>
      </c>
      <c r="H59" s="6">
        <v>0.18049999999999999</v>
      </c>
      <c r="I59" s="6">
        <v>0.17879999999999999</v>
      </c>
      <c r="J59" s="6">
        <v>0.17730000000000001</v>
      </c>
      <c r="K59" s="17">
        <f t="shared" si="2"/>
        <v>6.1499999999999999E-2</v>
      </c>
      <c r="L59" s="17">
        <f t="shared" si="3"/>
        <v>0.17886666666666665</v>
      </c>
      <c r="M59" s="8">
        <f t="shared" si="4"/>
        <v>8.307958666666666</v>
      </c>
      <c r="N59" s="8">
        <f t="shared" si="5"/>
        <v>1.7153466666666679</v>
      </c>
      <c r="O59" s="8">
        <f t="shared" si="6"/>
        <v>10.023305333333333</v>
      </c>
      <c r="P59" s="22"/>
      <c r="Q59" s="22"/>
      <c r="R59" s="22"/>
      <c r="S59" s="22"/>
      <c r="T59" s="22"/>
      <c r="U59" s="22"/>
      <c r="V59" s="11">
        <f t="shared" si="7"/>
        <v>1.8911896855345911</v>
      </c>
      <c r="W59" s="11">
        <f t="shared" si="8"/>
        <v>1.5675393710691823</v>
      </c>
      <c r="X59" s="11">
        <f t="shared" si="9"/>
        <v>0.32365031446540904</v>
      </c>
      <c r="Y59" s="11">
        <f t="shared" si="10"/>
        <v>35.45060951168329</v>
      </c>
      <c r="Z59" s="11">
        <f t="shared" si="11"/>
        <v>29.383740067435333</v>
      </c>
      <c r="AA59" s="11">
        <f t="shared" si="12"/>
        <v>6.0668694442479589</v>
      </c>
    </row>
    <row r="60" spans="1:27" x14ac:dyDescent="0.2">
      <c r="A60" s="23"/>
      <c r="B60" s="2" t="s">
        <v>4</v>
      </c>
      <c r="C60" s="5">
        <v>5.0999999999999996</v>
      </c>
      <c r="D60" s="24"/>
      <c r="E60" s="6">
        <v>6.25E-2</v>
      </c>
      <c r="F60" s="6">
        <v>6.2300000000000001E-2</v>
      </c>
      <c r="G60" s="6">
        <v>6.2100000000000002E-2</v>
      </c>
      <c r="H60" s="6">
        <v>0.18179999999999999</v>
      </c>
      <c r="I60" s="6">
        <v>0.17910000000000001</v>
      </c>
      <c r="J60" s="6">
        <v>0.1782</v>
      </c>
      <c r="K60" s="17">
        <f t="shared" si="2"/>
        <v>6.2300000000000001E-2</v>
      </c>
      <c r="L60" s="17">
        <f t="shared" si="3"/>
        <v>0.1797</v>
      </c>
      <c r="M60" s="8">
        <f t="shared" si="4"/>
        <v>8.3405240000000003</v>
      </c>
      <c r="N60" s="8">
        <f t="shared" si="5"/>
        <v>1.7711120000000014</v>
      </c>
      <c r="O60" s="8">
        <f t="shared" si="6"/>
        <v>10.111636000000001</v>
      </c>
      <c r="P60" s="22"/>
      <c r="Q60" s="22"/>
      <c r="R60" s="22"/>
      <c r="S60" s="22"/>
      <c r="T60" s="22"/>
      <c r="U60" s="22"/>
      <c r="V60" s="11">
        <f t="shared" si="7"/>
        <v>1.9826737254901963</v>
      </c>
      <c r="W60" s="11">
        <f t="shared" si="8"/>
        <v>1.6353968627450981</v>
      </c>
      <c r="X60" s="11">
        <f t="shared" si="9"/>
        <v>0.34727686274509834</v>
      </c>
      <c r="Y60" s="11">
        <f t="shared" si="10"/>
        <v>35.76301902808234</v>
      </c>
      <c r="Z60" s="11">
        <f t="shared" si="11"/>
        <v>29.498917733606849</v>
      </c>
      <c r="AA60" s="11">
        <f t="shared" si="12"/>
        <v>6.2641012944754948</v>
      </c>
    </row>
    <row r="61" spans="1:27" x14ac:dyDescent="0.2">
      <c r="A61" s="23">
        <v>20</v>
      </c>
      <c r="B61" s="2" t="s">
        <v>2</v>
      </c>
      <c r="C61" s="5">
        <v>5.0999999999999996</v>
      </c>
      <c r="D61" s="24">
        <f t="shared" ref="D61" si="138">AVERAGE(C61:C63)</f>
        <v>5.3</v>
      </c>
      <c r="E61" s="6">
        <v>7.4300000000000005E-2</v>
      </c>
      <c r="F61" s="6">
        <v>7.8799999999999995E-2</v>
      </c>
      <c r="G61" s="6">
        <v>7.8899999999999998E-2</v>
      </c>
      <c r="H61" s="6">
        <v>0.22500000000000001</v>
      </c>
      <c r="I61" s="6">
        <v>0.22689999999999999</v>
      </c>
      <c r="J61" s="6">
        <v>0.22589999999999999</v>
      </c>
      <c r="K61" s="17">
        <f t="shared" si="2"/>
        <v>7.7333333333333337E-2</v>
      </c>
      <c r="L61" s="17">
        <f t="shared" si="3"/>
        <v>0.22593333333333332</v>
      </c>
      <c r="M61" s="8">
        <f t="shared" si="4"/>
        <v>10.498282666666666</v>
      </c>
      <c r="N61" s="8">
        <f t="shared" si="5"/>
        <v>2.1341866666666682</v>
      </c>
      <c r="O61" s="8">
        <f t="shared" si="6"/>
        <v>12.632469333333333</v>
      </c>
      <c r="P61" s="22">
        <f t="shared" ref="P61" si="139">AVERAGE(M61:M63)</f>
        <v>10.466249333333332</v>
      </c>
      <c r="Q61" s="22">
        <f t="shared" ref="Q61" si="140">AVERAGE(N61:N63)</f>
        <v>2.1649520000000013</v>
      </c>
      <c r="R61" s="22">
        <f t="shared" ref="R61" si="141">AVERAGE(O61:O63)</f>
        <v>12.631201333333335</v>
      </c>
      <c r="S61" s="22">
        <f t="shared" ref="S61" si="142">STDEV(M61:M63)</f>
        <v>0.13452028368159893</v>
      </c>
      <c r="T61" s="22">
        <f t="shared" ref="T61" si="143">STDEV(N61:N63)</f>
        <v>5.2736136394105598E-2</v>
      </c>
      <c r="U61" s="22">
        <f t="shared" ref="U61" si="144">STDEV(O61:O63)</f>
        <v>0.17714273702801822</v>
      </c>
      <c r="V61" s="11">
        <f t="shared" si="7"/>
        <v>2.4769547712418301</v>
      </c>
      <c r="W61" s="11">
        <f t="shared" si="8"/>
        <v>2.0584867973856209</v>
      </c>
      <c r="X61" s="11">
        <f t="shared" si="9"/>
        <v>0.41846797385620949</v>
      </c>
      <c r="Y61" s="11">
        <f t="shared" si="10"/>
        <v>44.678748437905263</v>
      </c>
      <c r="Z61" s="11">
        <f t="shared" si="11"/>
        <v>37.130518025983825</v>
      </c>
      <c r="AA61" s="11">
        <f t="shared" si="12"/>
        <v>7.5482304119214403</v>
      </c>
    </row>
    <row r="62" spans="1:27" x14ac:dyDescent="0.2">
      <c r="A62" s="23"/>
      <c r="B62" s="2" t="s">
        <v>3</v>
      </c>
      <c r="C62" s="5">
        <v>5.5</v>
      </c>
      <c r="D62" s="24"/>
      <c r="E62" s="6">
        <v>7.85E-2</v>
      </c>
      <c r="F62" s="6">
        <v>7.8899999999999998E-2</v>
      </c>
      <c r="G62" s="6">
        <v>7.9000000000000001E-2</v>
      </c>
      <c r="H62" s="6">
        <v>0.2278</v>
      </c>
      <c r="I62" s="6">
        <v>0.2281</v>
      </c>
      <c r="J62" s="6">
        <v>0.22789999999999999</v>
      </c>
      <c r="K62" s="17">
        <f t="shared" si="2"/>
        <v>7.8799999999999995E-2</v>
      </c>
      <c r="L62" s="17">
        <f t="shared" si="3"/>
        <v>0.22793333333333332</v>
      </c>
      <c r="M62" s="8">
        <f t="shared" si="4"/>
        <v>10.581861333333332</v>
      </c>
      <c r="N62" s="8">
        <f t="shared" si="5"/>
        <v>2.2258453333333339</v>
      </c>
      <c r="O62" s="8">
        <f t="shared" si="6"/>
        <v>12.807706666666666</v>
      </c>
      <c r="P62" s="22"/>
      <c r="Q62" s="22"/>
      <c r="R62" s="22"/>
      <c r="S62" s="22"/>
      <c r="T62" s="22"/>
      <c r="U62" s="22"/>
      <c r="V62" s="11">
        <f t="shared" si="7"/>
        <v>2.3286739393939393</v>
      </c>
      <c r="W62" s="11">
        <f t="shared" si="8"/>
        <v>1.9239747878787876</v>
      </c>
      <c r="X62" s="11">
        <f t="shared" si="9"/>
        <v>0.40469915151515162</v>
      </c>
      <c r="Y62" s="11">
        <f t="shared" si="10"/>
        <v>45.298531041475087</v>
      </c>
      <c r="Z62" s="11">
        <f t="shared" si="11"/>
        <v>37.426120581924494</v>
      </c>
      <c r="AA62" s="11">
        <f t="shared" si="12"/>
        <v>7.8724104595505899</v>
      </c>
    </row>
    <row r="63" spans="1:27" x14ac:dyDescent="0.2">
      <c r="A63" s="23"/>
      <c r="B63" s="2" t="s">
        <v>4</v>
      </c>
      <c r="C63" s="5">
        <v>5.3</v>
      </c>
      <c r="D63" s="24"/>
      <c r="E63" s="6">
        <v>7.5700000000000003E-2</v>
      </c>
      <c r="F63" s="6">
        <v>7.6700000000000004E-2</v>
      </c>
      <c r="G63" s="6">
        <v>7.6899999999999996E-2</v>
      </c>
      <c r="H63" s="6">
        <v>0.2215</v>
      </c>
      <c r="I63" s="6">
        <v>0.22239999999999999</v>
      </c>
      <c r="J63" s="6">
        <v>0.22259999999999999</v>
      </c>
      <c r="K63" s="17">
        <f t="shared" si="2"/>
        <v>7.6433333333333339E-2</v>
      </c>
      <c r="L63" s="17">
        <f t="shared" si="3"/>
        <v>0.22216666666666665</v>
      </c>
      <c r="M63" s="8">
        <f t="shared" si="4"/>
        <v>10.318603999999999</v>
      </c>
      <c r="N63" s="8">
        <f t="shared" si="5"/>
        <v>2.1348240000000018</v>
      </c>
      <c r="O63" s="8">
        <f t="shared" si="6"/>
        <v>12.453428000000001</v>
      </c>
      <c r="P63" s="22"/>
      <c r="Q63" s="22"/>
      <c r="R63" s="22"/>
      <c r="S63" s="22"/>
      <c r="T63" s="22"/>
      <c r="U63" s="22"/>
      <c r="V63" s="11">
        <f t="shared" si="7"/>
        <v>2.3497033962264151</v>
      </c>
      <c r="W63" s="11">
        <f t="shared" si="8"/>
        <v>1.9469064150943394</v>
      </c>
      <c r="X63" s="11">
        <f t="shared" si="9"/>
        <v>0.40279698113207585</v>
      </c>
      <c r="Y63" s="11">
        <f t="shared" si="10"/>
        <v>44.045511777604872</v>
      </c>
      <c r="Z63" s="11">
        <f t="shared" si="11"/>
        <v>36.495027233500736</v>
      </c>
      <c r="AA63" s="11">
        <f t="shared" si="12"/>
        <v>7.5504845441041297</v>
      </c>
    </row>
    <row r="64" spans="1:27" x14ac:dyDescent="0.2">
      <c r="A64" s="23">
        <v>21</v>
      </c>
      <c r="B64" s="2" t="s">
        <v>2</v>
      </c>
      <c r="C64" s="5">
        <v>5.7</v>
      </c>
      <c r="D64" s="24">
        <f t="shared" ref="D64" si="145">AVERAGE(C64:C66)</f>
        <v>5.5999999999999988</v>
      </c>
      <c r="E64" s="6">
        <v>4.5100000000000001E-2</v>
      </c>
      <c r="F64" s="6">
        <v>4.5499999999999999E-2</v>
      </c>
      <c r="G64" s="6">
        <v>4.4299999999999999E-2</v>
      </c>
      <c r="H64" s="6">
        <v>0.13589999999999999</v>
      </c>
      <c r="I64" s="6">
        <v>0.13500000000000001</v>
      </c>
      <c r="J64" s="6">
        <v>0.13450000000000001</v>
      </c>
      <c r="K64" s="17">
        <f t="shared" si="2"/>
        <v>4.4966666666666662E-2</v>
      </c>
      <c r="L64" s="17">
        <f t="shared" si="3"/>
        <v>0.13513333333333336</v>
      </c>
      <c r="M64" s="8">
        <f t="shared" si="4"/>
        <v>6.2945400000000014</v>
      </c>
      <c r="N64" s="8">
        <f t="shared" si="5"/>
        <v>1.1567119999999993</v>
      </c>
      <c r="O64" s="8">
        <f t="shared" si="6"/>
        <v>7.4512520000000002</v>
      </c>
      <c r="P64" s="22">
        <f t="shared" ref="P64" si="146">AVERAGE(M64:M66)</f>
        <v>6.3270328888888896</v>
      </c>
      <c r="Q64" s="22">
        <f t="shared" ref="Q64" si="147">AVERAGE(N64:N66)</f>
        <v>1.2212835555555557</v>
      </c>
      <c r="R64" s="22">
        <f t="shared" ref="R64" si="148">AVERAGE(O64:O66)</f>
        <v>7.5483164444444446</v>
      </c>
      <c r="S64" s="22">
        <f t="shared" ref="S64" si="149">STDEV(M64:M66)</f>
        <v>4.7672897911278926E-2</v>
      </c>
      <c r="T64" s="22">
        <f t="shared" ref="T64" si="150">STDEV(N64:N66)</f>
        <v>6.2666570004653963E-2</v>
      </c>
      <c r="U64" s="22">
        <f t="shared" ref="U64" si="151">STDEV(O64:O66)</f>
        <v>0.10734909658437454</v>
      </c>
      <c r="V64" s="11">
        <f t="shared" si="7"/>
        <v>1.3072371929824562</v>
      </c>
      <c r="W64" s="11">
        <f t="shared" si="8"/>
        <v>1.1043052631578949</v>
      </c>
      <c r="X64" s="11">
        <f t="shared" si="9"/>
        <v>0.20293192982456126</v>
      </c>
      <c r="Y64" s="11">
        <f t="shared" si="10"/>
        <v>26.353724269647028</v>
      </c>
      <c r="Z64" s="11">
        <f t="shared" si="11"/>
        <v>22.262644125344845</v>
      </c>
      <c r="AA64" s="11">
        <f t="shared" si="12"/>
        <v>4.0910801443021834</v>
      </c>
    </row>
    <row r="65" spans="1:27" x14ac:dyDescent="0.2">
      <c r="A65" s="23"/>
      <c r="B65" s="2" t="s">
        <v>3</v>
      </c>
      <c r="C65" s="5">
        <v>5.5</v>
      </c>
      <c r="D65" s="24"/>
      <c r="E65" s="6">
        <v>4.6899999999999997E-2</v>
      </c>
      <c r="F65" s="6">
        <v>4.6699999999999998E-2</v>
      </c>
      <c r="G65" s="6">
        <v>4.6899999999999997E-2</v>
      </c>
      <c r="H65" s="6">
        <v>0.1376</v>
      </c>
      <c r="I65" s="6">
        <v>0.1371</v>
      </c>
      <c r="J65" s="6">
        <v>0.13719999999999999</v>
      </c>
      <c r="K65" s="17">
        <f t="shared" si="2"/>
        <v>4.6833333333333331E-2</v>
      </c>
      <c r="L65" s="17">
        <f t="shared" si="3"/>
        <v>0.13730000000000001</v>
      </c>
      <c r="M65" s="8">
        <f t="shared" si="4"/>
        <v>6.3817613333333334</v>
      </c>
      <c r="N65" s="8">
        <f t="shared" si="5"/>
        <v>1.2818533333333333</v>
      </c>
      <c r="O65" s="8">
        <f t="shared" si="6"/>
        <v>7.6636146666666658</v>
      </c>
      <c r="P65" s="22"/>
      <c r="Q65" s="22"/>
      <c r="R65" s="22"/>
      <c r="S65" s="22"/>
      <c r="T65" s="22"/>
      <c r="U65" s="22"/>
      <c r="V65" s="11">
        <f t="shared" si="7"/>
        <v>1.3933844848484847</v>
      </c>
      <c r="W65" s="11">
        <f t="shared" si="8"/>
        <v>1.1603202424242425</v>
      </c>
      <c r="X65" s="11">
        <f t="shared" si="9"/>
        <v>0.23306424242424242</v>
      </c>
      <c r="Y65" s="11">
        <f t="shared" si="10"/>
        <v>27.104812430737304</v>
      </c>
      <c r="Z65" s="11">
        <f t="shared" si="11"/>
        <v>22.571130131333852</v>
      </c>
      <c r="AA65" s="11">
        <f t="shared" si="12"/>
        <v>4.5336822994034556</v>
      </c>
    </row>
    <row r="66" spans="1:27" x14ac:dyDescent="0.2">
      <c r="A66" s="23"/>
      <c r="B66" s="2" t="s">
        <v>4</v>
      </c>
      <c r="C66" s="5">
        <v>5.6</v>
      </c>
      <c r="D66" s="24"/>
      <c r="E66" s="6">
        <v>4.4999999999999998E-2</v>
      </c>
      <c r="F66" s="6">
        <v>4.6199999999999998E-2</v>
      </c>
      <c r="G66" s="6">
        <v>4.6199999999999998E-2</v>
      </c>
      <c r="H66" s="6">
        <v>0.13539999999999999</v>
      </c>
      <c r="I66" s="6">
        <v>0.1358</v>
      </c>
      <c r="J66" s="6">
        <v>0.13539999999999999</v>
      </c>
      <c r="K66" s="17">
        <f t="shared" si="2"/>
        <v>4.58E-2</v>
      </c>
      <c r="L66" s="17">
        <f t="shared" si="3"/>
        <v>0.13553333333333331</v>
      </c>
      <c r="M66" s="8">
        <f t="shared" si="4"/>
        <v>6.3047973333333331</v>
      </c>
      <c r="N66" s="8">
        <f t="shared" si="5"/>
        <v>1.2252853333333347</v>
      </c>
      <c r="O66" s="8">
        <f t="shared" si="6"/>
        <v>7.530082666666666</v>
      </c>
      <c r="P66" s="22"/>
      <c r="Q66" s="22"/>
      <c r="R66" s="22"/>
      <c r="S66" s="22"/>
      <c r="T66" s="22"/>
      <c r="U66" s="22"/>
      <c r="V66" s="11">
        <f t="shared" si="7"/>
        <v>1.3446576190476189</v>
      </c>
      <c r="W66" s="11">
        <f t="shared" si="8"/>
        <v>1.1258566666666667</v>
      </c>
      <c r="X66" s="11">
        <f t="shared" si="9"/>
        <v>0.21880095238095262</v>
      </c>
      <c r="Y66" s="11">
        <f t="shared" si="10"/>
        <v>26.632534012402438</v>
      </c>
      <c r="Z66" s="11">
        <f t="shared" si="11"/>
        <v>22.29892244936455</v>
      </c>
      <c r="AA66" s="11">
        <f t="shared" si="12"/>
        <v>4.3336115630378957</v>
      </c>
    </row>
    <row r="67" spans="1:27" x14ac:dyDescent="0.2">
      <c r="A67" s="23">
        <v>22</v>
      </c>
      <c r="B67" s="2" t="s">
        <v>2</v>
      </c>
      <c r="C67" s="5">
        <v>5.2</v>
      </c>
      <c r="D67" s="24">
        <f t="shared" ref="D67" si="152">AVERAGE(C67:C69)</f>
        <v>5.166666666666667</v>
      </c>
      <c r="E67" s="6">
        <v>6.1100000000000002E-2</v>
      </c>
      <c r="F67" s="6">
        <v>6.1699999999999998E-2</v>
      </c>
      <c r="G67" s="6">
        <v>6.2300000000000001E-2</v>
      </c>
      <c r="H67" s="6">
        <v>0.18279999999999999</v>
      </c>
      <c r="I67" s="6">
        <v>0.18279999999999999</v>
      </c>
      <c r="J67" s="6">
        <v>0.18340000000000001</v>
      </c>
      <c r="K67" s="17">
        <f t="shared" si="2"/>
        <v>6.1699999999999998E-2</v>
      </c>
      <c r="L67" s="17">
        <f t="shared" si="3"/>
        <v>0.18299999999999997</v>
      </c>
      <c r="M67" s="8">
        <f t="shared" si="4"/>
        <v>8.5145479999999978</v>
      </c>
      <c r="N67" s="8">
        <f t="shared" si="5"/>
        <v>1.6413680000000017</v>
      </c>
      <c r="O67" s="8">
        <f t="shared" si="6"/>
        <v>10.155915999999998</v>
      </c>
      <c r="P67" s="22">
        <f t="shared" ref="P67" si="153">AVERAGE(M67:M69)</f>
        <v>8.3434164444444434</v>
      </c>
      <c r="Q67" s="22">
        <f t="shared" ref="Q67" si="154">AVERAGE(N67:N69)</f>
        <v>1.5631511111111118</v>
      </c>
      <c r="R67" s="22">
        <f t="shared" ref="R67" si="155">AVERAGE(O67:O69)</f>
        <v>9.9065675555555543</v>
      </c>
      <c r="S67" s="22">
        <f t="shared" ref="S67" si="156">STDEV(M67:M69)</f>
        <v>0.1844037444417754</v>
      </c>
      <c r="T67" s="22">
        <f t="shared" ref="T67" si="157">STDEV(N67:N69)</f>
        <v>7.2279028331824619E-2</v>
      </c>
      <c r="U67" s="22">
        <f t="shared" ref="U67" si="158">STDEV(O67:O69)</f>
        <v>0.23189062767638488</v>
      </c>
      <c r="V67" s="11">
        <f t="shared" si="7"/>
        <v>1.9530607692307687</v>
      </c>
      <c r="W67" s="11">
        <f t="shared" si="8"/>
        <v>1.6374130769230764</v>
      </c>
      <c r="X67" s="11">
        <f t="shared" si="9"/>
        <v>0.31564769230769263</v>
      </c>
      <c r="Y67" s="11">
        <f t="shared" si="10"/>
        <v>35.919629341444427</v>
      </c>
      <c r="Z67" s="11">
        <f t="shared" si="11"/>
        <v>30.114408997665691</v>
      </c>
      <c r="AA67" s="11">
        <f t="shared" si="12"/>
        <v>5.8052203437787426</v>
      </c>
    </row>
    <row r="68" spans="1:27" x14ac:dyDescent="0.2">
      <c r="A68" s="23"/>
      <c r="B68" s="2" t="s">
        <v>3</v>
      </c>
      <c r="C68" s="5">
        <v>5.0999999999999996</v>
      </c>
      <c r="D68" s="24"/>
      <c r="E68" s="6">
        <v>5.8900000000000001E-2</v>
      </c>
      <c r="F68" s="6">
        <v>5.8799999999999998E-2</v>
      </c>
      <c r="G68" s="6">
        <v>5.8700000000000002E-2</v>
      </c>
      <c r="H68" s="6">
        <v>0.17549999999999999</v>
      </c>
      <c r="I68" s="6">
        <v>0.1749</v>
      </c>
      <c r="J68" s="6">
        <v>0.17480000000000001</v>
      </c>
      <c r="K68" s="17">
        <f t="shared" si="2"/>
        <v>5.8799999999999998E-2</v>
      </c>
      <c r="L68" s="17">
        <f t="shared" si="3"/>
        <v>0.17506666666666668</v>
      </c>
      <c r="M68" s="8">
        <f t="shared" si="4"/>
        <v>8.1481226666666675</v>
      </c>
      <c r="N68" s="8">
        <f t="shared" si="5"/>
        <v>1.5492586666666668</v>
      </c>
      <c r="O68" s="8">
        <f t="shared" si="6"/>
        <v>9.6973813333333325</v>
      </c>
      <c r="P68" s="22"/>
      <c r="Q68" s="22"/>
      <c r="R68" s="22"/>
      <c r="S68" s="22"/>
      <c r="T68" s="22"/>
      <c r="U68" s="22"/>
      <c r="V68" s="11">
        <f t="shared" si="7"/>
        <v>1.9014473202614379</v>
      </c>
      <c r="W68" s="11">
        <f t="shared" si="8"/>
        <v>1.5976711111111115</v>
      </c>
      <c r="X68" s="11">
        <f t="shared" si="9"/>
        <v>0.30377620915032683</v>
      </c>
      <c r="Y68" s="11">
        <f t="shared" si="10"/>
        <v>34.297875551154178</v>
      </c>
      <c r="Z68" s="11">
        <f t="shared" si="11"/>
        <v>28.81842918110868</v>
      </c>
      <c r="AA68" s="11">
        <f t="shared" si="12"/>
        <v>5.4794463700455074</v>
      </c>
    </row>
    <row r="69" spans="1:27" x14ac:dyDescent="0.2">
      <c r="A69" s="23"/>
      <c r="B69" s="2" t="s">
        <v>4</v>
      </c>
      <c r="C69" s="5">
        <v>5.2</v>
      </c>
      <c r="D69" s="24"/>
      <c r="E69" s="6">
        <v>5.8999999999999997E-2</v>
      </c>
      <c r="F69" s="6">
        <v>5.91E-2</v>
      </c>
      <c r="G69" s="6">
        <v>5.9900000000000002E-2</v>
      </c>
      <c r="H69" s="6">
        <v>0.17949999999999999</v>
      </c>
      <c r="I69" s="6">
        <v>0.17929999999999999</v>
      </c>
      <c r="J69" s="6">
        <v>0.17979999999999999</v>
      </c>
      <c r="K69" s="17">
        <f t="shared" ref="K69:K132" si="159">AVERAGE(E69:G69)</f>
        <v>5.9333333333333328E-2</v>
      </c>
      <c r="L69" s="17">
        <f t="shared" ref="L69:L132" si="160">AVERAGE(H69:J69)</f>
        <v>0.17953333333333332</v>
      </c>
      <c r="M69" s="8">
        <f t="shared" ref="M69:M132" si="161">((-2.99*K69)+(12.64*L69))*(4/(1))</f>
        <v>8.3675786666666667</v>
      </c>
      <c r="N69" s="8">
        <f t="shared" ref="N69:N132" si="162">((23.26*K69)-(5.6*L69))*(4/(1))</f>
        <v>1.498826666666667</v>
      </c>
      <c r="O69" s="8">
        <f t="shared" ref="O69:O132" si="163">((20.27*K69)+(7.04*L69))*(4/(1))</f>
        <v>9.8664053333333328</v>
      </c>
      <c r="P69" s="22"/>
      <c r="Q69" s="22"/>
      <c r="R69" s="22"/>
      <c r="S69" s="22"/>
      <c r="T69" s="22"/>
      <c r="U69" s="22"/>
      <c r="V69" s="11">
        <f t="shared" ref="V69:V132" si="164">O69/C69</f>
        <v>1.8973856410256409</v>
      </c>
      <c r="W69" s="11">
        <f t="shared" ref="W69:W132" si="165">M69/C69</f>
        <v>1.6091497435897435</v>
      </c>
      <c r="X69" s="11">
        <f t="shared" ref="X69:X132" si="166">N69/C69</f>
        <v>0.2882358974358975</v>
      </c>
      <c r="Y69" s="11">
        <f t="shared" ref="Y69:Y132" si="167">O69*100/28.274</f>
        <v>34.895682723821643</v>
      </c>
      <c r="Z69" s="11">
        <f t="shared" ref="Z69:Z132" si="168">M69*100/28.274</f>
        <v>29.594605173186203</v>
      </c>
      <c r="AA69" s="11">
        <f t="shared" ref="AA69:AA132" si="169">N69*100/28.274</f>
        <v>5.3010775506354495</v>
      </c>
    </row>
    <row r="70" spans="1:27" x14ac:dyDescent="0.2">
      <c r="A70" s="23">
        <v>23</v>
      </c>
      <c r="B70" s="2" t="s">
        <v>2</v>
      </c>
      <c r="C70" s="5">
        <v>5.2</v>
      </c>
      <c r="D70" s="24">
        <f t="shared" ref="D70" si="170">AVERAGE(C70:C72)</f>
        <v>5.2</v>
      </c>
      <c r="E70" s="6">
        <v>4.2799999999999998E-2</v>
      </c>
      <c r="F70" s="6">
        <v>4.3799999999999999E-2</v>
      </c>
      <c r="G70" s="6">
        <v>4.5100000000000001E-2</v>
      </c>
      <c r="H70" s="6">
        <v>0.13109999999999999</v>
      </c>
      <c r="I70" s="6">
        <v>0.1321</v>
      </c>
      <c r="J70" s="6">
        <v>0.13300000000000001</v>
      </c>
      <c r="K70" s="17">
        <f t="shared" si="159"/>
        <v>4.3899999999999995E-2</v>
      </c>
      <c r="L70" s="17">
        <f t="shared" si="160"/>
        <v>0.13206666666666667</v>
      </c>
      <c r="M70" s="8">
        <f t="shared" si="161"/>
        <v>6.1522466666666666</v>
      </c>
      <c r="N70" s="8">
        <f t="shared" si="162"/>
        <v>1.1261626666666662</v>
      </c>
      <c r="O70" s="8">
        <f t="shared" si="163"/>
        <v>7.2784093333333324</v>
      </c>
      <c r="P70" s="22">
        <f t="shared" ref="P70" si="171">AVERAGE(M70:M72)</f>
        <v>6.1314062222222221</v>
      </c>
      <c r="Q70" s="22">
        <f t="shared" ref="Q70" si="172">AVERAGE(N70:N72)</f>
        <v>1.0739768888888888</v>
      </c>
      <c r="R70" s="22">
        <f t="shared" ref="R70" si="173">AVERAGE(O70:O72)</f>
        <v>7.2053831111111108</v>
      </c>
      <c r="S70" s="22">
        <f t="shared" ref="S70" si="174">STDEV(M70:M72)</f>
        <v>8.2195980397349183E-2</v>
      </c>
      <c r="T70" s="22">
        <f t="shared" ref="T70" si="175">STDEV(N70:N72)</f>
        <v>0.12637735933189825</v>
      </c>
      <c r="U70" s="22">
        <f t="shared" ref="U70" si="176">STDEV(O70:O72)</f>
        <v>0.20805486283438987</v>
      </c>
      <c r="V70" s="11">
        <f t="shared" si="164"/>
        <v>1.3996941025641023</v>
      </c>
      <c r="W70" s="11">
        <f t="shared" si="165"/>
        <v>1.183124358974359</v>
      </c>
      <c r="X70" s="11">
        <f t="shared" si="166"/>
        <v>0.21656974358974349</v>
      </c>
      <c r="Y70" s="11">
        <f t="shared" si="167"/>
        <v>25.742411166914241</v>
      </c>
      <c r="Z70" s="11">
        <f t="shared" si="168"/>
        <v>21.759378463134563</v>
      </c>
      <c r="AA70" s="11">
        <f t="shared" si="169"/>
        <v>3.9830327037796778</v>
      </c>
    </row>
    <row r="71" spans="1:27" x14ac:dyDescent="0.2">
      <c r="A71" s="23"/>
      <c r="B71" s="2" t="s">
        <v>3</v>
      </c>
      <c r="C71" s="5">
        <v>5.2</v>
      </c>
      <c r="D71" s="24"/>
      <c r="E71" s="6">
        <v>4.0599999999999997E-2</v>
      </c>
      <c r="F71" s="6">
        <v>4.1099999999999998E-2</v>
      </c>
      <c r="G71" s="6">
        <v>4.1599999999999998E-2</v>
      </c>
      <c r="H71" s="6">
        <v>0.1288</v>
      </c>
      <c r="I71" s="6">
        <v>0.129</v>
      </c>
      <c r="J71" s="6">
        <v>0.1298</v>
      </c>
      <c r="K71" s="17">
        <f t="shared" si="159"/>
        <v>4.1099999999999998E-2</v>
      </c>
      <c r="L71" s="17">
        <f t="shared" si="160"/>
        <v>0.12920000000000001</v>
      </c>
      <c r="M71" s="8">
        <f t="shared" si="161"/>
        <v>6.0407960000000003</v>
      </c>
      <c r="N71" s="8">
        <f t="shared" si="162"/>
        <v>0.9298639999999998</v>
      </c>
      <c r="O71" s="8">
        <f t="shared" si="163"/>
        <v>6.9706600000000005</v>
      </c>
      <c r="P71" s="22"/>
      <c r="Q71" s="22"/>
      <c r="R71" s="22"/>
      <c r="S71" s="22"/>
      <c r="T71" s="22"/>
      <c r="U71" s="22"/>
      <c r="V71" s="11">
        <f t="shared" si="164"/>
        <v>1.3405115384615385</v>
      </c>
      <c r="W71" s="11">
        <f t="shared" si="165"/>
        <v>1.1616915384615385</v>
      </c>
      <c r="X71" s="11">
        <f t="shared" si="166"/>
        <v>0.17881999999999995</v>
      </c>
      <c r="Y71" s="11">
        <f t="shared" si="167"/>
        <v>24.653957699653393</v>
      </c>
      <c r="Z71" s="11">
        <f t="shared" si="168"/>
        <v>21.365197708141757</v>
      </c>
      <c r="AA71" s="11">
        <f t="shared" si="169"/>
        <v>3.2887599915116352</v>
      </c>
    </row>
    <row r="72" spans="1:27" x14ac:dyDescent="0.2">
      <c r="A72" s="23"/>
      <c r="B72" s="2" t="s">
        <v>4</v>
      </c>
      <c r="C72" s="5">
        <v>5.2</v>
      </c>
      <c r="D72" s="24"/>
      <c r="E72" s="6">
        <v>4.4600000000000001E-2</v>
      </c>
      <c r="F72" s="6">
        <v>4.4499999999999998E-2</v>
      </c>
      <c r="G72" s="6">
        <v>4.4699999999999997E-2</v>
      </c>
      <c r="H72" s="6">
        <v>0.13339999999999999</v>
      </c>
      <c r="I72" s="6">
        <v>0.13300000000000001</v>
      </c>
      <c r="J72" s="6">
        <v>0.13320000000000001</v>
      </c>
      <c r="K72" s="17">
        <f t="shared" si="159"/>
        <v>4.4600000000000001E-2</v>
      </c>
      <c r="L72" s="17">
        <f t="shared" si="160"/>
        <v>0.13319999999999999</v>
      </c>
      <c r="M72" s="8">
        <f t="shared" si="161"/>
        <v>6.2011759999999994</v>
      </c>
      <c r="N72" s="8">
        <f t="shared" si="162"/>
        <v>1.1659040000000003</v>
      </c>
      <c r="O72" s="8">
        <f t="shared" si="163"/>
        <v>7.3670799999999996</v>
      </c>
      <c r="P72" s="22"/>
      <c r="Q72" s="22"/>
      <c r="R72" s="22"/>
      <c r="S72" s="22"/>
      <c r="T72" s="22"/>
      <c r="U72" s="22"/>
      <c r="V72" s="11">
        <f t="shared" si="164"/>
        <v>1.4167461538461537</v>
      </c>
      <c r="W72" s="11">
        <f t="shared" si="165"/>
        <v>1.1925338461538459</v>
      </c>
      <c r="X72" s="11">
        <f t="shared" si="166"/>
        <v>0.22421230769230774</v>
      </c>
      <c r="Y72" s="11">
        <f t="shared" si="167"/>
        <v>26.056023201527903</v>
      </c>
      <c r="Z72" s="11">
        <f t="shared" si="168"/>
        <v>21.932432623611795</v>
      </c>
      <c r="AA72" s="11">
        <f t="shared" si="169"/>
        <v>4.1235905779161079</v>
      </c>
    </row>
    <row r="73" spans="1:27" x14ac:dyDescent="0.2">
      <c r="A73" s="23">
        <v>24</v>
      </c>
      <c r="B73" s="2" t="s">
        <v>2</v>
      </c>
      <c r="C73" s="5">
        <v>4.7</v>
      </c>
      <c r="D73" s="24">
        <f t="shared" ref="D73" si="177">AVERAGE(C73:C75)</f>
        <v>5.2</v>
      </c>
      <c r="E73" s="6">
        <v>7.1300000000000002E-2</v>
      </c>
      <c r="F73" s="6">
        <v>7.1400000000000005E-2</v>
      </c>
      <c r="G73" s="6">
        <v>7.1300000000000002E-2</v>
      </c>
      <c r="H73" s="6">
        <v>0.2049</v>
      </c>
      <c r="I73" s="6">
        <v>0.2044</v>
      </c>
      <c r="J73" s="6">
        <v>0.20430000000000001</v>
      </c>
      <c r="K73" s="17">
        <f t="shared" si="159"/>
        <v>7.1333333333333332E-2</v>
      </c>
      <c r="L73" s="17">
        <f t="shared" si="160"/>
        <v>0.20453333333333334</v>
      </c>
      <c r="M73" s="8">
        <f t="shared" si="161"/>
        <v>9.4880586666666673</v>
      </c>
      <c r="N73" s="8">
        <f t="shared" si="162"/>
        <v>2.0553066666666675</v>
      </c>
      <c r="O73" s="8">
        <f t="shared" si="163"/>
        <v>11.543365333333334</v>
      </c>
      <c r="P73" s="22">
        <f t="shared" ref="P73" si="178">AVERAGE(M73:M75)</f>
        <v>9.6820599999999981</v>
      </c>
      <c r="Q73" s="22">
        <f t="shared" ref="Q73" si="179">AVERAGE(N73:N75)</f>
        <v>2.1204666666666685</v>
      </c>
      <c r="R73" s="22">
        <f t="shared" ref="R73" si="180">AVERAGE(O73:O75)</f>
        <v>11.802526666666665</v>
      </c>
      <c r="S73" s="22">
        <f t="shared" ref="S73" si="181">STDEV(M73:M75)</f>
        <v>0.17389854772634813</v>
      </c>
      <c r="T73" s="22">
        <f t="shared" ref="T73" si="182">STDEV(N73:N75)</f>
        <v>6.5999433209687278E-2</v>
      </c>
      <c r="U73" s="22">
        <f t="shared" ref="U73" si="183">STDEV(O73:O75)</f>
        <v>0.23797046271613864</v>
      </c>
      <c r="V73" s="11">
        <f t="shared" si="164"/>
        <v>2.4560351773049645</v>
      </c>
      <c r="W73" s="11">
        <f t="shared" si="165"/>
        <v>2.0187358865248228</v>
      </c>
      <c r="X73" s="11">
        <f t="shared" si="166"/>
        <v>0.43729929078014201</v>
      </c>
      <c r="Y73" s="11">
        <f t="shared" si="167"/>
        <v>40.826785503760817</v>
      </c>
      <c r="Z73" s="11">
        <f t="shared" si="168"/>
        <v>33.55753931762986</v>
      </c>
      <c r="AA73" s="11">
        <f t="shared" si="169"/>
        <v>7.2692461861309594</v>
      </c>
    </row>
    <row r="74" spans="1:27" x14ac:dyDescent="0.2">
      <c r="A74" s="23"/>
      <c r="B74" s="2" t="s">
        <v>3</v>
      </c>
      <c r="C74" s="5">
        <v>5.4</v>
      </c>
      <c r="D74" s="24"/>
      <c r="E74" s="6">
        <v>7.3099999999999998E-2</v>
      </c>
      <c r="F74" s="6">
        <v>7.3400000000000007E-2</v>
      </c>
      <c r="G74" s="6">
        <v>7.3400000000000007E-2</v>
      </c>
      <c r="H74" s="6">
        <v>0.21</v>
      </c>
      <c r="I74" s="6">
        <v>0.21</v>
      </c>
      <c r="J74" s="6">
        <v>0.20960000000000001</v>
      </c>
      <c r="K74" s="17">
        <f t="shared" si="159"/>
        <v>7.3300000000000018E-2</v>
      </c>
      <c r="L74" s="17">
        <f t="shared" si="160"/>
        <v>0.20986666666666665</v>
      </c>
      <c r="M74" s="8">
        <f t="shared" si="161"/>
        <v>9.7341906666666649</v>
      </c>
      <c r="N74" s="8">
        <f t="shared" si="162"/>
        <v>2.1188186666666704</v>
      </c>
      <c r="O74" s="8">
        <f t="shared" si="163"/>
        <v>11.853009333333334</v>
      </c>
      <c r="P74" s="22"/>
      <c r="Q74" s="22"/>
      <c r="R74" s="22"/>
      <c r="S74" s="22"/>
      <c r="T74" s="22"/>
      <c r="U74" s="22"/>
      <c r="V74" s="11">
        <f t="shared" si="164"/>
        <v>2.1950017283950616</v>
      </c>
      <c r="W74" s="11">
        <f t="shared" si="165"/>
        <v>1.8026279012345674</v>
      </c>
      <c r="X74" s="11">
        <f t="shared" si="166"/>
        <v>0.39237382716049451</v>
      </c>
      <c r="Y74" s="11">
        <f t="shared" si="167"/>
        <v>41.921940062719578</v>
      </c>
      <c r="Z74" s="11">
        <f t="shared" si="168"/>
        <v>34.428063474098693</v>
      </c>
      <c r="AA74" s="11">
        <f t="shared" si="169"/>
        <v>7.4938765886208891</v>
      </c>
    </row>
    <row r="75" spans="1:27" x14ac:dyDescent="0.2">
      <c r="A75" s="23"/>
      <c r="B75" s="2" t="s">
        <v>4</v>
      </c>
      <c r="C75" s="5">
        <v>5.5</v>
      </c>
      <c r="D75" s="24"/>
      <c r="E75" s="6">
        <v>7.4499999999999997E-2</v>
      </c>
      <c r="F75" s="6">
        <v>7.4499999999999997E-2</v>
      </c>
      <c r="G75" s="6">
        <v>7.46E-2</v>
      </c>
      <c r="H75" s="6">
        <v>0.21229999999999999</v>
      </c>
      <c r="I75" s="6">
        <v>0.2117</v>
      </c>
      <c r="J75" s="6">
        <v>0.21179999999999999</v>
      </c>
      <c r="K75" s="17">
        <f t="shared" si="159"/>
        <v>7.4533333333333326E-2</v>
      </c>
      <c r="L75" s="17">
        <f t="shared" si="160"/>
        <v>0.21193333333333331</v>
      </c>
      <c r="M75" s="8">
        <f t="shared" si="161"/>
        <v>9.8239306666666657</v>
      </c>
      <c r="N75" s="8">
        <f t="shared" si="162"/>
        <v>2.1872746666666671</v>
      </c>
      <c r="O75" s="8">
        <f t="shared" si="163"/>
        <v>12.011205333333333</v>
      </c>
      <c r="P75" s="22"/>
      <c r="Q75" s="22"/>
      <c r="R75" s="22"/>
      <c r="S75" s="22"/>
      <c r="T75" s="22"/>
      <c r="U75" s="22"/>
      <c r="V75" s="11">
        <f t="shared" si="164"/>
        <v>2.1838555151515151</v>
      </c>
      <c r="W75" s="11">
        <f t="shared" si="165"/>
        <v>1.786169212121212</v>
      </c>
      <c r="X75" s="11">
        <f t="shared" si="166"/>
        <v>0.39768630303030311</v>
      </c>
      <c r="Y75" s="11">
        <f t="shared" si="167"/>
        <v>42.481450567069857</v>
      </c>
      <c r="Z75" s="11">
        <f t="shared" si="168"/>
        <v>34.745457546391258</v>
      </c>
      <c r="AA75" s="11">
        <f t="shared" si="169"/>
        <v>7.735993020678599</v>
      </c>
    </row>
    <row r="76" spans="1:27" x14ac:dyDescent="0.2">
      <c r="A76" s="23">
        <v>25</v>
      </c>
      <c r="B76" s="2" t="s">
        <v>2</v>
      </c>
      <c r="C76" s="5">
        <v>6</v>
      </c>
      <c r="D76" s="24">
        <f>AVERAGE(C76:C79)</f>
        <v>6.0749999999999993</v>
      </c>
      <c r="E76" s="6">
        <v>0.13109999999999999</v>
      </c>
      <c r="F76" s="6">
        <v>0.1273</v>
      </c>
      <c r="G76" s="6">
        <v>0.124</v>
      </c>
      <c r="H76" s="6">
        <v>0.2984</v>
      </c>
      <c r="I76" s="6">
        <v>0.29449999999999998</v>
      </c>
      <c r="J76" s="6">
        <v>0.29099999999999998</v>
      </c>
      <c r="K76" s="17">
        <f t="shared" si="159"/>
        <v>0.12746666666666664</v>
      </c>
      <c r="L76" s="17">
        <f t="shared" si="160"/>
        <v>0.2946333333333333</v>
      </c>
      <c r="M76" s="8">
        <f t="shared" si="161"/>
        <v>13.372159999999999</v>
      </c>
      <c r="N76" s="8">
        <f t="shared" si="162"/>
        <v>5.2597119999999995</v>
      </c>
      <c r="O76" s="8">
        <f t="shared" si="163"/>
        <v>18.631871999999998</v>
      </c>
      <c r="P76" s="22">
        <f t="shared" ref="P76" si="184">AVERAGE(M76:M78)</f>
        <v>12.45666177777778</v>
      </c>
      <c r="Q76" s="22">
        <f t="shared" ref="Q76" si="185">AVERAGE(N76:N78)</f>
        <v>3.2446284444444444</v>
      </c>
      <c r="R76" s="22">
        <f t="shared" ref="R76" si="186">AVERAGE(O76:O78)</f>
        <v>15.701290222222221</v>
      </c>
      <c r="S76" s="22">
        <f t="shared" ref="S76" si="187">STDEV(M76:M78)</f>
        <v>0.80259785243485071</v>
      </c>
      <c r="T76" s="22">
        <f t="shared" ref="T76" si="188">STDEV(N76:N78)</f>
        <v>1.7452863086149546</v>
      </c>
      <c r="U76" s="22">
        <f t="shared" ref="U76" si="189">STDEV(O76:O78)</f>
        <v>2.5399349207761892</v>
      </c>
      <c r="V76" s="11">
        <f t="shared" si="164"/>
        <v>3.1053119999999996</v>
      </c>
      <c r="W76" s="11">
        <f t="shared" si="165"/>
        <v>2.2286933333333332</v>
      </c>
      <c r="X76" s="11">
        <f t="shared" si="166"/>
        <v>0.87661866666666655</v>
      </c>
      <c r="Y76" s="11">
        <f t="shared" si="167"/>
        <v>65.897545448114869</v>
      </c>
      <c r="Z76" s="11">
        <f t="shared" si="168"/>
        <v>47.294899908042723</v>
      </c>
      <c r="AA76" s="11">
        <f t="shared" si="169"/>
        <v>18.60264554007215</v>
      </c>
    </row>
    <row r="77" spans="1:27" x14ac:dyDescent="0.2">
      <c r="A77" s="23"/>
      <c r="B77" s="2" t="s">
        <v>3</v>
      </c>
      <c r="C77" s="5">
        <v>6.2</v>
      </c>
      <c r="D77" s="24"/>
      <c r="E77" s="6">
        <v>8.7300000000000003E-2</v>
      </c>
      <c r="F77" s="6">
        <v>8.6900000000000005E-2</v>
      </c>
      <c r="G77" s="6">
        <v>8.5099999999999995E-2</v>
      </c>
      <c r="H77" s="6">
        <v>0.26129999999999998</v>
      </c>
      <c r="I77" s="6">
        <v>0.2606</v>
      </c>
      <c r="J77" s="6">
        <v>0.25879999999999997</v>
      </c>
      <c r="K77" s="17">
        <f t="shared" si="159"/>
        <v>8.6433333333333348E-2</v>
      </c>
      <c r="L77" s="17">
        <f t="shared" si="160"/>
        <v>0.26023333333333332</v>
      </c>
      <c r="M77" s="8">
        <f t="shared" si="161"/>
        <v>12.123654666666667</v>
      </c>
      <c r="N77" s="8">
        <f t="shared" si="162"/>
        <v>2.2125306666666686</v>
      </c>
      <c r="O77" s="8">
        <f t="shared" si="163"/>
        <v>14.336185333333333</v>
      </c>
      <c r="P77" s="22"/>
      <c r="Q77" s="22"/>
      <c r="R77" s="22"/>
      <c r="S77" s="22"/>
      <c r="T77" s="22"/>
      <c r="U77" s="22"/>
      <c r="V77" s="11">
        <f t="shared" si="164"/>
        <v>2.3122879569892474</v>
      </c>
      <c r="W77" s="11">
        <f t="shared" si="165"/>
        <v>1.9554281720430107</v>
      </c>
      <c r="X77" s="11">
        <f t="shared" si="166"/>
        <v>0.35685978494623688</v>
      </c>
      <c r="Y77" s="11">
        <f t="shared" si="167"/>
        <v>50.704482327698003</v>
      </c>
      <c r="Z77" s="11">
        <f t="shared" si="168"/>
        <v>42.87916342458324</v>
      </c>
      <c r="AA77" s="11">
        <f t="shared" si="169"/>
        <v>7.8253189031147645</v>
      </c>
    </row>
    <row r="78" spans="1:27" x14ac:dyDescent="0.2">
      <c r="A78" s="23"/>
      <c r="B78" s="2" t="s">
        <v>4</v>
      </c>
      <c r="C78" s="5">
        <v>6.1</v>
      </c>
      <c r="D78" s="24"/>
      <c r="E78" s="6">
        <v>8.8800000000000004E-2</v>
      </c>
      <c r="F78" s="6">
        <v>8.6099999999999996E-2</v>
      </c>
      <c r="G78" s="6">
        <v>8.2299999999999998E-2</v>
      </c>
      <c r="H78" s="6">
        <v>0.25840000000000002</v>
      </c>
      <c r="I78" s="6">
        <v>0.25559999999999999</v>
      </c>
      <c r="J78" s="6">
        <v>0.25140000000000001</v>
      </c>
      <c r="K78" s="17">
        <f t="shared" si="159"/>
        <v>8.5733333333333328E-2</v>
      </c>
      <c r="L78" s="17">
        <f t="shared" si="160"/>
        <v>0.25513333333333338</v>
      </c>
      <c r="M78" s="8">
        <f t="shared" si="161"/>
        <v>11.87417066666667</v>
      </c>
      <c r="N78" s="8">
        <f t="shared" si="162"/>
        <v>2.261642666666666</v>
      </c>
      <c r="O78" s="8">
        <f t="shared" si="163"/>
        <v>14.135813333333335</v>
      </c>
      <c r="P78" s="22"/>
      <c r="Q78" s="22"/>
      <c r="R78" s="22"/>
      <c r="S78" s="22"/>
      <c r="T78" s="22"/>
      <c r="U78" s="22"/>
      <c r="V78" s="11">
        <f t="shared" si="164"/>
        <v>2.3173464480874322</v>
      </c>
      <c r="W78" s="11">
        <f t="shared" si="165"/>
        <v>1.9465853551912575</v>
      </c>
      <c r="X78" s="11">
        <f t="shared" si="166"/>
        <v>0.37076109289617476</v>
      </c>
      <c r="Y78" s="11">
        <f t="shared" si="167"/>
        <v>49.995802975643116</v>
      </c>
      <c r="Z78" s="11">
        <f t="shared" si="168"/>
        <v>41.996783853245624</v>
      </c>
      <c r="AA78" s="11">
        <f t="shared" si="169"/>
        <v>7.9990191223974891</v>
      </c>
    </row>
    <row r="79" spans="1:27" x14ac:dyDescent="0.2">
      <c r="A79" s="23">
        <v>26</v>
      </c>
      <c r="B79" s="2" t="s">
        <v>2</v>
      </c>
      <c r="C79" s="5">
        <v>6</v>
      </c>
      <c r="D79" s="24">
        <f t="shared" ref="D79" si="190">AVERAGE(C79:C82)</f>
        <v>5.5500000000000007</v>
      </c>
      <c r="E79" s="6">
        <v>6.8699999999999997E-2</v>
      </c>
      <c r="F79" s="6">
        <v>6.8599999999999994E-2</v>
      </c>
      <c r="G79" s="6">
        <v>6.9099999999999995E-2</v>
      </c>
      <c r="H79" s="6">
        <v>0.1028</v>
      </c>
      <c r="I79" s="6">
        <v>0.20269999999999999</v>
      </c>
      <c r="J79" s="6">
        <v>0.20300000000000001</v>
      </c>
      <c r="K79" s="17">
        <f t="shared" si="159"/>
        <v>6.8799999999999986E-2</v>
      </c>
      <c r="L79" s="17">
        <f t="shared" si="160"/>
        <v>0.16949999999999998</v>
      </c>
      <c r="M79" s="8">
        <f t="shared" si="161"/>
        <v>7.7470720000000002</v>
      </c>
      <c r="N79" s="8">
        <f t="shared" si="162"/>
        <v>2.6043519999999996</v>
      </c>
      <c r="O79" s="8">
        <f t="shared" si="163"/>
        <v>10.351423999999998</v>
      </c>
      <c r="P79" s="22">
        <f t="shared" ref="P79" si="191">AVERAGE(M79:M81)</f>
        <v>8.9783742222222234</v>
      </c>
      <c r="Q79" s="22">
        <f t="shared" ref="Q79" si="192">AVERAGE(N79:N81)</f>
        <v>2.0802862222222225</v>
      </c>
      <c r="R79" s="22">
        <f t="shared" ref="R79" si="193">AVERAGE(O79:O81)</f>
        <v>11.058660444444444</v>
      </c>
      <c r="S79" s="22">
        <f t="shared" ref="S79" si="194">STDEV(M79:M81)</f>
        <v>1.0766420287437617</v>
      </c>
      <c r="T79" s="22">
        <f t="shared" ref="T79" si="195">STDEV(N79:N81)</f>
        <v>0.45453323888007924</v>
      </c>
      <c r="U79" s="22">
        <f t="shared" ref="U79" si="196">STDEV(O79:O81)</f>
        <v>0.63656412678110774</v>
      </c>
      <c r="V79" s="11">
        <f t="shared" si="164"/>
        <v>1.7252373333333331</v>
      </c>
      <c r="W79" s="11">
        <f t="shared" si="165"/>
        <v>1.2911786666666667</v>
      </c>
      <c r="X79" s="11">
        <f t="shared" si="166"/>
        <v>0.43405866666666659</v>
      </c>
      <c r="Y79" s="11">
        <f t="shared" si="167"/>
        <v>36.611105609393782</v>
      </c>
      <c r="Z79" s="11">
        <f t="shared" si="168"/>
        <v>27.399985852726889</v>
      </c>
      <c r="AA79" s="11">
        <f t="shared" si="169"/>
        <v>9.2111197566668999</v>
      </c>
    </row>
    <row r="80" spans="1:27" x14ac:dyDescent="0.2">
      <c r="A80" s="23"/>
      <c r="B80" s="2" t="s">
        <v>3</v>
      </c>
      <c r="C80" s="5">
        <v>5.5</v>
      </c>
      <c r="D80" s="24"/>
      <c r="E80" s="6">
        <v>6.8599999999999994E-2</v>
      </c>
      <c r="F80" s="6">
        <v>6.8000000000000005E-2</v>
      </c>
      <c r="G80" s="6">
        <v>6.7799999999999999E-2</v>
      </c>
      <c r="H80" s="6">
        <v>0.2036</v>
      </c>
      <c r="I80" s="6">
        <v>0.2029</v>
      </c>
      <c r="J80" s="6">
        <v>0.20230000000000001</v>
      </c>
      <c r="K80" s="17">
        <f t="shared" si="159"/>
        <v>6.8133333333333337E-2</v>
      </c>
      <c r="L80" s="17">
        <f t="shared" si="160"/>
        <v>0.20293333333333333</v>
      </c>
      <c r="M80" s="8">
        <f t="shared" si="161"/>
        <v>9.4454346666666673</v>
      </c>
      <c r="N80" s="8">
        <f t="shared" si="162"/>
        <v>1.7934186666666685</v>
      </c>
      <c r="O80" s="8">
        <f t="shared" si="163"/>
        <v>11.238853333333335</v>
      </c>
      <c r="P80" s="22"/>
      <c r="Q80" s="22"/>
      <c r="R80" s="22"/>
      <c r="S80" s="22"/>
      <c r="T80" s="22"/>
      <c r="U80" s="22"/>
      <c r="V80" s="11">
        <f t="shared" si="164"/>
        <v>2.0434278787878792</v>
      </c>
      <c r="W80" s="11">
        <f t="shared" si="165"/>
        <v>1.7173517575757578</v>
      </c>
      <c r="X80" s="11">
        <f t="shared" si="166"/>
        <v>0.32607612121212154</v>
      </c>
      <c r="Y80" s="11">
        <f t="shared" si="167"/>
        <v>39.749781896206173</v>
      </c>
      <c r="Z80" s="11">
        <f t="shared" si="168"/>
        <v>33.406785975336589</v>
      </c>
      <c r="AA80" s="11">
        <f t="shared" si="169"/>
        <v>6.3429959208695914</v>
      </c>
    </row>
    <row r="81" spans="1:27" x14ac:dyDescent="0.2">
      <c r="A81" s="23"/>
      <c r="B81" s="2" t="s">
        <v>4</v>
      </c>
      <c r="C81" s="5">
        <v>5.0999999999999996</v>
      </c>
      <c r="D81" s="24"/>
      <c r="E81" s="6">
        <v>7.0599999999999996E-2</v>
      </c>
      <c r="F81" s="6">
        <v>7.0000000000000007E-2</v>
      </c>
      <c r="G81" s="6">
        <v>7.0000000000000007E-2</v>
      </c>
      <c r="H81" s="6">
        <v>0.20979999999999999</v>
      </c>
      <c r="I81" s="6">
        <v>0.2092</v>
      </c>
      <c r="J81" s="6">
        <v>0.2089</v>
      </c>
      <c r="K81" s="17">
        <f t="shared" si="159"/>
        <v>7.0199999999999999E-2</v>
      </c>
      <c r="L81" s="17">
        <f t="shared" si="160"/>
        <v>0.20930000000000001</v>
      </c>
      <c r="M81" s="8">
        <f t="shared" si="161"/>
        <v>9.7426160000000017</v>
      </c>
      <c r="N81" s="8">
        <f t="shared" si="162"/>
        <v>1.8430879999999998</v>
      </c>
      <c r="O81" s="8">
        <f t="shared" si="163"/>
        <v>11.585704</v>
      </c>
      <c r="P81" s="22"/>
      <c r="Q81" s="22"/>
      <c r="R81" s="22"/>
      <c r="S81" s="22"/>
      <c r="T81" s="22"/>
      <c r="U81" s="22"/>
      <c r="V81" s="11">
        <f t="shared" si="164"/>
        <v>2.2717066666666668</v>
      </c>
      <c r="W81" s="11">
        <f t="shared" si="165"/>
        <v>1.9103168627450986</v>
      </c>
      <c r="X81" s="11">
        <f t="shared" si="166"/>
        <v>0.36138980392156861</v>
      </c>
      <c r="Y81" s="11">
        <f t="shared" si="167"/>
        <v>40.976529673905354</v>
      </c>
      <c r="Z81" s="11">
        <f t="shared" si="168"/>
        <v>34.457862347032616</v>
      </c>
      <c r="AA81" s="11">
        <f t="shared" si="169"/>
        <v>6.5186673268727446</v>
      </c>
    </row>
    <row r="82" spans="1:27" x14ac:dyDescent="0.2">
      <c r="A82" s="23">
        <v>27</v>
      </c>
      <c r="B82" s="2" t="s">
        <v>2</v>
      </c>
      <c r="C82" s="5">
        <v>5.6</v>
      </c>
      <c r="D82" s="24">
        <f t="shared" ref="D82" si="197">AVERAGE(C82:C85)</f>
        <v>5.6999999999999993</v>
      </c>
      <c r="E82" s="6">
        <v>8.3000000000000004E-2</v>
      </c>
      <c r="F82" s="6">
        <v>8.3699999999999997E-2</v>
      </c>
      <c r="G82" s="6">
        <v>8.4500000000000006E-2</v>
      </c>
      <c r="H82" s="6">
        <v>0.23930000000000001</v>
      </c>
      <c r="I82" s="6">
        <v>0.23960000000000001</v>
      </c>
      <c r="J82" s="6">
        <v>0.2402</v>
      </c>
      <c r="K82" s="17">
        <f t="shared" si="159"/>
        <v>8.373333333333334E-2</v>
      </c>
      <c r="L82" s="17">
        <f t="shared" si="160"/>
        <v>0.2397</v>
      </c>
      <c r="M82" s="8">
        <f t="shared" si="161"/>
        <v>11.117781333333333</v>
      </c>
      <c r="N82" s="8">
        <f t="shared" si="162"/>
        <v>2.4212693333333348</v>
      </c>
      <c r="O82" s="8">
        <f t="shared" si="163"/>
        <v>13.539050666666666</v>
      </c>
      <c r="P82" s="22">
        <f t="shared" ref="P82" si="198">AVERAGE(M82:M84)</f>
        <v>11.231942666666667</v>
      </c>
      <c r="Q82" s="22">
        <f t="shared" ref="Q82" si="199">AVERAGE(N82:N84)</f>
        <v>2.2956240000000006</v>
      </c>
      <c r="R82" s="22">
        <f t="shared" ref="R82" si="200">AVERAGE(O82:O84)</f>
        <v>13.527566666666667</v>
      </c>
      <c r="S82" s="22">
        <f t="shared" ref="S82" si="201">STDEV(M82:M84)</f>
        <v>0.13847735700026148</v>
      </c>
      <c r="T82" s="22">
        <f t="shared" ref="T82" si="202">STDEV(N82:N84)</f>
        <v>0.16017205458020667</v>
      </c>
      <c r="U82" s="22">
        <f t="shared" ref="U82" si="203">STDEV(O82:O84)</f>
        <v>2.2854122234535375E-2</v>
      </c>
      <c r="V82" s="11">
        <f t="shared" si="164"/>
        <v>2.4176876190476193</v>
      </c>
      <c r="W82" s="11">
        <f t="shared" si="165"/>
        <v>1.9853180952380953</v>
      </c>
      <c r="X82" s="11">
        <f t="shared" si="166"/>
        <v>0.43236952380952409</v>
      </c>
      <c r="Y82" s="11">
        <f t="shared" si="167"/>
        <v>47.8851618683832</v>
      </c>
      <c r="Z82" s="11">
        <f t="shared" si="168"/>
        <v>39.321572233618632</v>
      </c>
      <c r="AA82" s="11">
        <f t="shared" si="169"/>
        <v>8.5635896347645701</v>
      </c>
    </row>
    <row r="83" spans="1:27" x14ac:dyDescent="0.2">
      <c r="A83" s="23"/>
      <c r="B83" s="2" t="s">
        <v>3</v>
      </c>
      <c r="C83" s="5">
        <v>5.5</v>
      </c>
      <c r="D83" s="24"/>
      <c r="E83" s="6">
        <v>8.3500000000000005E-2</v>
      </c>
      <c r="F83" s="6">
        <v>8.3199999999999996E-2</v>
      </c>
      <c r="G83" s="6">
        <v>8.3199999999999996E-2</v>
      </c>
      <c r="H83" s="6">
        <v>0.24149999999999999</v>
      </c>
      <c r="I83" s="6">
        <v>0.2409</v>
      </c>
      <c r="J83" s="6">
        <v>0.24079999999999999</v>
      </c>
      <c r="K83" s="17">
        <f t="shared" si="159"/>
        <v>8.3299999999999999E-2</v>
      </c>
      <c r="L83" s="17">
        <f t="shared" si="160"/>
        <v>0.24106666666666665</v>
      </c>
      <c r="M83" s="8">
        <f t="shared" si="161"/>
        <v>11.192062666666667</v>
      </c>
      <c r="N83" s="8">
        <f t="shared" si="162"/>
        <v>2.3503386666666675</v>
      </c>
      <c r="O83" s="8">
        <f t="shared" si="163"/>
        <v>13.542401333333332</v>
      </c>
      <c r="P83" s="22"/>
      <c r="Q83" s="22"/>
      <c r="R83" s="22"/>
      <c r="S83" s="22"/>
      <c r="T83" s="22"/>
      <c r="U83" s="22"/>
      <c r="V83" s="11">
        <f t="shared" si="164"/>
        <v>2.4622547878787877</v>
      </c>
      <c r="W83" s="11">
        <f t="shared" si="165"/>
        <v>2.034920484848485</v>
      </c>
      <c r="X83" s="11">
        <f t="shared" si="166"/>
        <v>0.42733430303030318</v>
      </c>
      <c r="Y83" s="11">
        <f t="shared" si="167"/>
        <v>47.897012567494279</v>
      </c>
      <c r="Z83" s="11">
        <f t="shared" si="168"/>
        <v>39.584291811086743</v>
      </c>
      <c r="AA83" s="11">
        <f t="shared" si="169"/>
        <v>8.312720756407538</v>
      </c>
    </row>
    <row r="84" spans="1:27" x14ac:dyDescent="0.2">
      <c r="A84" s="23"/>
      <c r="B84" s="2" t="s">
        <v>4</v>
      </c>
      <c r="C84" s="5">
        <v>5.6</v>
      </c>
      <c r="D84" s="24"/>
      <c r="E84" s="6">
        <v>8.4900000000000003E-2</v>
      </c>
      <c r="F84" s="6">
        <v>8.2000000000000003E-2</v>
      </c>
      <c r="G84" s="6">
        <v>7.7899999999999997E-2</v>
      </c>
      <c r="H84" s="6">
        <v>0.24779999999999999</v>
      </c>
      <c r="I84" s="6">
        <v>0.24490000000000001</v>
      </c>
      <c r="J84" s="6">
        <v>0.24079999999999999</v>
      </c>
      <c r="K84" s="17">
        <f t="shared" si="159"/>
        <v>8.1599999999999992E-2</v>
      </c>
      <c r="L84" s="17">
        <f t="shared" si="160"/>
        <v>0.24450000000000002</v>
      </c>
      <c r="M84" s="8">
        <f t="shared" si="161"/>
        <v>11.385984000000001</v>
      </c>
      <c r="N84" s="8">
        <f t="shared" si="162"/>
        <v>2.1152639999999998</v>
      </c>
      <c r="O84" s="8">
        <f t="shared" si="163"/>
        <v>13.501248</v>
      </c>
      <c r="P84" s="22"/>
      <c r="Q84" s="22"/>
      <c r="R84" s="22"/>
      <c r="S84" s="22"/>
      <c r="T84" s="22"/>
      <c r="U84" s="22"/>
      <c r="V84" s="11">
        <f t="shared" si="164"/>
        <v>2.4109371428571431</v>
      </c>
      <c r="W84" s="11">
        <f t="shared" si="165"/>
        <v>2.0332114285714287</v>
      </c>
      <c r="X84" s="11">
        <f t="shared" si="166"/>
        <v>0.37772571428571428</v>
      </c>
      <c r="Y84" s="11">
        <f t="shared" si="167"/>
        <v>47.751460705948929</v>
      </c>
      <c r="Z84" s="11">
        <f t="shared" si="168"/>
        <v>40.2701563273679</v>
      </c>
      <c r="AA84" s="11">
        <f t="shared" si="169"/>
        <v>7.4813043785810267</v>
      </c>
    </row>
    <row r="85" spans="1:27" x14ac:dyDescent="0.2">
      <c r="A85" s="23">
        <v>28</v>
      </c>
      <c r="B85" s="2" t="s">
        <v>2</v>
      </c>
      <c r="C85" s="5">
        <v>6.1</v>
      </c>
      <c r="D85" s="24">
        <f t="shared" ref="D85" si="204">AVERAGE(C85:C87)</f>
        <v>6.0999999999999988</v>
      </c>
      <c r="E85" s="6">
        <v>9.5500000000000002E-2</v>
      </c>
      <c r="F85" s="6">
        <v>9.5100000000000004E-2</v>
      </c>
      <c r="G85" s="6">
        <v>9.4399999999999998E-2</v>
      </c>
      <c r="H85" s="6">
        <v>0.27810000000000001</v>
      </c>
      <c r="I85" s="6">
        <v>0.27689999999999998</v>
      </c>
      <c r="J85" s="6">
        <v>0.27610000000000001</v>
      </c>
      <c r="K85" s="17">
        <f t="shared" si="159"/>
        <v>9.4999999999999987E-2</v>
      </c>
      <c r="L85" s="17">
        <f t="shared" si="160"/>
        <v>0.2770333333333333</v>
      </c>
      <c r="M85" s="8">
        <f t="shared" si="161"/>
        <v>12.870605333333332</v>
      </c>
      <c r="N85" s="8">
        <f t="shared" si="162"/>
        <v>2.6332533333333332</v>
      </c>
      <c r="O85" s="8">
        <f t="shared" si="163"/>
        <v>15.503858666666664</v>
      </c>
      <c r="P85" s="22">
        <f t="shared" ref="P85" si="205">AVERAGE(M85:M87)</f>
        <v>13.174454622222221</v>
      </c>
      <c r="Q85" s="22">
        <f t="shared" ref="Q85" si="206">AVERAGE(N85:N87)</f>
        <v>1.0196112888888895</v>
      </c>
      <c r="R85" s="22">
        <f t="shared" ref="R85" si="207">AVERAGE(O85:O87)</f>
        <v>14.19406591111111</v>
      </c>
      <c r="S85" s="22">
        <f t="shared" ref="S85" si="208">STDEV(M85:M87)</f>
        <v>0.49246495313560235</v>
      </c>
      <c r="T85" s="22">
        <f t="shared" ref="T85" si="209">STDEV(N85:N87)</f>
        <v>2.9585344735242147</v>
      </c>
      <c r="U85" s="22">
        <f t="shared" ref="U85" si="210">STDEV(O85:O87)</f>
        <v>2.4675899627553024</v>
      </c>
      <c r="V85" s="11">
        <f t="shared" si="164"/>
        <v>2.5416161748633876</v>
      </c>
      <c r="W85" s="11">
        <f t="shared" si="165"/>
        <v>2.1099353005464478</v>
      </c>
      <c r="X85" s="11">
        <f t="shared" si="166"/>
        <v>0.43168087431693991</v>
      </c>
      <c r="Y85" s="11">
        <f t="shared" si="167"/>
        <v>54.834330716087798</v>
      </c>
      <c r="Z85" s="11">
        <f t="shared" si="168"/>
        <v>45.520992195420995</v>
      </c>
      <c r="AA85" s="11">
        <f t="shared" si="169"/>
        <v>9.3133385206668073</v>
      </c>
    </row>
    <row r="86" spans="1:27" x14ac:dyDescent="0.2">
      <c r="A86" s="23"/>
      <c r="B86" s="2" t="s">
        <v>3</v>
      </c>
      <c r="C86" s="5">
        <v>6.1</v>
      </c>
      <c r="D86" s="24"/>
      <c r="E86" s="6">
        <v>0.1053</v>
      </c>
      <c r="F86" s="6">
        <v>1.051E-2</v>
      </c>
      <c r="G86" s="6">
        <v>1.048E-2</v>
      </c>
      <c r="H86" s="6">
        <v>0.28220000000000001</v>
      </c>
      <c r="I86" s="6">
        <v>0.28189999999999998</v>
      </c>
      <c r="J86" s="6">
        <v>0.28120000000000001</v>
      </c>
      <c r="K86" s="17">
        <f t="shared" si="159"/>
        <v>4.2096666666666671E-2</v>
      </c>
      <c r="L86" s="17">
        <f t="shared" si="160"/>
        <v>0.28176666666666667</v>
      </c>
      <c r="M86" s="8">
        <f t="shared" si="161"/>
        <v>13.742646533333334</v>
      </c>
      <c r="N86" s="8">
        <f t="shared" si="162"/>
        <v>-2.3948994666666654</v>
      </c>
      <c r="O86" s="8">
        <f t="shared" si="163"/>
        <v>11.347747066666667</v>
      </c>
      <c r="P86" s="22"/>
      <c r="Q86" s="22"/>
      <c r="R86" s="22"/>
      <c r="S86" s="22"/>
      <c r="T86" s="22"/>
      <c r="U86" s="22"/>
      <c r="V86" s="11">
        <f t="shared" si="164"/>
        <v>1.8602864043715848</v>
      </c>
      <c r="W86" s="11">
        <f t="shared" si="165"/>
        <v>2.2528928743169399</v>
      </c>
      <c r="X86" s="11">
        <f t="shared" si="166"/>
        <v>-0.39260646994535503</v>
      </c>
      <c r="Y86" s="11">
        <f t="shared" si="167"/>
        <v>40.13491924264931</v>
      </c>
      <c r="Z86" s="11">
        <f t="shared" si="168"/>
        <v>48.605243450991487</v>
      </c>
      <c r="AA86" s="11">
        <f t="shared" si="169"/>
        <v>-8.4703242083421717</v>
      </c>
    </row>
    <row r="87" spans="1:27" x14ac:dyDescent="0.2">
      <c r="A87" s="23"/>
      <c r="B87" s="2" t="s">
        <v>4</v>
      </c>
      <c r="C87" s="5">
        <v>6.1</v>
      </c>
      <c r="D87" s="24"/>
      <c r="E87" s="6">
        <v>9.8699999999999996E-2</v>
      </c>
      <c r="F87" s="6">
        <v>9.69E-2</v>
      </c>
      <c r="G87" s="6">
        <v>9.64E-2</v>
      </c>
      <c r="H87" s="6">
        <v>0.27979999999999999</v>
      </c>
      <c r="I87" s="6">
        <v>0.27789999999999998</v>
      </c>
      <c r="J87" s="6">
        <v>0.27739999999999998</v>
      </c>
      <c r="K87" s="17">
        <f t="shared" si="159"/>
        <v>9.7333333333333327E-2</v>
      </c>
      <c r="L87" s="17">
        <f t="shared" si="160"/>
        <v>0.27836666666666665</v>
      </c>
      <c r="M87" s="8">
        <f t="shared" si="161"/>
        <v>12.910112</v>
      </c>
      <c r="N87" s="8">
        <f t="shared" si="162"/>
        <v>2.8204800000000008</v>
      </c>
      <c r="O87" s="8">
        <f t="shared" si="163"/>
        <v>15.730591999999998</v>
      </c>
      <c r="P87" s="22"/>
      <c r="Q87" s="22"/>
      <c r="R87" s="22"/>
      <c r="S87" s="22"/>
      <c r="T87" s="22"/>
      <c r="U87" s="22"/>
      <c r="V87" s="11">
        <f t="shared" si="164"/>
        <v>2.5787855737704914</v>
      </c>
      <c r="W87" s="11">
        <f t="shared" si="165"/>
        <v>2.1164118032786887</v>
      </c>
      <c r="X87" s="11">
        <f t="shared" si="166"/>
        <v>0.46237377049180345</v>
      </c>
      <c r="Y87" s="11">
        <f t="shared" si="167"/>
        <v>55.636245313715769</v>
      </c>
      <c r="Z87" s="11">
        <f t="shared" si="168"/>
        <v>45.660720096201452</v>
      </c>
      <c r="AA87" s="11">
        <f t="shared" si="169"/>
        <v>9.9755252175143259</v>
      </c>
    </row>
    <row r="88" spans="1:27" x14ac:dyDescent="0.2">
      <c r="A88" s="23">
        <v>29</v>
      </c>
      <c r="B88" s="2" t="s">
        <v>2</v>
      </c>
      <c r="C88" s="5">
        <v>5.7</v>
      </c>
      <c r="D88" s="24">
        <f t="shared" ref="D88" si="211">AVERAGE(C88:C90)</f>
        <v>5.666666666666667</v>
      </c>
      <c r="E88" s="6">
        <v>8.3599999999999994E-2</v>
      </c>
      <c r="F88" s="6">
        <v>8.3900000000000002E-2</v>
      </c>
      <c r="G88" s="6">
        <v>8.5099999999999995E-2</v>
      </c>
      <c r="H88" s="6">
        <v>0.24579999999999999</v>
      </c>
      <c r="I88" s="6">
        <v>0.24660000000000001</v>
      </c>
      <c r="J88" s="6">
        <v>0.2472</v>
      </c>
      <c r="K88" s="17">
        <f t="shared" si="159"/>
        <v>8.4199999999999997E-2</v>
      </c>
      <c r="L88" s="17">
        <f t="shared" si="160"/>
        <v>0.24653333333333335</v>
      </c>
      <c r="M88" s="8">
        <f t="shared" si="161"/>
        <v>11.457693333333335</v>
      </c>
      <c r="N88" s="8">
        <f t="shared" si="162"/>
        <v>2.311621333333334</v>
      </c>
      <c r="O88" s="8">
        <f t="shared" si="163"/>
        <v>13.769314666666666</v>
      </c>
      <c r="P88" s="22">
        <f t="shared" ref="P88" si="212">AVERAGE(M88:M90)</f>
        <v>11.402554222222223</v>
      </c>
      <c r="Q88" s="22">
        <f t="shared" ref="Q88" si="213">AVERAGE(N88:N90)</f>
        <v>2.2707315555555567</v>
      </c>
      <c r="R88" s="22">
        <f t="shared" ref="R88" si="214">AVERAGE(O88:O90)</f>
        <v>13.673285777777778</v>
      </c>
      <c r="S88" s="22">
        <f t="shared" ref="S88" si="215">STDEV(M88:M90)</f>
        <v>0.20096433694158472</v>
      </c>
      <c r="T88" s="22">
        <f t="shared" ref="T88" si="216">STDEV(N88:N90)</f>
        <v>0.10299998430492503</v>
      </c>
      <c r="U88" s="22">
        <f t="shared" ref="U88" si="217">STDEV(O88:O90)</f>
        <v>0.128902736406319</v>
      </c>
      <c r="V88" s="11">
        <f t="shared" si="164"/>
        <v>2.4156692397660819</v>
      </c>
      <c r="W88" s="11">
        <f t="shared" si="165"/>
        <v>2.0101216374269009</v>
      </c>
      <c r="X88" s="11">
        <f t="shared" si="166"/>
        <v>0.40554760233918141</v>
      </c>
      <c r="Y88" s="11">
        <f t="shared" si="167"/>
        <v>48.699563792412341</v>
      </c>
      <c r="Z88" s="11">
        <f t="shared" si="168"/>
        <v>40.523779208224283</v>
      </c>
      <c r="AA88" s="11">
        <f t="shared" si="169"/>
        <v>8.175784584188067</v>
      </c>
    </row>
    <row r="89" spans="1:27" x14ac:dyDescent="0.2">
      <c r="A89" s="23"/>
      <c r="B89" s="2" t="s">
        <v>3</v>
      </c>
      <c r="C89" s="5">
        <v>5.8</v>
      </c>
      <c r="D89" s="24"/>
      <c r="E89" s="6">
        <v>8.3199999999999996E-2</v>
      </c>
      <c r="F89" s="6">
        <v>8.3000000000000004E-2</v>
      </c>
      <c r="G89" s="6">
        <v>8.3400000000000002E-2</v>
      </c>
      <c r="H89" s="6">
        <v>0.2409</v>
      </c>
      <c r="I89" s="6">
        <v>0.2409</v>
      </c>
      <c r="J89" s="6">
        <v>0.24060000000000001</v>
      </c>
      <c r="K89" s="17">
        <f t="shared" si="159"/>
        <v>8.320000000000001E-2</v>
      </c>
      <c r="L89" s="17">
        <f t="shared" si="160"/>
        <v>0.24080000000000001</v>
      </c>
      <c r="M89" s="8">
        <f t="shared" si="161"/>
        <v>11.179776</v>
      </c>
      <c r="N89" s="8">
        <f t="shared" si="162"/>
        <v>2.3470080000000015</v>
      </c>
      <c r="O89" s="8">
        <f t="shared" si="163"/>
        <v>13.526784000000001</v>
      </c>
      <c r="P89" s="22"/>
      <c r="Q89" s="22"/>
      <c r="R89" s="22"/>
      <c r="S89" s="22"/>
      <c r="T89" s="22"/>
      <c r="U89" s="22"/>
      <c r="V89" s="11">
        <f t="shared" si="164"/>
        <v>2.3322041379310345</v>
      </c>
      <c r="W89" s="11">
        <f t="shared" si="165"/>
        <v>1.9275475862068967</v>
      </c>
      <c r="X89" s="11">
        <f t="shared" si="166"/>
        <v>0.40465655172413822</v>
      </c>
      <c r="Y89" s="11">
        <f t="shared" si="167"/>
        <v>47.841776897503003</v>
      </c>
      <c r="Z89" s="11">
        <f t="shared" si="168"/>
        <v>39.540836103840981</v>
      </c>
      <c r="AA89" s="11">
        <f t="shared" si="169"/>
        <v>8.3009407936620274</v>
      </c>
    </row>
    <row r="90" spans="1:27" x14ac:dyDescent="0.2">
      <c r="A90" s="23"/>
      <c r="B90" s="2" t="s">
        <v>4</v>
      </c>
      <c r="C90" s="5">
        <v>5.5</v>
      </c>
      <c r="D90" s="24"/>
      <c r="E90" s="6">
        <v>8.2699999999999996E-2</v>
      </c>
      <c r="F90" s="6">
        <v>8.2900000000000001E-2</v>
      </c>
      <c r="G90" s="6">
        <v>8.3299999999999999E-2</v>
      </c>
      <c r="H90" s="6">
        <v>0.24840000000000001</v>
      </c>
      <c r="I90" s="6">
        <v>0.2485</v>
      </c>
      <c r="J90" s="6">
        <v>0.2485</v>
      </c>
      <c r="K90" s="17">
        <f t="shared" si="159"/>
        <v>8.2966666666666675E-2</v>
      </c>
      <c r="L90" s="17">
        <f t="shared" si="160"/>
        <v>0.2484666666666667</v>
      </c>
      <c r="M90" s="8">
        <f t="shared" si="161"/>
        <v>11.570193333333336</v>
      </c>
      <c r="N90" s="8">
        <f t="shared" si="162"/>
        <v>2.1535653333333347</v>
      </c>
      <c r="O90" s="8">
        <f t="shared" si="163"/>
        <v>13.723758666666669</v>
      </c>
      <c r="P90" s="22"/>
      <c r="Q90" s="22"/>
      <c r="R90" s="22"/>
      <c r="S90" s="22"/>
      <c r="T90" s="22"/>
      <c r="U90" s="22"/>
      <c r="V90" s="11">
        <f t="shared" si="164"/>
        <v>2.495228848484849</v>
      </c>
      <c r="W90" s="11">
        <f t="shared" si="165"/>
        <v>2.1036715151515155</v>
      </c>
      <c r="X90" s="11">
        <f t="shared" si="166"/>
        <v>0.39155733333333359</v>
      </c>
      <c r="Y90" s="11">
        <f t="shared" si="167"/>
        <v>48.538440498927166</v>
      </c>
      <c r="Z90" s="11">
        <f t="shared" si="168"/>
        <v>40.921671264530438</v>
      </c>
      <c r="AA90" s="11">
        <f t="shared" si="169"/>
        <v>7.6167692343967408</v>
      </c>
    </row>
    <row r="91" spans="1:27" x14ac:dyDescent="0.2">
      <c r="A91" s="23">
        <v>30</v>
      </c>
      <c r="B91" s="2" t="s">
        <v>2</v>
      </c>
      <c r="C91" s="5">
        <v>5.2</v>
      </c>
      <c r="D91" s="24">
        <f t="shared" ref="D91" si="218">AVERAGE(C91:C93)</f>
        <v>5.2</v>
      </c>
      <c r="E91" s="6">
        <v>7.5300000000000006E-2</v>
      </c>
      <c r="F91" s="6">
        <v>7.3899999999999993E-2</v>
      </c>
      <c r="G91" s="6">
        <v>7.2099999999999997E-2</v>
      </c>
      <c r="H91" s="6">
        <v>0.20730000000000001</v>
      </c>
      <c r="I91" s="6">
        <v>0.20549999999999999</v>
      </c>
      <c r="J91" s="6">
        <v>0.2039</v>
      </c>
      <c r="K91" s="17">
        <f t="shared" si="159"/>
        <v>7.3766666666666661E-2</v>
      </c>
      <c r="L91" s="17">
        <f t="shared" si="160"/>
        <v>0.20556666666666668</v>
      </c>
      <c r="M91" s="8">
        <f t="shared" si="161"/>
        <v>9.5112013333333341</v>
      </c>
      <c r="N91" s="8">
        <f t="shared" si="162"/>
        <v>2.2585573333333331</v>
      </c>
      <c r="O91" s="8">
        <f t="shared" si="163"/>
        <v>11.769758666666666</v>
      </c>
      <c r="P91" s="22">
        <f t="shared" ref="P91" si="219">AVERAGE(M91:M93)</f>
        <v>9.3347826666666673</v>
      </c>
      <c r="Q91" s="22">
        <f t="shared" ref="Q91" si="220">AVERAGE(N91:N93)</f>
        <v>1.8629146666666669</v>
      </c>
      <c r="R91" s="22">
        <f t="shared" ref="R91" si="221">AVERAGE(O91:O93)</f>
        <v>11.197697333333332</v>
      </c>
      <c r="S91" s="22">
        <f t="shared" ref="S91" si="222">STDEV(M91:M93)</f>
        <v>0.18620378412672309</v>
      </c>
      <c r="T91" s="22">
        <f t="shared" ref="T91" si="223">STDEV(N91:N93)</f>
        <v>0.34924714242559612</v>
      </c>
      <c r="U91" s="22">
        <f t="shared" ref="U91" si="224">STDEV(O91:O93)</f>
        <v>0.49693741172818856</v>
      </c>
      <c r="V91" s="11">
        <f t="shared" si="164"/>
        <v>2.263415128205128</v>
      </c>
      <c r="W91" s="11">
        <f t="shared" si="165"/>
        <v>1.8290771794871796</v>
      </c>
      <c r="X91" s="11">
        <f t="shared" si="166"/>
        <v>0.43433794871794867</v>
      </c>
      <c r="Y91" s="11">
        <f t="shared" si="167"/>
        <v>41.627497583174176</v>
      </c>
      <c r="Z91" s="11">
        <f t="shared" si="168"/>
        <v>33.639390724104601</v>
      </c>
      <c r="AA91" s="11">
        <f t="shared" si="169"/>
        <v>7.9881068590695801</v>
      </c>
    </row>
    <row r="92" spans="1:27" x14ac:dyDescent="0.2">
      <c r="A92" s="23"/>
      <c r="B92" s="2" t="s">
        <v>3</v>
      </c>
      <c r="C92" s="5">
        <v>5.0999999999999996</v>
      </c>
      <c r="D92" s="24"/>
      <c r="E92" s="6">
        <v>6.54E-2</v>
      </c>
      <c r="F92" s="6">
        <v>6.5699999999999995E-2</v>
      </c>
      <c r="G92" s="6">
        <v>6.6600000000000006E-2</v>
      </c>
      <c r="H92" s="6">
        <v>0.1961</v>
      </c>
      <c r="I92" s="6">
        <v>0.19620000000000001</v>
      </c>
      <c r="J92" s="6">
        <v>0.1968</v>
      </c>
      <c r="K92" s="17">
        <f t="shared" si="159"/>
        <v>6.59E-2</v>
      </c>
      <c r="L92" s="17">
        <f t="shared" si="160"/>
        <v>0.19636666666666666</v>
      </c>
      <c r="M92" s="8">
        <f t="shared" si="161"/>
        <v>9.1401346666666665</v>
      </c>
      <c r="N92" s="8">
        <f t="shared" si="162"/>
        <v>1.7327226666666675</v>
      </c>
      <c r="O92" s="8">
        <f t="shared" si="163"/>
        <v>10.872857333333332</v>
      </c>
      <c r="P92" s="22"/>
      <c r="Q92" s="22"/>
      <c r="R92" s="22"/>
      <c r="S92" s="22"/>
      <c r="T92" s="22"/>
      <c r="U92" s="22"/>
      <c r="V92" s="11">
        <f t="shared" si="164"/>
        <v>2.1319328104575161</v>
      </c>
      <c r="W92" s="11">
        <f t="shared" si="165"/>
        <v>1.7921832679738563</v>
      </c>
      <c r="X92" s="11">
        <f t="shared" si="166"/>
        <v>0.33974954248366035</v>
      </c>
      <c r="Y92" s="11">
        <f t="shared" si="167"/>
        <v>38.455320553629946</v>
      </c>
      <c r="Z92" s="11">
        <f t="shared" si="168"/>
        <v>32.326995354978656</v>
      </c>
      <c r="AA92" s="11">
        <f t="shared" si="169"/>
        <v>6.1283251986512965</v>
      </c>
    </row>
    <row r="93" spans="1:27" x14ac:dyDescent="0.2">
      <c r="A93" s="23"/>
      <c r="B93" s="2" t="s">
        <v>4</v>
      </c>
      <c r="C93" s="5">
        <v>5.3</v>
      </c>
      <c r="D93" s="24"/>
      <c r="E93" s="6">
        <v>6.5299999999999997E-2</v>
      </c>
      <c r="F93" s="6">
        <v>6.54E-2</v>
      </c>
      <c r="G93" s="6">
        <v>6.5600000000000006E-2</v>
      </c>
      <c r="H93" s="6">
        <v>0.20039999999999999</v>
      </c>
      <c r="I93" s="6">
        <v>0.20050000000000001</v>
      </c>
      <c r="J93" s="6">
        <v>0.20050000000000001</v>
      </c>
      <c r="K93" s="17">
        <f t="shared" si="159"/>
        <v>6.5433333333333329E-2</v>
      </c>
      <c r="L93" s="17">
        <f t="shared" si="160"/>
        <v>0.20046666666666668</v>
      </c>
      <c r="M93" s="8">
        <f t="shared" si="161"/>
        <v>9.3530120000000014</v>
      </c>
      <c r="N93" s="8">
        <f t="shared" si="162"/>
        <v>1.5974640000000004</v>
      </c>
      <c r="O93" s="8">
        <f t="shared" si="163"/>
        <v>10.950476</v>
      </c>
      <c r="P93" s="22"/>
      <c r="Q93" s="22"/>
      <c r="R93" s="22"/>
      <c r="S93" s="22"/>
      <c r="T93" s="22"/>
      <c r="U93" s="22"/>
      <c r="V93" s="11">
        <f t="shared" si="164"/>
        <v>2.0661275471698115</v>
      </c>
      <c r="W93" s="11">
        <f t="shared" si="165"/>
        <v>1.7647192452830192</v>
      </c>
      <c r="X93" s="11">
        <f t="shared" si="166"/>
        <v>0.30140830188679257</v>
      </c>
      <c r="Y93" s="11">
        <f t="shared" si="167"/>
        <v>38.7298436726321</v>
      </c>
      <c r="Z93" s="11">
        <f t="shared" si="168"/>
        <v>33.079903798542837</v>
      </c>
      <c r="AA93" s="11">
        <f t="shared" si="169"/>
        <v>5.649939874089271</v>
      </c>
    </row>
    <row r="94" spans="1:27" x14ac:dyDescent="0.2">
      <c r="A94" s="23">
        <v>31</v>
      </c>
      <c r="B94" s="2" t="s">
        <v>2</v>
      </c>
      <c r="C94" s="5">
        <v>5.7</v>
      </c>
      <c r="D94" s="24">
        <f t="shared" ref="D94" si="225">AVERAGE(C94:C96)</f>
        <v>5.5666666666666664</v>
      </c>
      <c r="E94" s="6">
        <v>4.9299999999999997E-2</v>
      </c>
      <c r="F94" s="6">
        <v>5.04E-2</v>
      </c>
      <c r="G94" s="6">
        <v>5.1299999999999998E-2</v>
      </c>
      <c r="H94" s="7">
        <v>0.13830000000000001</v>
      </c>
      <c r="I94" s="6">
        <v>0.1391</v>
      </c>
      <c r="J94" s="6">
        <v>0.14000000000000001</v>
      </c>
      <c r="K94" s="17">
        <f t="shared" si="159"/>
        <v>5.0333333333333334E-2</v>
      </c>
      <c r="L94" s="17">
        <f t="shared" si="160"/>
        <v>0.13913333333333333</v>
      </c>
      <c r="M94" s="8">
        <f t="shared" si="161"/>
        <v>6.4325946666666667</v>
      </c>
      <c r="N94" s="8">
        <f t="shared" si="162"/>
        <v>1.5664266666666675</v>
      </c>
      <c r="O94" s="8">
        <f t="shared" si="163"/>
        <v>7.9990213333333333</v>
      </c>
      <c r="P94" s="22">
        <f t="shared" ref="P94" si="226">AVERAGE(M94:M96)</f>
        <v>6.2606160000000015</v>
      </c>
      <c r="Q94" s="22">
        <f t="shared" ref="Q94" si="227">AVERAGE(N94:N96)</f>
        <v>1.1980640000000002</v>
      </c>
      <c r="R94" s="22">
        <f t="shared" ref="R94" si="228">AVERAGE(O94:O96)</f>
        <v>7.4586800000000011</v>
      </c>
      <c r="S94" s="22">
        <f t="shared" ref="S94" si="229">STDEV(M94:M96)</f>
        <v>0.3456815221777278</v>
      </c>
      <c r="T94" s="22">
        <f t="shared" ref="T94" si="230">STDEV(N94:N96)</f>
        <v>0.32231809528131983</v>
      </c>
      <c r="U94" s="22">
        <f t="shared" ref="U94" si="231">STDEV(O94:O96)</f>
        <v>0.58918717064255333</v>
      </c>
      <c r="V94" s="11">
        <f t="shared" si="164"/>
        <v>1.4033370760233919</v>
      </c>
      <c r="W94" s="11">
        <f t="shared" si="165"/>
        <v>1.128525380116959</v>
      </c>
      <c r="X94" s="11">
        <f t="shared" si="166"/>
        <v>0.2748116959064329</v>
      </c>
      <c r="Y94" s="11">
        <f t="shared" si="167"/>
        <v>28.29108486005989</v>
      </c>
      <c r="Z94" s="11">
        <f t="shared" si="168"/>
        <v>22.750918393812924</v>
      </c>
      <c r="AA94" s="11">
        <f t="shared" si="169"/>
        <v>5.5401664662469665</v>
      </c>
    </row>
    <row r="95" spans="1:27" x14ac:dyDescent="0.2">
      <c r="A95" s="23"/>
      <c r="B95" s="2" t="s">
        <v>3</v>
      </c>
      <c r="C95" s="5">
        <v>5.3</v>
      </c>
      <c r="D95" s="24"/>
      <c r="E95" s="6">
        <v>4.1799999999999997E-2</v>
      </c>
      <c r="F95" s="6">
        <v>4.0500000000000001E-2</v>
      </c>
      <c r="G95" s="6">
        <v>3.9600000000000003E-2</v>
      </c>
      <c r="H95" s="7">
        <v>0.12670000000000001</v>
      </c>
      <c r="I95" s="6">
        <v>0.12520000000000001</v>
      </c>
      <c r="J95" s="6">
        <v>0.12479999999999999</v>
      </c>
      <c r="K95" s="17">
        <f t="shared" si="159"/>
        <v>4.0633333333333334E-2</v>
      </c>
      <c r="L95" s="17">
        <f t="shared" si="160"/>
        <v>0.12556666666666669</v>
      </c>
      <c r="M95" s="8">
        <f t="shared" si="161"/>
        <v>5.8626760000000013</v>
      </c>
      <c r="N95" s="8">
        <f t="shared" si="162"/>
        <v>0.96783200000000003</v>
      </c>
      <c r="O95" s="8">
        <f t="shared" si="163"/>
        <v>6.8305080000000009</v>
      </c>
      <c r="P95" s="22"/>
      <c r="Q95" s="22"/>
      <c r="R95" s="22"/>
      <c r="S95" s="22"/>
      <c r="T95" s="22"/>
      <c r="U95" s="22"/>
      <c r="V95" s="11">
        <f t="shared" si="164"/>
        <v>1.2887750943396228</v>
      </c>
      <c r="W95" s="11">
        <f t="shared" si="165"/>
        <v>1.1061652830188682</v>
      </c>
      <c r="X95" s="11">
        <f t="shared" si="166"/>
        <v>0.18260981132075474</v>
      </c>
      <c r="Y95" s="11">
        <f t="shared" si="167"/>
        <v>24.158265544316336</v>
      </c>
      <c r="Z95" s="11">
        <f t="shared" si="168"/>
        <v>20.735219636415085</v>
      </c>
      <c r="AA95" s="11">
        <f t="shared" si="169"/>
        <v>3.4230459079012521</v>
      </c>
    </row>
    <row r="96" spans="1:27" x14ac:dyDescent="0.2">
      <c r="A96" s="23"/>
      <c r="B96" s="2" t="s">
        <v>4</v>
      </c>
      <c r="C96" s="5">
        <v>5.7</v>
      </c>
      <c r="D96" s="24"/>
      <c r="E96" s="6">
        <v>4.9099999999999998E-2</v>
      </c>
      <c r="F96" s="6">
        <v>4.48E-2</v>
      </c>
      <c r="G96" s="6">
        <v>4.0599999999999997E-2</v>
      </c>
      <c r="H96" s="6">
        <v>0.1429</v>
      </c>
      <c r="I96" s="6">
        <v>0.13900000000000001</v>
      </c>
      <c r="J96" s="6">
        <v>0.1348</v>
      </c>
      <c r="K96" s="17">
        <f t="shared" si="159"/>
        <v>4.4833333333333336E-2</v>
      </c>
      <c r="L96" s="17">
        <f t="shared" si="160"/>
        <v>0.13890000000000002</v>
      </c>
      <c r="M96" s="8">
        <f t="shared" si="161"/>
        <v>6.4865773333333347</v>
      </c>
      <c r="N96" s="8">
        <f t="shared" si="162"/>
        <v>1.0599333333333334</v>
      </c>
      <c r="O96" s="8">
        <f t="shared" si="163"/>
        <v>7.5465106666666681</v>
      </c>
      <c r="P96" s="22"/>
      <c r="Q96" s="22"/>
      <c r="R96" s="22"/>
      <c r="S96" s="22"/>
      <c r="T96" s="22"/>
      <c r="U96" s="22"/>
      <c r="V96" s="11">
        <f t="shared" si="164"/>
        <v>1.3239492397660821</v>
      </c>
      <c r="W96" s="11">
        <f t="shared" si="165"/>
        <v>1.1379960233918132</v>
      </c>
      <c r="X96" s="11">
        <f t="shared" si="166"/>
        <v>0.18595321637426901</v>
      </c>
      <c r="Y96" s="11">
        <f t="shared" si="167"/>
        <v>26.69063686307798</v>
      </c>
      <c r="Z96" s="11">
        <f t="shared" si="168"/>
        <v>22.941845275989724</v>
      </c>
      <c r="AA96" s="11">
        <f t="shared" si="169"/>
        <v>3.7487915870882556</v>
      </c>
    </row>
    <row r="97" spans="1:27" x14ac:dyDescent="0.2">
      <c r="A97" s="23">
        <v>32</v>
      </c>
      <c r="B97" s="2" t="s">
        <v>2</v>
      </c>
      <c r="C97" s="5">
        <v>5.3</v>
      </c>
      <c r="D97" s="24">
        <f t="shared" ref="D97" si="232">AVERAGE(C97:C99)</f>
        <v>5.2</v>
      </c>
      <c r="E97" s="6">
        <v>6.3E-2</v>
      </c>
      <c r="F97" s="6">
        <v>6.4000000000000001E-2</v>
      </c>
      <c r="G97" s="6">
        <v>6.4699999999999994E-2</v>
      </c>
      <c r="H97" s="6">
        <v>0.18290000000000001</v>
      </c>
      <c r="I97" s="6">
        <v>0.1837</v>
      </c>
      <c r="J97" s="6">
        <v>0.184</v>
      </c>
      <c r="K97" s="17">
        <f t="shared" si="159"/>
        <v>6.3899999999999998E-2</v>
      </c>
      <c r="L97" s="17">
        <f t="shared" si="160"/>
        <v>0.18353333333333333</v>
      </c>
      <c r="M97" s="8">
        <f t="shared" si="161"/>
        <v>8.5152013333333336</v>
      </c>
      <c r="N97" s="8">
        <f t="shared" si="162"/>
        <v>1.834109333333334</v>
      </c>
      <c r="O97" s="8">
        <f t="shared" si="163"/>
        <v>10.349310666666668</v>
      </c>
      <c r="P97" s="22">
        <f t="shared" ref="P97" si="233">AVERAGE(M97:M99)</f>
        <v>8.0955142222222225</v>
      </c>
      <c r="Q97" s="22">
        <f t="shared" ref="Q97" si="234">AVERAGE(N97:N99)</f>
        <v>1.4351048888888898</v>
      </c>
      <c r="R97" s="22">
        <f t="shared" ref="R97" si="235">AVERAGE(O97:O99)</f>
        <v>9.5306191111111129</v>
      </c>
      <c r="S97" s="22">
        <f t="shared" ref="S97" si="236">STDEV(M97:M99)</f>
        <v>0.40101085300987077</v>
      </c>
      <c r="T97" s="22">
        <f t="shared" ref="T97" si="237">STDEV(N97:N99)</f>
        <v>0.34581730022743562</v>
      </c>
      <c r="U97" s="22">
        <f t="shared" ref="U97" si="238">STDEV(O97:O99)</f>
        <v>0.72592077214752626</v>
      </c>
      <c r="V97" s="11">
        <f t="shared" si="164"/>
        <v>1.9527001257861638</v>
      </c>
      <c r="W97" s="11">
        <f t="shared" si="165"/>
        <v>1.6066417610062895</v>
      </c>
      <c r="X97" s="11">
        <f t="shared" si="166"/>
        <v>0.34605836477987434</v>
      </c>
      <c r="Y97" s="11">
        <f t="shared" si="167"/>
        <v>36.603631133432366</v>
      </c>
      <c r="Z97" s="11">
        <f t="shared" si="168"/>
        <v>30.116719718940839</v>
      </c>
      <c r="AA97" s="11">
        <f t="shared" si="169"/>
        <v>6.4869114144915256</v>
      </c>
    </row>
    <row r="98" spans="1:27" x14ac:dyDescent="0.2">
      <c r="A98" s="23"/>
      <c r="B98" s="2" t="s">
        <v>3</v>
      </c>
      <c r="C98" s="5">
        <v>5.2</v>
      </c>
      <c r="D98" s="24"/>
      <c r="E98" s="6">
        <v>5.45E-2</v>
      </c>
      <c r="F98" s="6">
        <v>5.4800000000000001E-2</v>
      </c>
      <c r="G98" s="6">
        <v>5.45E-2</v>
      </c>
      <c r="H98" s="6">
        <v>0.1724</v>
      </c>
      <c r="I98" s="6">
        <v>0.1724</v>
      </c>
      <c r="J98" s="6">
        <v>0.1719</v>
      </c>
      <c r="K98" s="17">
        <f t="shared" si="159"/>
        <v>5.4600000000000003E-2</v>
      </c>
      <c r="L98" s="17">
        <f t="shared" si="160"/>
        <v>0.17223333333333332</v>
      </c>
      <c r="M98" s="8">
        <f t="shared" si="161"/>
        <v>8.055101333333333</v>
      </c>
      <c r="N98" s="8">
        <f t="shared" si="162"/>
        <v>1.2219573333333345</v>
      </c>
      <c r="O98" s="8">
        <f t="shared" si="163"/>
        <v>9.277058666666667</v>
      </c>
      <c r="P98" s="22"/>
      <c r="Q98" s="22"/>
      <c r="R98" s="22"/>
      <c r="S98" s="22"/>
      <c r="T98" s="22"/>
      <c r="U98" s="22"/>
      <c r="V98" s="11">
        <f t="shared" si="164"/>
        <v>1.7840497435897436</v>
      </c>
      <c r="W98" s="11">
        <f t="shared" si="165"/>
        <v>1.5490579487179486</v>
      </c>
      <c r="X98" s="11">
        <f t="shared" si="166"/>
        <v>0.23499179487179508</v>
      </c>
      <c r="Y98" s="11">
        <f t="shared" si="167"/>
        <v>32.811270660913443</v>
      </c>
      <c r="Z98" s="11">
        <f t="shared" si="168"/>
        <v>28.489429629105654</v>
      </c>
      <c r="AA98" s="11">
        <f t="shared" si="169"/>
        <v>4.3218410318077893</v>
      </c>
    </row>
    <row r="99" spans="1:27" x14ac:dyDescent="0.2">
      <c r="A99" s="23"/>
      <c r="B99" s="2" t="s">
        <v>4</v>
      </c>
      <c r="C99" s="5">
        <v>5.0999999999999996</v>
      </c>
      <c r="D99" s="24"/>
      <c r="E99" s="6">
        <v>5.3600000000000002E-2</v>
      </c>
      <c r="F99" s="6">
        <v>5.33E-2</v>
      </c>
      <c r="G99" s="6">
        <v>5.2699999999999997E-2</v>
      </c>
      <c r="H99" s="6">
        <v>0.16550000000000001</v>
      </c>
      <c r="I99" s="6">
        <v>0.16539999999999999</v>
      </c>
      <c r="J99" s="6">
        <v>0.16470000000000001</v>
      </c>
      <c r="K99" s="17">
        <f t="shared" si="159"/>
        <v>5.3199999999999997E-2</v>
      </c>
      <c r="L99" s="17">
        <f t="shared" si="160"/>
        <v>0.16519999999999999</v>
      </c>
      <c r="M99" s="8">
        <f t="shared" si="161"/>
        <v>7.7162399999999991</v>
      </c>
      <c r="N99" s="8">
        <f t="shared" si="162"/>
        <v>1.249248000000001</v>
      </c>
      <c r="O99" s="8">
        <f t="shared" si="163"/>
        <v>8.9654879999999988</v>
      </c>
      <c r="P99" s="22"/>
      <c r="Q99" s="22"/>
      <c r="R99" s="22"/>
      <c r="S99" s="22"/>
      <c r="T99" s="22"/>
      <c r="U99" s="22"/>
      <c r="V99" s="11">
        <f t="shared" si="164"/>
        <v>1.7579388235294116</v>
      </c>
      <c r="W99" s="11">
        <f t="shared" si="165"/>
        <v>1.5129882352941175</v>
      </c>
      <c r="X99" s="11">
        <f t="shared" si="166"/>
        <v>0.24495058823529434</v>
      </c>
      <c r="Y99" s="11">
        <f t="shared" si="167"/>
        <v>31.709301832071866</v>
      </c>
      <c r="Z99" s="11">
        <f t="shared" si="168"/>
        <v>27.290938671571052</v>
      </c>
      <c r="AA99" s="11">
        <f t="shared" si="169"/>
        <v>4.4183631605008173</v>
      </c>
    </row>
    <row r="100" spans="1:27" x14ac:dyDescent="0.2">
      <c r="A100" s="23">
        <v>33</v>
      </c>
      <c r="B100" s="2" t="s">
        <v>2</v>
      </c>
      <c r="C100" s="5">
        <v>5.6</v>
      </c>
      <c r="D100" s="24">
        <f t="shared" ref="D100" si="239">AVERAGE(C100:C102)</f>
        <v>5.5666666666666664</v>
      </c>
      <c r="E100" s="3">
        <v>6.2300000000000001E-2</v>
      </c>
      <c r="F100" s="3">
        <v>6.3399999999999998E-2</v>
      </c>
      <c r="G100" s="3">
        <v>6.4000000000000001E-2</v>
      </c>
      <c r="H100" s="3">
        <v>0.17130000000000001</v>
      </c>
      <c r="I100" s="3">
        <v>0.1719</v>
      </c>
      <c r="J100" s="3">
        <v>0.17280000000000001</v>
      </c>
      <c r="K100" s="17">
        <f t="shared" si="159"/>
        <v>6.3233333333333336E-2</v>
      </c>
      <c r="L100" s="17">
        <f t="shared" si="160"/>
        <v>0.17200000000000001</v>
      </c>
      <c r="M100" s="8">
        <f t="shared" si="161"/>
        <v>7.9400493333333353</v>
      </c>
      <c r="N100" s="8">
        <f t="shared" si="162"/>
        <v>2.0304293333333341</v>
      </c>
      <c r="O100" s="8">
        <f t="shared" si="163"/>
        <v>9.9704786666666685</v>
      </c>
      <c r="P100" s="22">
        <f t="shared" ref="P100" si="240">AVERAGE(M100:M102)</f>
        <v>8.4400924444444456</v>
      </c>
      <c r="Q100" s="22">
        <f t="shared" ref="Q100" si="241">AVERAGE(N100:N102)</f>
        <v>1.9073564444444455</v>
      </c>
      <c r="R100" s="22">
        <f t="shared" ref="R100" si="242">AVERAGE(O100:O102)</f>
        <v>10.34744888888889</v>
      </c>
      <c r="S100" s="22">
        <f t="shared" ref="S100" si="243">STDEV(M100:M102)</f>
        <v>0.48089371923780561</v>
      </c>
      <c r="T100" s="22">
        <f t="shared" ref="T100" si="244">STDEV(N100:N102)</f>
        <v>0.10671766795164234</v>
      </c>
      <c r="U100" s="22">
        <f t="shared" ref="U100" si="245">STDEV(O100:O102)</f>
        <v>0.39059679279637449</v>
      </c>
      <c r="V100" s="11">
        <f t="shared" si="164"/>
        <v>1.7804426190476195</v>
      </c>
      <c r="W100" s="11">
        <f t="shared" si="165"/>
        <v>1.4178659523809529</v>
      </c>
      <c r="X100" s="11">
        <f t="shared" si="166"/>
        <v>0.36257666666666682</v>
      </c>
      <c r="Y100" s="11">
        <f t="shared" si="167"/>
        <v>35.263771191436192</v>
      </c>
      <c r="Z100" s="11">
        <f t="shared" si="168"/>
        <v>28.08251161255335</v>
      </c>
      <c r="AA100" s="11">
        <f t="shared" si="169"/>
        <v>7.1812595788828393</v>
      </c>
    </row>
    <row r="101" spans="1:27" x14ac:dyDescent="0.2">
      <c r="A101" s="23"/>
      <c r="B101" s="2" t="s">
        <v>3</v>
      </c>
      <c r="C101" s="5">
        <v>5.5</v>
      </c>
      <c r="D101" s="24"/>
      <c r="E101" s="3">
        <v>6.3799999999999996E-2</v>
      </c>
      <c r="F101" s="3">
        <v>6.3799999999999996E-2</v>
      </c>
      <c r="G101" s="3">
        <v>6.3799999999999996E-2</v>
      </c>
      <c r="H101" s="3">
        <v>0.183</v>
      </c>
      <c r="I101" s="3">
        <v>0.18279999999999999</v>
      </c>
      <c r="J101" s="1">
        <v>0.1827</v>
      </c>
      <c r="K101" s="17">
        <f t="shared" si="159"/>
        <v>6.3799999999999996E-2</v>
      </c>
      <c r="L101" s="17">
        <f t="shared" si="160"/>
        <v>0.18283333333333332</v>
      </c>
      <c r="M101" s="8">
        <f t="shared" si="161"/>
        <v>8.481005333333334</v>
      </c>
      <c r="N101" s="8">
        <f t="shared" si="162"/>
        <v>1.8404853333333344</v>
      </c>
      <c r="O101" s="8">
        <f t="shared" si="163"/>
        <v>10.321490666666666</v>
      </c>
      <c r="P101" s="22"/>
      <c r="Q101" s="22"/>
      <c r="R101" s="22"/>
      <c r="S101" s="22"/>
      <c r="T101" s="22"/>
      <c r="U101" s="22"/>
      <c r="V101" s="11">
        <f t="shared" si="164"/>
        <v>1.8766346666666665</v>
      </c>
      <c r="W101" s="11">
        <f t="shared" si="165"/>
        <v>1.5420009696969699</v>
      </c>
      <c r="X101" s="11">
        <f t="shared" si="166"/>
        <v>0.33463369696969719</v>
      </c>
      <c r="Y101" s="11">
        <f t="shared" si="167"/>
        <v>36.5052368489307</v>
      </c>
      <c r="Z101" s="11">
        <f t="shared" si="168"/>
        <v>29.995774681096886</v>
      </c>
      <c r="AA101" s="11">
        <f t="shared" si="169"/>
        <v>6.5094621678338198</v>
      </c>
    </row>
    <row r="102" spans="1:27" x14ac:dyDescent="0.2">
      <c r="A102" s="23"/>
      <c r="B102" s="2" t="s">
        <v>4</v>
      </c>
      <c r="C102" s="5">
        <v>5.6</v>
      </c>
      <c r="D102" s="24"/>
      <c r="E102" s="3">
        <v>6.6100000000000006E-2</v>
      </c>
      <c r="F102" s="3">
        <v>6.6000000000000003E-2</v>
      </c>
      <c r="G102" s="3">
        <v>6.6000000000000003E-2</v>
      </c>
      <c r="H102" s="3">
        <v>0.19189999999999999</v>
      </c>
      <c r="I102" s="3">
        <v>0.1915</v>
      </c>
      <c r="J102" s="3">
        <v>0.1915</v>
      </c>
      <c r="K102" s="17">
        <f t="shared" si="159"/>
        <v>6.6033333333333333E-2</v>
      </c>
      <c r="L102" s="17">
        <f t="shared" si="160"/>
        <v>0.19163333333333332</v>
      </c>
      <c r="M102" s="8">
        <f t="shared" si="161"/>
        <v>8.8992226666666667</v>
      </c>
      <c r="N102" s="8">
        <f t="shared" si="162"/>
        <v>1.8511546666666678</v>
      </c>
      <c r="O102" s="8">
        <f t="shared" si="163"/>
        <v>10.750377333333333</v>
      </c>
      <c r="P102" s="22"/>
      <c r="Q102" s="22"/>
      <c r="R102" s="22"/>
      <c r="S102" s="22"/>
      <c r="T102" s="22"/>
      <c r="U102" s="22"/>
      <c r="V102" s="11">
        <f t="shared" si="164"/>
        <v>1.9197102380952382</v>
      </c>
      <c r="W102" s="11">
        <f t="shared" si="165"/>
        <v>1.5891469047619049</v>
      </c>
      <c r="X102" s="11">
        <f t="shared" si="166"/>
        <v>0.33056333333333354</v>
      </c>
      <c r="Y102" s="11">
        <f t="shared" si="167"/>
        <v>38.022131050906602</v>
      </c>
      <c r="Z102" s="11">
        <f t="shared" si="168"/>
        <v>31.474933389922427</v>
      </c>
      <c r="AA102" s="11">
        <f t="shared" si="169"/>
        <v>6.5471976609841827</v>
      </c>
    </row>
    <row r="103" spans="1:27" x14ac:dyDescent="0.2">
      <c r="A103" s="23">
        <v>34</v>
      </c>
      <c r="B103" s="2" t="s">
        <v>2</v>
      </c>
      <c r="C103" s="5">
        <v>5.7</v>
      </c>
      <c r="D103" s="24">
        <f t="shared" ref="D103" si="246">AVERAGE(C103:C105)</f>
        <v>5.4666666666666677</v>
      </c>
      <c r="E103" s="3">
        <v>4.5400000000000003E-2</v>
      </c>
      <c r="F103" s="3">
        <v>4.53E-2</v>
      </c>
      <c r="G103" s="3">
        <v>4.53E-2</v>
      </c>
      <c r="H103" s="3">
        <v>0.13489999999999999</v>
      </c>
      <c r="I103" s="3">
        <v>0.13450000000000001</v>
      </c>
      <c r="J103" s="3">
        <v>0.13439999999999999</v>
      </c>
      <c r="K103" s="17">
        <f t="shared" si="159"/>
        <v>4.5333333333333337E-2</v>
      </c>
      <c r="L103" s="17">
        <f t="shared" si="160"/>
        <v>0.13459999999999997</v>
      </c>
      <c r="M103" s="8">
        <f t="shared" si="161"/>
        <v>6.2631893333333322</v>
      </c>
      <c r="N103" s="8">
        <f t="shared" si="162"/>
        <v>1.2027733333333348</v>
      </c>
      <c r="O103" s="8">
        <f t="shared" si="163"/>
        <v>7.4659626666666661</v>
      </c>
      <c r="P103" s="22">
        <f t="shared" ref="P103" si="247">AVERAGE(M103:M105)</f>
        <v>6.1044111111111095</v>
      </c>
      <c r="Q103" s="22">
        <f t="shared" ref="Q103" si="248">AVERAGE(N103:N105)</f>
        <v>1.1727031111111119</v>
      </c>
      <c r="R103" s="22">
        <f t="shared" ref="R103" si="249">AVERAGE(O103:O105)</f>
        <v>7.2771142222222212</v>
      </c>
      <c r="S103" s="22">
        <f t="shared" ref="S103" si="250">STDEV(M103:M105)</f>
        <v>0.1678580329806951</v>
      </c>
      <c r="T103" s="22">
        <f t="shared" ref="T103" si="251">STDEV(N103:N105)</f>
        <v>2.8449483067620698E-2</v>
      </c>
      <c r="U103" s="22">
        <f t="shared" ref="U103" si="252">STDEV(O103:O105)</f>
        <v>0.19583916761956971</v>
      </c>
      <c r="V103" s="11">
        <f t="shared" si="164"/>
        <v>1.3098180116959064</v>
      </c>
      <c r="W103" s="11">
        <f t="shared" si="165"/>
        <v>1.0988051461988302</v>
      </c>
      <c r="X103" s="11">
        <f t="shared" si="166"/>
        <v>0.21101286549707626</v>
      </c>
      <c r="Y103" s="11">
        <f t="shared" si="167"/>
        <v>26.405753224399326</v>
      </c>
      <c r="Z103" s="11">
        <f t="shared" si="168"/>
        <v>22.151762514442005</v>
      </c>
      <c r="AA103" s="11">
        <f t="shared" si="169"/>
        <v>4.2539907099573275</v>
      </c>
    </row>
    <row r="104" spans="1:27" x14ac:dyDescent="0.2">
      <c r="A104" s="23"/>
      <c r="B104" s="2" t="s">
        <v>3</v>
      </c>
      <c r="C104" s="5">
        <v>5.4</v>
      </c>
      <c r="D104" s="24"/>
      <c r="E104" s="3">
        <v>4.3099999999999999E-2</v>
      </c>
      <c r="F104" s="1">
        <v>4.2900000000000001E-2</v>
      </c>
      <c r="G104" s="3">
        <v>4.2999999999999997E-2</v>
      </c>
      <c r="H104" s="3">
        <v>0.12759999999999999</v>
      </c>
      <c r="I104" s="3">
        <v>0.12740000000000001</v>
      </c>
      <c r="J104" s="3">
        <v>0.1273</v>
      </c>
      <c r="K104" s="17">
        <f t="shared" si="159"/>
        <v>4.3000000000000003E-2</v>
      </c>
      <c r="L104" s="17">
        <f t="shared" si="160"/>
        <v>0.12743333333333332</v>
      </c>
      <c r="M104" s="8">
        <f t="shared" si="161"/>
        <v>5.9287493333333323</v>
      </c>
      <c r="N104" s="8">
        <f t="shared" si="162"/>
        <v>1.1462133333333342</v>
      </c>
      <c r="O104" s="8">
        <f t="shared" si="163"/>
        <v>7.0749626666666661</v>
      </c>
      <c r="P104" s="22"/>
      <c r="Q104" s="22"/>
      <c r="R104" s="22"/>
      <c r="S104" s="22"/>
      <c r="T104" s="22"/>
      <c r="U104" s="22"/>
      <c r="V104" s="11">
        <f t="shared" si="164"/>
        <v>1.3101782716049382</v>
      </c>
      <c r="W104" s="11">
        <f t="shared" si="165"/>
        <v>1.0979165432098763</v>
      </c>
      <c r="X104" s="11">
        <f t="shared" si="166"/>
        <v>0.21226172839506188</v>
      </c>
      <c r="Y104" s="11">
        <f t="shared" si="167"/>
        <v>25.022857277593076</v>
      </c>
      <c r="Z104" s="11">
        <f t="shared" si="168"/>
        <v>20.968909009455093</v>
      </c>
      <c r="AA104" s="11">
        <f t="shared" si="169"/>
        <v>4.0539482681379866</v>
      </c>
    </row>
    <row r="105" spans="1:27" x14ac:dyDescent="0.2">
      <c r="A105" s="23"/>
      <c r="B105" s="2" t="s">
        <v>4</v>
      </c>
      <c r="C105" s="5">
        <v>5.3</v>
      </c>
      <c r="D105" s="24"/>
      <c r="E105" s="3">
        <v>4.4299999999999999E-2</v>
      </c>
      <c r="F105" s="3">
        <v>4.4200000000000003E-2</v>
      </c>
      <c r="G105" s="3">
        <v>4.4200000000000003E-2</v>
      </c>
      <c r="H105" s="3">
        <v>0.13189999999999999</v>
      </c>
      <c r="I105" s="3">
        <v>0.13139999999999999</v>
      </c>
      <c r="J105" s="3">
        <v>0.1313</v>
      </c>
      <c r="K105" s="17">
        <f t="shared" si="159"/>
        <v>4.4233333333333326E-2</v>
      </c>
      <c r="L105" s="17">
        <f t="shared" si="160"/>
        <v>0.13153333333333331</v>
      </c>
      <c r="M105" s="8">
        <f t="shared" si="161"/>
        <v>6.1212946666666657</v>
      </c>
      <c r="N105" s="8">
        <f t="shared" si="162"/>
        <v>1.1691226666666665</v>
      </c>
      <c r="O105" s="8">
        <f t="shared" si="163"/>
        <v>7.2904173333333322</v>
      </c>
      <c r="P105" s="22"/>
      <c r="Q105" s="22"/>
      <c r="R105" s="22"/>
      <c r="S105" s="22"/>
      <c r="T105" s="22"/>
      <c r="U105" s="22"/>
      <c r="V105" s="11">
        <f t="shared" si="164"/>
        <v>1.3755504402515721</v>
      </c>
      <c r="W105" s="11">
        <f t="shared" si="165"/>
        <v>1.1549612578616351</v>
      </c>
      <c r="X105" s="11">
        <f t="shared" si="166"/>
        <v>0.22058918238993708</v>
      </c>
      <c r="Y105" s="11">
        <f t="shared" si="167"/>
        <v>25.784881280799787</v>
      </c>
      <c r="Z105" s="11">
        <f t="shared" si="168"/>
        <v>21.649906863785333</v>
      </c>
      <c r="AA105" s="11">
        <f t="shared" si="169"/>
        <v>4.1349744170144529</v>
      </c>
    </row>
    <row r="106" spans="1:27" x14ac:dyDescent="0.2">
      <c r="A106" s="23">
        <v>35</v>
      </c>
      <c r="B106" s="2" t="s">
        <v>2</v>
      </c>
      <c r="C106" s="5">
        <v>5.0999999999999996</v>
      </c>
      <c r="D106" s="24">
        <f t="shared" ref="D106" si="253">AVERAGE(C106:C108)</f>
        <v>5.2666666666666666</v>
      </c>
      <c r="E106" s="3">
        <v>7.1900000000000006E-2</v>
      </c>
      <c r="F106" s="3">
        <v>7.1900000000000006E-2</v>
      </c>
      <c r="G106" s="3">
        <v>7.1800000000000003E-2</v>
      </c>
      <c r="H106" s="3">
        <v>0.20949999999999999</v>
      </c>
      <c r="I106" s="3">
        <v>0.2094</v>
      </c>
      <c r="J106" s="3">
        <v>0.20910000000000001</v>
      </c>
      <c r="K106" s="17">
        <f t="shared" si="159"/>
        <v>7.1866666666666676E-2</v>
      </c>
      <c r="L106" s="17">
        <f t="shared" si="160"/>
        <v>0.20933333333333334</v>
      </c>
      <c r="M106" s="8">
        <f t="shared" si="161"/>
        <v>9.7243680000000001</v>
      </c>
      <c r="N106" s="8">
        <f t="shared" si="162"/>
        <v>1.9974080000000018</v>
      </c>
      <c r="O106" s="8">
        <f t="shared" si="163"/>
        <v>11.721776000000002</v>
      </c>
      <c r="P106" s="22">
        <f t="shared" ref="P106" si="254">AVERAGE(M106:M108)</f>
        <v>9.6835755555555565</v>
      </c>
      <c r="Q106" s="22">
        <f t="shared" ref="Q106" si="255">AVERAGE(N106:N108)</f>
        <v>1.9891582222222235</v>
      </c>
      <c r="R106" s="22">
        <f t="shared" ref="R106" si="256">AVERAGE(O106:O108)</f>
        <v>11.672733777777779</v>
      </c>
      <c r="S106" s="22">
        <f t="shared" ref="S106" si="257">STDEV(M106:M108)</f>
        <v>0.36007120573410872</v>
      </c>
      <c r="T106" s="22">
        <f t="shared" ref="T106" si="258">STDEV(N106:N108)</f>
        <v>0.11200809133735402</v>
      </c>
      <c r="U106" s="22">
        <f t="shared" ref="U106" si="259">STDEV(O106:O108)</f>
        <v>0.47202863013419999</v>
      </c>
      <c r="V106" s="11">
        <f t="shared" si="164"/>
        <v>2.2983874509803925</v>
      </c>
      <c r="W106" s="11">
        <f t="shared" si="165"/>
        <v>1.9067388235294118</v>
      </c>
      <c r="X106" s="11">
        <f t="shared" si="166"/>
        <v>0.39164862745098078</v>
      </c>
      <c r="Y106" s="11">
        <f t="shared" si="167"/>
        <v>41.457791610667051</v>
      </c>
      <c r="Z106" s="11">
        <f t="shared" si="168"/>
        <v>34.393322487090614</v>
      </c>
      <c r="AA106" s="11">
        <f t="shared" si="169"/>
        <v>7.064469123576437</v>
      </c>
    </row>
    <row r="107" spans="1:27" x14ac:dyDescent="0.2">
      <c r="A107" s="23"/>
      <c r="B107" s="2" t="s">
        <v>3</v>
      </c>
      <c r="C107" s="5">
        <v>5.4</v>
      </c>
      <c r="D107" s="24"/>
      <c r="E107" s="3">
        <v>6.8400000000000002E-2</v>
      </c>
      <c r="F107" s="3">
        <v>6.8400000000000002E-2</v>
      </c>
      <c r="G107" s="3">
        <v>6.8199999999999997E-2</v>
      </c>
      <c r="H107" s="3">
        <v>0.20050000000000001</v>
      </c>
      <c r="I107" s="3">
        <v>0.20019999999999999</v>
      </c>
      <c r="J107" s="3">
        <v>0.19989999999999999</v>
      </c>
      <c r="K107" s="17">
        <f t="shared" si="159"/>
        <v>6.8333333333333343E-2</v>
      </c>
      <c r="L107" s="17">
        <f t="shared" si="160"/>
        <v>0.20020000000000002</v>
      </c>
      <c r="M107" s="8">
        <f t="shared" si="161"/>
        <v>9.3048453333333345</v>
      </c>
      <c r="N107" s="8">
        <f t="shared" si="162"/>
        <v>1.8732533333333343</v>
      </c>
      <c r="O107" s="8">
        <f t="shared" si="163"/>
        <v>11.178098666666667</v>
      </c>
      <c r="P107" s="22"/>
      <c r="Q107" s="22"/>
      <c r="R107" s="22"/>
      <c r="S107" s="22"/>
      <c r="T107" s="22"/>
      <c r="U107" s="22"/>
      <c r="V107" s="11">
        <f t="shared" si="164"/>
        <v>2.0700182716049382</v>
      </c>
      <c r="W107" s="11">
        <f t="shared" si="165"/>
        <v>1.7231195061728397</v>
      </c>
      <c r="X107" s="11">
        <f t="shared" si="166"/>
        <v>0.34689876543209891</v>
      </c>
      <c r="Y107" s="11">
        <f t="shared" si="167"/>
        <v>39.534903680648888</v>
      </c>
      <c r="Z107" s="11">
        <f t="shared" si="168"/>
        <v>32.909547051472501</v>
      </c>
      <c r="AA107" s="11">
        <f t="shared" si="169"/>
        <v>6.6253566291763963</v>
      </c>
    </row>
    <row r="108" spans="1:27" x14ac:dyDescent="0.2">
      <c r="A108" s="23"/>
      <c r="B108" s="2" t="s">
        <v>4</v>
      </c>
      <c r="C108" s="5">
        <v>5.3</v>
      </c>
      <c r="D108" s="24"/>
      <c r="E108" s="3">
        <v>7.4499999999999997E-2</v>
      </c>
      <c r="F108" s="3">
        <v>7.4499999999999997E-2</v>
      </c>
      <c r="G108" s="3">
        <v>7.4499999999999997E-2</v>
      </c>
      <c r="H108" s="3">
        <v>0.21590000000000001</v>
      </c>
      <c r="I108" s="3">
        <v>0.21590000000000001</v>
      </c>
      <c r="J108" s="3">
        <v>0.2157</v>
      </c>
      <c r="K108" s="17">
        <f t="shared" si="159"/>
        <v>7.4499999999999997E-2</v>
      </c>
      <c r="L108" s="17">
        <f t="shared" si="160"/>
        <v>0.21583333333333332</v>
      </c>
      <c r="M108" s="8">
        <f t="shared" si="161"/>
        <v>10.021513333333335</v>
      </c>
      <c r="N108" s="8">
        <f t="shared" si="162"/>
        <v>2.0968133333333343</v>
      </c>
      <c r="O108" s="8">
        <f t="shared" si="163"/>
        <v>12.118326666666665</v>
      </c>
      <c r="P108" s="22"/>
      <c r="Q108" s="22"/>
      <c r="R108" s="22"/>
      <c r="S108" s="22"/>
      <c r="T108" s="22"/>
      <c r="U108" s="22"/>
      <c r="V108" s="11">
        <f t="shared" si="164"/>
        <v>2.2864767295597481</v>
      </c>
      <c r="W108" s="11">
        <f t="shared" si="165"/>
        <v>1.8908515723270443</v>
      </c>
      <c r="X108" s="11">
        <f t="shared" si="166"/>
        <v>0.39562515723270458</v>
      </c>
      <c r="Y108" s="11">
        <f t="shared" si="167"/>
        <v>42.860319256796579</v>
      </c>
      <c r="Z108" s="11">
        <f t="shared" si="168"/>
        <v>35.444271533328624</v>
      </c>
      <c r="AA108" s="11">
        <f t="shared" si="169"/>
        <v>7.4160477234679716</v>
      </c>
    </row>
    <row r="109" spans="1:27" x14ac:dyDescent="0.2">
      <c r="A109" s="23">
        <v>36</v>
      </c>
      <c r="B109" s="2" t="s">
        <v>2</v>
      </c>
      <c r="C109" s="5">
        <v>5.5</v>
      </c>
      <c r="D109" s="24">
        <f t="shared" ref="D109" si="260">AVERAGE(C109:C111)</f>
        <v>5.5999999999999988</v>
      </c>
      <c r="E109" s="3">
        <v>6.4399999999999999E-2</v>
      </c>
      <c r="F109" s="3">
        <v>6.4500000000000002E-2</v>
      </c>
      <c r="G109" s="3">
        <v>6.4299999999999996E-2</v>
      </c>
      <c r="H109" s="3">
        <v>0.18740000000000001</v>
      </c>
      <c r="I109" s="3">
        <v>0.18690000000000001</v>
      </c>
      <c r="J109" s="3">
        <v>0.18679999999999999</v>
      </c>
      <c r="K109" s="17">
        <f t="shared" si="159"/>
        <v>6.4399999999999999E-2</v>
      </c>
      <c r="L109" s="17">
        <f t="shared" si="160"/>
        <v>0.18703333333333336</v>
      </c>
      <c r="M109" s="8">
        <f t="shared" si="161"/>
        <v>8.6861813333333338</v>
      </c>
      <c r="N109" s="8">
        <f t="shared" si="162"/>
        <v>1.8022293333333339</v>
      </c>
      <c r="O109" s="8">
        <f t="shared" si="163"/>
        <v>10.488410666666667</v>
      </c>
      <c r="P109" s="22">
        <f t="shared" ref="P109" si="261">AVERAGE(M109:M111)</f>
        <v>8.6719493333333322</v>
      </c>
      <c r="Q109" s="22">
        <f t="shared" ref="Q109" si="262">AVERAGE(N109:N111)</f>
        <v>1.748090666666668</v>
      </c>
      <c r="R109" s="22">
        <f t="shared" ref="R109" si="263">AVERAGE(O109:O111)</f>
        <v>10.42004</v>
      </c>
      <c r="S109" s="22">
        <f t="shared" ref="S109" si="264">STDEV(M109:M111)</f>
        <v>1.7752141955269665E-2</v>
      </c>
      <c r="T109" s="22">
        <f t="shared" ref="T109" si="265">STDEV(N109:N111)</f>
        <v>4.8369111686418595E-2</v>
      </c>
      <c r="U109" s="22">
        <f t="shared" ref="U109" si="266">STDEV(O109:O111)</f>
        <v>6.4142216529625845E-2</v>
      </c>
      <c r="V109" s="11">
        <f t="shared" si="164"/>
        <v>1.9069837575757576</v>
      </c>
      <c r="W109" s="11">
        <f t="shared" si="165"/>
        <v>1.579305696969697</v>
      </c>
      <c r="X109" s="11">
        <f t="shared" si="166"/>
        <v>0.32767806060606069</v>
      </c>
      <c r="Y109" s="11">
        <f t="shared" si="167"/>
        <v>37.095602555940673</v>
      </c>
      <c r="Z109" s="11">
        <f t="shared" si="168"/>
        <v>30.72144490816062</v>
      </c>
      <c r="AA109" s="11">
        <f t="shared" si="169"/>
        <v>6.3741576477800592</v>
      </c>
    </row>
    <row r="110" spans="1:27" x14ac:dyDescent="0.2">
      <c r="A110" s="23"/>
      <c r="B110" s="2" t="s">
        <v>3</v>
      </c>
      <c r="C110" s="5">
        <v>5.7</v>
      </c>
      <c r="D110" s="24"/>
      <c r="E110" s="3">
        <v>6.2899999999999998E-2</v>
      </c>
      <c r="F110" s="3">
        <v>6.3700000000000007E-2</v>
      </c>
      <c r="G110" s="3">
        <v>6.4100000000000004E-2</v>
      </c>
      <c r="H110" s="3">
        <v>0.1862</v>
      </c>
      <c r="I110" s="3">
        <v>0.18679999999999999</v>
      </c>
      <c r="J110" s="3">
        <v>0.187</v>
      </c>
      <c r="K110" s="17">
        <f t="shared" si="159"/>
        <v>6.356666666666666E-2</v>
      </c>
      <c r="L110" s="17">
        <f t="shared" si="160"/>
        <v>0.18666666666666668</v>
      </c>
      <c r="M110" s="8">
        <f t="shared" si="161"/>
        <v>8.6776093333333346</v>
      </c>
      <c r="N110" s="8">
        <f t="shared" si="162"/>
        <v>1.7329093333333336</v>
      </c>
      <c r="O110" s="8">
        <f t="shared" si="163"/>
        <v>10.410518666666666</v>
      </c>
      <c r="P110" s="22"/>
      <c r="Q110" s="22"/>
      <c r="R110" s="22"/>
      <c r="S110" s="22"/>
      <c r="T110" s="22"/>
      <c r="U110" s="22"/>
      <c r="V110" s="11">
        <f t="shared" si="164"/>
        <v>1.8264067836257309</v>
      </c>
      <c r="W110" s="11">
        <f t="shared" si="165"/>
        <v>1.5223876023391814</v>
      </c>
      <c r="X110" s="11">
        <f t="shared" si="166"/>
        <v>0.30401918128654976</v>
      </c>
      <c r="Y110" s="11">
        <f t="shared" si="167"/>
        <v>36.82011270660913</v>
      </c>
      <c r="Z110" s="11">
        <f t="shared" si="168"/>
        <v>30.691127301879234</v>
      </c>
      <c r="AA110" s="11">
        <f t="shared" si="169"/>
        <v>6.1289854047299057</v>
      </c>
    </row>
    <row r="111" spans="1:27" x14ac:dyDescent="0.2">
      <c r="A111" s="23"/>
      <c r="B111" s="2" t="s">
        <v>4</v>
      </c>
      <c r="C111" s="5">
        <v>5.6</v>
      </c>
      <c r="D111" s="24"/>
      <c r="E111" s="3">
        <v>6.3100000000000003E-2</v>
      </c>
      <c r="F111" s="3">
        <v>6.3200000000000006E-2</v>
      </c>
      <c r="G111" s="3">
        <v>6.3200000000000006E-2</v>
      </c>
      <c r="H111" s="3">
        <v>0.18629999999999999</v>
      </c>
      <c r="I111" s="3">
        <v>0.18609999999999999</v>
      </c>
      <c r="J111" s="3">
        <v>0.18579999999999999</v>
      </c>
      <c r="K111" s="17">
        <f t="shared" si="159"/>
        <v>6.3166666666666677E-2</v>
      </c>
      <c r="L111" s="17">
        <f t="shared" si="160"/>
        <v>0.18606666666666663</v>
      </c>
      <c r="M111" s="8">
        <f t="shared" si="161"/>
        <v>8.6520573333333317</v>
      </c>
      <c r="N111" s="8">
        <f t="shared" si="162"/>
        <v>1.7091333333333365</v>
      </c>
      <c r="O111" s="8">
        <f t="shared" si="163"/>
        <v>10.361190666666666</v>
      </c>
      <c r="P111" s="22"/>
      <c r="Q111" s="22"/>
      <c r="R111" s="22"/>
      <c r="S111" s="22"/>
      <c r="T111" s="22"/>
      <c r="U111" s="22"/>
      <c r="V111" s="11">
        <f t="shared" si="164"/>
        <v>1.8502126190476189</v>
      </c>
      <c r="W111" s="11">
        <f t="shared" si="165"/>
        <v>1.545010238095238</v>
      </c>
      <c r="X111" s="11">
        <f t="shared" si="166"/>
        <v>0.30520238095238156</v>
      </c>
      <c r="Y111" s="11">
        <f t="shared" si="167"/>
        <v>36.645648534578292</v>
      </c>
      <c r="Z111" s="11">
        <f t="shared" si="168"/>
        <v>30.600754521232695</v>
      </c>
      <c r="AA111" s="11">
        <f t="shared" si="169"/>
        <v>6.0448940133456048</v>
      </c>
    </row>
    <row r="112" spans="1:27" x14ac:dyDescent="0.2">
      <c r="A112" s="23">
        <v>37</v>
      </c>
      <c r="B112" s="2" t="s">
        <v>2</v>
      </c>
      <c r="C112" s="5">
        <v>5.2</v>
      </c>
      <c r="D112" s="24">
        <f t="shared" ref="D112" si="267">AVERAGE(C112:C114)</f>
        <v>5.4333333333333336</v>
      </c>
      <c r="E112" s="3">
        <v>6.4500000000000002E-2</v>
      </c>
      <c r="F112" s="3">
        <v>6.4299999999999996E-2</v>
      </c>
      <c r="G112" s="3">
        <v>6.4399999999999999E-2</v>
      </c>
      <c r="H112" s="3">
        <v>0.19020000000000001</v>
      </c>
      <c r="I112" s="3">
        <v>0.18990000000000001</v>
      </c>
      <c r="J112" s="3">
        <v>0.18970000000000001</v>
      </c>
      <c r="K112" s="17">
        <f t="shared" si="159"/>
        <v>6.4399999999999999E-2</v>
      </c>
      <c r="L112" s="17">
        <f t="shared" si="160"/>
        <v>0.18993333333333332</v>
      </c>
      <c r="M112" s="8">
        <f t="shared" si="161"/>
        <v>8.832805333333333</v>
      </c>
      <c r="N112" s="8">
        <f t="shared" si="162"/>
        <v>1.7372693333333347</v>
      </c>
      <c r="O112" s="8">
        <f t="shared" si="163"/>
        <v>10.570074666666667</v>
      </c>
      <c r="P112" s="22">
        <f t="shared" ref="P112" si="268">AVERAGE(M112:M114)</f>
        <v>7.7689457777777777</v>
      </c>
      <c r="Q112" s="22">
        <f t="shared" ref="Q112" si="269">AVERAGE(N112:N114)</f>
        <v>1.5027697777777782</v>
      </c>
      <c r="R112" s="22">
        <f t="shared" ref="R112" si="270">AVERAGE(O112:O114)</f>
        <v>9.2717155555555575</v>
      </c>
      <c r="S112" s="22">
        <f t="shared" ref="S112" si="271">STDEV(M112:M114)</f>
        <v>1.0255252411185511</v>
      </c>
      <c r="T112" s="22">
        <f t="shared" ref="T112" si="272">STDEV(N112:N114)</f>
        <v>0.23852227310796914</v>
      </c>
      <c r="U112" s="22">
        <f t="shared" ref="U112" si="273">STDEV(O112:O114)</f>
        <v>1.2631296043619882</v>
      </c>
      <c r="V112" s="11">
        <f t="shared" si="164"/>
        <v>2.0327066666666664</v>
      </c>
      <c r="W112" s="11">
        <f t="shared" si="165"/>
        <v>1.6986164102564101</v>
      </c>
      <c r="X112" s="11">
        <f t="shared" si="166"/>
        <v>0.33409025641025664</v>
      </c>
      <c r="Y112" s="11">
        <f t="shared" si="167"/>
        <v>37.384433283817877</v>
      </c>
      <c r="Z112" s="11">
        <f t="shared" si="168"/>
        <v>31.240027351394684</v>
      </c>
      <c r="AA112" s="11">
        <f t="shared" si="169"/>
        <v>6.1444059324231972</v>
      </c>
    </row>
    <row r="113" spans="1:27" x14ac:dyDescent="0.2">
      <c r="A113" s="23"/>
      <c r="B113" s="2" t="s">
        <v>3</v>
      </c>
      <c r="C113" s="5">
        <v>5.6</v>
      </c>
      <c r="D113" s="24"/>
      <c r="E113" s="3">
        <v>5.6099999999999997E-2</v>
      </c>
      <c r="F113" s="3">
        <v>5.6000000000000001E-2</v>
      </c>
      <c r="G113" s="3">
        <v>5.6000000000000001E-2</v>
      </c>
      <c r="H113" s="3">
        <v>0.16550000000000001</v>
      </c>
      <c r="I113" s="3">
        <v>0.16520000000000001</v>
      </c>
      <c r="J113" s="3">
        <v>0.16520000000000001</v>
      </c>
      <c r="K113" s="17">
        <f t="shared" si="159"/>
        <v>5.6033333333333331E-2</v>
      </c>
      <c r="L113" s="17">
        <f t="shared" si="160"/>
        <v>0.1653</v>
      </c>
      <c r="M113" s="8">
        <f t="shared" si="161"/>
        <v>7.687409333333334</v>
      </c>
      <c r="N113" s="8">
        <f t="shared" si="162"/>
        <v>1.5106213333333334</v>
      </c>
      <c r="O113" s="8">
        <f t="shared" si="163"/>
        <v>9.1980306666666678</v>
      </c>
      <c r="P113" s="22"/>
      <c r="Q113" s="22"/>
      <c r="R113" s="22"/>
      <c r="S113" s="22"/>
      <c r="T113" s="22"/>
      <c r="U113" s="22"/>
      <c r="V113" s="11">
        <f t="shared" si="164"/>
        <v>1.6425054761904765</v>
      </c>
      <c r="W113" s="11">
        <f t="shared" si="165"/>
        <v>1.3727516666666668</v>
      </c>
      <c r="X113" s="11">
        <f t="shared" si="166"/>
        <v>0.26975380952380956</v>
      </c>
      <c r="Y113" s="11">
        <f t="shared" si="167"/>
        <v>32.531762986017782</v>
      </c>
      <c r="Z113" s="11">
        <f t="shared" si="168"/>
        <v>27.188969842729481</v>
      </c>
      <c r="AA113" s="11">
        <f t="shared" si="169"/>
        <v>5.342793143288298</v>
      </c>
    </row>
    <row r="114" spans="1:27" x14ac:dyDescent="0.2">
      <c r="A114" s="23"/>
      <c r="B114" s="2" t="s">
        <v>4</v>
      </c>
      <c r="C114" s="5">
        <v>5.5</v>
      </c>
      <c r="D114" s="24"/>
      <c r="E114" s="3">
        <v>4.87E-2</v>
      </c>
      <c r="F114" s="3">
        <v>4.8599999999999997E-2</v>
      </c>
      <c r="G114" s="3">
        <v>4.8599999999999997E-2</v>
      </c>
      <c r="H114" s="3">
        <v>0.14610000000000001</v>
      </c>
      <c r="I114" s="3">
        <v>0.14560000000000001</v>
      </c>
      <c r="J114" s="3">
        <v>0.14549999999999999</v>
      </c>
      <c r="K114" s="17">
        <f t="shared" si="159"/>
        <v>4.8633333333333334E-2</v>
      </c>
      <c r="L114" s="17">
        <f t="shared" si="160"/>
        <v>0.14573333333333335</v>
      </c>
      <c r="M114" s="8">
        <f t="shared" si="161"/>
        <v>6.786622666666668</v>
      </c>
      <c r="N114" s="8">
        <f t="shared" si="162"/>
        <v>1.2604186666666664</v>
      </c>
      <c r="O114" s="8">
        <f t="shared" si="163"/>
        <v>8.0470413333333344</v>
      </c>
      <c r="P114" s="22"/>
      <c r="Q114" s="22"/>
      <c r="R114" s="22"/>
      <c r="S114" s="22"/>
      <c r="T114" s="22"/>
      <c r="U114" s="22"/>
      <c r="V114" s="11">
        <f t="shared" si="164"/>
        <v>1.4630984242424245</v>
      </c>
      <c r="W114" s="11">
        <f t="shared" si="165"/>
        <v>1.2339313939393941</v>
      </c>
      <c r="X114" s="11">
        <f t="shared" si="166"/>
        <v>0.22916703030303023</v>
      </c>
      <c r="Y114" s="11">
        <f t="shared" si="167"/>
        <v>28.460922873782746</v>
      </c>
      <c r="Z114" s="11">
        <f t="shared" si="168"/>
        <v>24.003051095234731</v>
      </c>
      <c r="AA114" s="11">
        <f t="shared" si="169"/>
        <v>4.4578717785480171</v>
      </c>
    </row>
    <row r="115" spans="1:27" x14ac:dyDescent="0.2">
      <c r="A115" s="23">
        <v>38</v>
      </c>
      <c r="B115" s="2" t="s">
        <v>2</v>
      </c>
      <c r="C115" s="5">
        <v>5.5</v>
      </c>
      <c r="D115" s="24">
        <f t="shared" ref="D115" si="274">AVERAGE(C115:C117)</f>
        <v>5.7333333333333334</v>
      </c>
      <c r="E115" s="3">
        <v>7.1599999999999997E-2</v>
      </c>
      <c r="F115" s="3">
        <v>7.1499999999999994E-2</v>
      </c>
      <c r="G115" s="3">
        <v>7.2499999999999995E-2</v>
      </c>
      <c r="H115" s="3">
        <v>0.20810000000000001</v>
      </c>
      <c r="I115" s="3">
        <v>0.20780000000000001</v>
      </c>
      <c r="J115" s="3">
        <v>0.2087</v>
      </c>
      <c r="K115" s="17">
        <f t="shared" si="159"/>
        <v>7.1866666666666676E-2</v>
      </c>
      <c r="L115" s="17">
        <f t="shared" si="160"/>
        <v>0.20820000000000002</v>
      </c>
      <c r="M115" s="8">
        <f t="shared" si="161"/>
        <v>9.6670666666666669</v>
      </c>
      <c r="N115" s="8">
        <f t="shared" si="162"/>
        <v>2.0227946666666679</v>
      </c>
      <c r="O115" s="8">
        <f t="shared" si="163"/>
        <v>11.689861333333335</v>
      </c>
      <c r="P115" s="22">
        <f t="shared" ref="P115" si="275">AVERAGE(M115:M117)</f>
        <v>10.085190222222222</v>
      </c>
      <c r="Q115" s="22">
        <f t="shared" ref="Q115" si="276">AVERAGE(N115:N117)</f>
        <v>2.0032835555555568</v>
      </c>
      <c r="R115" s="22">
        <f t="shared" ref="R115" si="277">AVERAGE(O115:O117)</f>
        <v>12.088473777777779</v>
      </c>
      <c r="S115" s="22">
        <f t="shared" ref="S115" si="278">STDEV(M115:M117)</f>
        <v>0.39043912530797859</v>
      </c>
      <c r="T115" s="22">
        <f t="shared" ref="T115" si="279">STDEV(N115:N117)</f>
        <v>8.9696589379810121E-2</v>
      </c>
      <c r="U115" s="22">
        <f t="shared" ref="U115" si="280">STDEV(O115:O117)</f>
        <v>0.35003553075355814</v>
      </c>
      <c r="V115" s="11">
        <f t="shared" si="164"/>
        <v>2.1254293333333334</v>
      </c>
      <c r="W115" s="11">
        <f t="shared" si="165"/>
        <v>1.7576484848484848</v>
      </c>
      <c r="X115" s="11">
        <f t="shared" si="166"/>
        <v>0.36778084848484871</v>
      </c>
      <c r="Y115" s="11">
        <f t="shared" si="167"/>
        <v>41.344915234255268</v>
      </c>
      <c r="Z115" s="11">
        <f t="shared" si="168"/>
        <v>34.190658083987643</v>
      </c>
      <c r="AA115" s="11">
        <f t="shared" si="169"/>
        <v>7.1542571502676235</v>
      </c>
    </row>
    <row r="116" spans="1:27" x14ac:dyDescent="0.2">
      <c r="A116" s="23"/>
      <c r="B116" s="2" t="s">
        <v>3</v>
      </c>
      <c r="C116" s="5">
        <v>5.4</v>
      </c>
      <c r="D116" s="24"/>
      <c r="E116" s="3">
        <v>7.5600000000000001E-2</v>
      </c>
      <c r="F116" s="3">
        <v>7.4700000000000003E-2</v>
      </c>
      <c r="G116" s="3">
        <v>7.46E-2</v>
      </c>
      <c r="H116" s="3">
        <v>0.21890000000000001</v>
      </c>
      <c r="I116" s="3">
        <v>0.218</v>
      </c>
      <c r="J116" s="3" t="s">
        <v>30</v>
      </c>
      <c r="K116" s="17">
        <f t="shared" si="159"/>
        <v>7.4966666666666668E-2</v>
      </c>
      <c r="L116" s="17">
        <f t="shared" si="160"/>
        <v>0.21845000000000001</v>
      </c>
      <c r="M116" s="8">
        <f t="shared" si="161"/>
        <v>10.148230666666668</v>
      </c>
      <c r="N116" s="8">
        <f t="shared" si="162"/>
        <v>2.0816186666666674</v>
      </c>
      <c r="O116" s="8">
        <f t="shared" si="163"/>
        <v>12.229849333333334</v>
      </c>
      <c r="P116" s="22"/>
      <c r="Q116" s="22"/>
      <c r="R116" s="22"/>
      <c r="S116" s="22"/>
      <c r="T116" s="22"/>
      <c r="U116" s="22"/>
      <c r="V116" s="11">
        <f t="shared" si="164"/>
        <v>2.264786913580247</v>
      </c>
      <c r="W116" s="11">
        <f t="shared" si="165"/>
        <v>1.8793019753086422</v>
      </c>
      <c r="X116" s="11">
        <f t="shared" si="166"/>
        <v>0.38548493827160507</v>
      </c>
      <c r="Y116" s="11">
        <f t="shared" si="167"/>
        <v>43.25475466270543</v>
      </c>
      <c r="Z116" s="11">
        <f t="shared" si="168"/>
        <v>35.892447714036457</v>
      </c>
      <c r="AA116" s="11">
        <f t="shared" si="169"/>
        <v>7.3623069486689801</v>
      </c>
    </row>
    <row r="117" spans="1:27" x14ac:dyDescent="0.2">
      <c r="A117" s="23"/>
      <c r="B117" s="2" t="s">
        <v>4</v>
      </c>
      <c r="C117" s="5">
        <v>6.3</v>
      </c>
      <c r="D117" s="24"/>
      <c r="E117" s="3">
        <v>7.3700000000000002E-2</v>
      </c>
      <c r="F117" s="3">
        <v>7.4300000000000005E-2</v>
      </c>
      <c r="G117" s="3">
        <v>7.5300000000000006E-2</v>
      </c>
      <c r="H117" s="3">
        <v>0.22339999999999999</v>
      </c>
      <c r="I117" s="3">
        <v>0.22389999999999999</v>
      </c>
      <c r="J117" s="3">
        <v>0.22500000000000001</v>
      </c>
      <c r="K117" s="17">
        <f t="shared" si="159"/>
        <v>7.4433333333333337E-2</v>
      </c>
      <c r="L117" s="17">
        <f t="shared" si="160"/>
        <v>0.22409999999999999</v>
      </c>
      <c r="M117" s="8">
        <f t="shared" si="161"/>
        <v>10.440273333333334</v>
      </c>
      <c r="N117" s="8">
        <f t="shared" si="162"/>
        <v>1.9054373333333352</v>
      </c>
      <c r="O117" s="8">
        <f t="shared" si="163"/>
        <v>12.345710666666665</v>
      </c>
      <c r="P117" s="22"/>
      <c r="Q117" s="22"/>
      <c r="R117" s="22"/>
      <c r="S117" s="22"/>
      <c r="T117" s="22"/>
      <c r="U117" s="22"/>
      <c r="V117" s="11">
        <f t="shared" si="164"/>
        <v>1.9596366137566137</v>
      </c>
      <c r="W117" s="11">
        <f t="shared" si="165"/>
        <v>1.6571862433862434</v>
      </c>
      <c r="X117" s="11">
        <f t="shared" si="166"/>
        <v>0.3024503703703707</v>
      </c>
      <c r="Y117" s="11">
        <f t="shared" si="167"/>
        <v>43.664535144184292</v>
      </c>
      <c r="Z117" s="11">
        <f t="shared" si="168"/>
        <v>36.925349555539839</v>
      </c>
      <c r="AA117" s="11">
        <f t="shared" si="169"/>
        <v>6.739185588644462</v>
      </c>
    </row>
    <row r="118" spans="1:27" x14ac:dyDescent="0.2">
      <c r="A118" s="23">
        <v>39</v>
      </c>
      <c r="B118" s="2" t="s">
        <v>2</v>
      </c>
      <c r="C118" s="5">
        <v>5.0999999999999996</v>
      </c>
      <c r="D118" s="24">
        <f t="shared" ref="D118" si="281">AVERAGE(C118:C120)</f>
        <v>5.0999999999999996</v>
      </c>
      <c r="E118" s="3">
        <v>7.9200000000000007E-2</v>
      </c>
      <c r="F118" s="3">
        <v>8.09E-2</v>
      </c>
      <c r="G118" s="3">
        <v>8.2400000000000001E-2</v>
      </c>
      <c r="H118" s="3">
        <v>0.2374</v>
      </c>
      <c r="I118" s="3">
        <v>0.23880000000000001</v>
      </c>
      <c r="J118" s="3">
        <v>0.24010000000000001</v>
      </c>
      <c r="K118" s="17">
        <f t="shared" si="159"/>
        <v>8.083333333333334E-2</v>
      </c>
      <c r="L118" s="17">
        <f t="shared" si="160"/>
        <v>0.23876666666666668</v>
      </c>
      <c r="M118" s="8">
        <f t="shared" si="161"/>
        <v>11.105276000000002</v>
      </c>
      <c r="N118" s="8">
        <f t="shared" si="162"/>
        <v>2.1723600000000012</v>
      </c>
      <c r="O118" s="8">
        <f t="shared" si="163"/>
        <v>13.277636000000001</v>
      </c>
      <c r="P118" s="22">
        <f t="shared" ref="P118" si="282">AVERAGE(M118:M120)</f>
        <v>11.172870222222222</v>
      </c>
      <c r="Q118" s="22">
        <f t="shared" ref="Q118" si="283">AVERAGE(N118:N120)</f>
        <v>2.0751448888888904</v>
      </c>
      <c r="R118" s="22">
        <f t="shared" ref="R118" si="284">AVERAGE(O118:O120)</f>
        <v>13.24801511111111</v>
      </c>
      <c r="S118" s="22">
        <f t="shared" ref="S118" si="285">STDEV(M118:M120)</f>
        <v>9.1435690034843073E-2</v>
      </c>
      <c r="T118" s="22">
        <f t="shared" ref="T118" si="286">STDEV(N118:N120)</f>
        <v>9.1056291466892161E-2</v>
      </c>
      <c r="U118" s="22">
        <f t="shared" ref="U118" si="287">STDEV(O118:O120)</f>
        <v>0.10801755910207496</v>
      </c>
      <c r="V118" s="11">
        <f t="shared" si="164"/>
        <v>2.6034580392156865</v>
      </c>
      <c r="W118" s="11">
        <f t="shared" si="165"/>
        <v>2.1775050980392163</v>
      </c>
      <c r="X118" s="11">
        <f t="shared" si="166"/>
        <v>0.42595294117647087</v>
      </c>
      <c r="Y118" s="11">
        <f t="shared" si="167"/>
        <v>46.960585697106886</v>
      </c>
      <c r="Z118" s="11">
        <f t="shared" si="168"/>
        <v>39.277343142109359</v>
      </c>
      <c r="AA118" s="11">
        <f t="shared" si="169"/>
        <v>7.6832425549975278</v>
      </c>
    </row>
    <row r="119" spans="1:27" x14ac:dyDescent="0.2">
      <c r="A119" s="23"/>
      <c r="B119" s="2" t="s">
        <v>3</v>
      </c>
      <c r="C119" s="5">
        <v>5.0999999999999996</v>
      </c>
      <c r="D119" s="24"/>
      <c r="E119" s="3">
        <v>7.9899999999999999E-2</v>
      </c>
      <c r="F119" s="3">
        <v>8.0699999999999994E-2</v>
      </c>
      <c r="G119" s="3">
        <v>8.0699999999999994E-2</v>
      </c>
      <c r="H119" s="3">
        <v>0.2419</v>
      </c>
      <c r="I119" s="3">
        <v>0.2424</v>
      </c>
      <c r="J119" s="3">
        <v>0.2419</v>
      </c>
      <c r="K119" s="17">
        <f t="shared" si="159"/>
        <v>8.0433333333333329E-2</v>
      </c>
      <c r="L119" s="17">
        <f t="shared" si="160"/>
        <v>0.24206666666666665</v>
      </c>
      <c r="M119" s="8">
        <f t="shared" si="161"/>
        <v>11.276907999999999</v>
      </c>
      <c r="N119" s="8">
        <f t="shared" si="162"/>
        <v>2.0612240000000011</v>
      </c>
      <c r="O119" s="8">
        <f t="shared" si="163"/>
        <v>13.338131999999998</v>
      </c>
      <c r="P119" s="22"/>
      <c r="Q119" s="22"/>
      <c r="R119" s="22"/>
      <c r="S119" s="22"/>
      <c r="T119" s="22"/>
      <c r="U119" s="22"/>
      <c r="V119" s="11">
        <f t="shared" si="164"/>
        <v>2.6153199999999996</v>
      </c>
      <c r="W119" s="11">
        <f t="shared" si="165"/>
        <v>2.211158431372549</v>
      </c>
      <c r="X119" s="11">
        <f t="shared" si="166"/>
        <v>0.40416156862745123</v>
      </c>
      <c r="Y119" s="11">
        <f t="shared" si="167"/>
        <v>47.174549055669509</v>
      </c>
      <c r="Z119" s="11">
        <f t="shared" si="168"/>
        <v>39.88437433684657</v>
      </c>
      <c r="AA119" s="11">
        <f t="shared" si="169"/>
        <v>7.2901747188229509</v>
      </c>
    </row>
    <row r="120" spans="1:27" x14ac:dyDescent="0.2">
      <c r="A120" s="23"/>
      <c r="B120" s="2" t="s">
        <v>4</v>
      </c>
      <c r="C120" s="5">
        <v>5.0999999999999996</v>
      </c>
      <c r="D120" s="24"/>
      <c r="E120" s="3">
        <v>7.8899999999999998E-2</v>
      </c>
      <c r="F120" s="3">
        <v>7.8600000000000003E-2</v>
      </c>
      <c r="G120" s="3">
        <v>7.9299999999999995E-2</v>
      </c>
      <c r="H120" s="3">
        <v>0.2389</v>
      </c>
      <c r="I120" s="3">
        <v>0.2387</v>
      </c>
      <c r="J120" s="3">
        <v>0.2392</v>
      </c>
      <c r="K120" s="17">
        <f t="shared" si="159"/>
        <v>7.8933333333333341E-2</v>
      </c>
      <c r="L120" s="17">
        <f t="shared" si="160"/>
        <v>0.23893333333333333</v>
      </c>
      <c r="M120" s="8">
        <f t="shared" si="161"/>
        <v>11.136426666666667</v>
      </c>
      <c r="N120" s="8">
        <f t="shared" si="162"/>
        <v>1.9918506666666689</v>
      </c>
      <c r="O120" s="8">
        <f t="shared" si="163"/>
        <v>13.128277333333333</v>
      </c>
      <c r="P120" s="22"/>
      <c r="Q120" s="22"/>
      <c r="R120" s="22"/>
      <c r="S120" s="22"/>
      <c r="T120" s="22"/>
      <c r="U120" s="22"/>
      <c r="V120" s="11">
        <f t="shared" si="164"/>
        <v>2.574172026143791</v>
      </c>
      <c r="W120" s="11">
        <f t="shared" si="165"/>
        <v>2.183613071895425</v>
      </c>
      <c r="X120" s="11">
        <f t="shared" si="166"/>
        <v>0.39055895424836645</v>
      </c>
      <c r="Y120" s="11">
        <f t="shared" si="167"/>
        <v>46.432331234821149</v>
      </c>
      <c r="Z120" s="11">
        <f t="shared" si="168"/>
        <v>39.387517389356532</v>
      </c>
      <c r="AA120" s="11">
        <f t="shared" si="169"/>
        <v>7.0448138454646276</v>
      </c>
    </row>
    <row r="121" spans="1:27" x14ac:dyDescent="0.2">
      <c r="A121" s="23">
        <v>40</v>
      </c>
      <c r="B121" s="2" t="s">
        <v>2</v>
      </c>
      <c r="C121" s="5">
        <v>5.0999999999999996</v>
      </c>
      <c r="D121" s="24">
        <f t="shared" ref="D121" si="288">AVERAGE(C121:C123)</f>
        <v>5.1333333333333329</v>
      </c>
      <c r="E121" s="3">
        <v>5.7000000000000002E-2</v>
      </c>
      <c r="F121" s="3">
        <v>5.7099999999999998E-2</v>
      </c>
      <c r="G121" s="3">
        <v>5.7099999999999998E-2</v>
      </c>
      <c r="H121" s="3">
        <v>0.1646</v>
      </c>
      <c r="I121" s="3">
        <v>0.16439999999999999</v>
      </c>
      <c r="J121" s="3">
        <v>0.16439999999999999</v>
      </c>
      <c r="K121" s="17">
        <f t="shared" si="159"/>
        <v>5.7066666666666675E-2</v>
      </c>
      <c r="L121" s="17">
        <f t="shared" si="160"/>
        <v>0.16446666666666665</v>
      </c>
      <c r="M121" s="8">
        <f t="shared" si="161"/>
        <v>7.6329173333333333</v>
      </c>
      <c r="N121" s="8">
        <f t="shared" si="162"/>
        <v>1.6254293333333352</v>
      </c>
      <c r="O121" s="8">
        <f t="shared" si="163"/>
        <v>9.2583466666666663</v>
      </c>
      <c r="P121" s="22">
        <f t="shared" ref="P121" si="289">AVERAGE(M121:M123)</f>
        <v>7.5560982222222224</v>
      </c>
      <c r="Q121" s="22">
        <f t="shared" ref="Q121" si="290">AVERAGE(N121:N123)</f>
        <v>1.55124888888889</v>
      </c>
      <c r="R121" s="22">
        <f t="shared" ref="R121" si="291">AVERAGE(O121:O123)</f>
        <v>9.1073471111111104</v>
      </c>
      <c r="S121" s="22">
        <f t="shared" ref="S121" si="292">STDEV(M121:M123)</f>
        <v>0.3508000316846141</v>
      </c>
      <c r="T121" s="22">
        <f t="shared" ref="T121" si="293">STDEV(N121:N123)</f>
        <v>6.4973917301341416E-2</v>
      </c>
      <c r="U121" s="22">
        <f t="shared" ref="U121" si="294">STDEV(O121:O123)</f>
        <v>0.37752951976962201</v>
      </c>
      <c r="V121" s="11">
        <f t="shared" si="164"/>
        <v>1.815362091503268</v>
      </c>
      <c r="W121" s="11">
        <f t="shared" si="165"/>
        <v>1.49665045751634</v>
      </c>
      <c r="X121" s="11">
        <f t="shared" si="166"/>
        <v>0.31871163398692848</v>
      </c>
      <c r="Y121" s="11">
        <f t="shared" si="167"/>
        <v>32.745089717290327</v>
      </c>
      <c r="Z121" s="11">
        <f t="shared" si="168"/>
        <v>26.996241541109619</v>
      </c>
      <c r="AA121" s="11">
        <f t="shared" si="169"/>
        <v>5.7488481761807142</v>
      </c>
    </row>
    <row r="122" spans="1:27" x14ac:dyDescent="0.2">
      <c r="A122" s="23"/>
      <c r="B122" s="2" t="s">
        <v>3</v>
      </c>
      <c r="C122" s="5">
        <v>5.0999999999999996</v>
      </c>
      <c r="D122" s="24"/>
      <c r="E122" s="3">
        <v>5.6599999999999998E-2</v>
      </c>
      <c r="F122" s="3">
        <v>5.7000000000000002E-2</v>
      </c>
      <c r="G122" s="3">
        <v>5.7599999999999998E-2</v>
      </c>
      <c r="H122" s="3">
        <v>0.16869999999999999</v>
      </c>
      <c r="I122" s="3">
        <v>0.16889999999999999</v>
      </c>
      <c r="J122" s="3">
        <v>0.1694</v>
      </c>
      <c r="K122" s="17">
        <f t="shared" si="159"/>
        <v>5.7066666666666675E-2</v>
      </c>
      <c r="L122" s="17">
        <f t="shared" si="160"/>
        <v>0.16900000000000001</v>
      </c>
      <c r="M122" s="8">
        <f t="shared" si="161"/>
        <v>7.8621226666666679</v>
      </c>
      <c r="N122" s="8">
        <f t="shared" si="162"/>
        <v>1.5238826666666676</v>
      </c>
      <c r="O122" s="8">
        <f t="shared" si="163"/>
        <v>9.3860053333333333</v>
      </c>
      <c r="P122" s="22"/>
      <c r="Q122" s="22"/>
      <c r="R122" s="22"/>
      <c r="S122" s="22"/>
      <c r="T122" s="22"/>
      <c r="U122" s="22"/>
      <c r="V122" s="11">
        <f t="shared" si="164"/>
        <v>1.8403932026143792</v>
      </c>
      <c r="W122" s="11">
        <f t="shared" si="165"/>
        <v>1.5415926797385624</v>
      </c>
      <c r="X122" s="11">
        <f t="shared" si="166"/>
        <v>0.29880052287581721</v>
      </c>
      <c r="Y122" s="11">
        <f t="shared" si="167"/>
        <v>33.196595222937447</v>
      </c>
      <c r="Z122" s="11">
        <f t="shared" si="168"/>
        <v>27.806899153521496</v>
      </c>
      <c r="AA122" s="11">
        <f t="shared" si="169"/>
        <v>5.3896960694159564</v>
      </c>
    </row>
    <row r="123" spans="1:27" x14ac:dyDescent="0.2">
      <c r="A123" s="23"/>
      <c r="B123" s="2" t="s">
        <v>4</v>
      </c>
      <c r="C123" s="5">
        <v>5.2</v>
      </c>
      <c r="D123" s="24"/>
      <c r="E123" s="3">
        <v>5.33E-2</v>
      </c>
      <c r="F123" s="3">
        <v>5.3400000000000003E-2</v>
      </c>
      <c r="G123" s="3">
        <v>5.3400000000000003E-2</v>
      </c>
      <c r="H123" s="3">
        <v>0.15459999999999999</v>
      </c>
      <c r="I123" s="3">
        <v>0.15459999999999999</v>
      </c>
      <c r="J123" s="3">
        <v>0.15429999999999999</v>
      </c>
      <c r="K123" s="17">
        <f t="shared" si="159"/>
        <v>5.3366666666666673E-2</v>
      </c>
      <c r="L123" s="17">
        <f t="shared" si="160"/>
        <v>0.1545</v>
      </c>
      <c r="M123" s="8">
        <f t="shared" si="161"/>
        <v>7.1732546666666668</v>
      </c>
      <c r="N123" s="8">
        <f t="shared" si="162"/>
        <v>1.5044346666666675</v>
      </c>
      <c r="O123" s="8">
        <f t="shared" si="163"/>
        <v>8.6776893333333334</v>
      </c>
      <c r="P123" s="22"/>
      <c r="Q123" s="22"/>
      <c r="R123" s="22"/>
      <c r="S123" s="22"/>
      <c r="T123" s="22"/>
      <c r="U123" s="22"/>
      <c r="V123" s="11">
        <f t="shared" si="164"/>
        <v>1.6687864102564103</v>
      </c>
      <c r="W123" s="11">
        <f t="shared" si="165"/>
        <v>1.3794720512820513</v>
      </c>
      <c r="X123" s="11">
        <f t="shared" si="166"/>
        <v>0.28931435897435914</v>
      </c>
      <c r="Y123" s="11">
        <f t="shared" si="167"/>
        <v>30.691410247341487</v>
      </c>
      <c r="Z123" s="11">
        <f t="shared" si="168"/>
        <v>25.370498219801465</v>
      </c>
      <c r="AA123" s="11">
        <f t="shared" si="169"/>
        <v>5.3209120275400279</v>
      </c>
    </row>
    <row r="124" spans="1:27" x14ac:dyDescent="0.2">
      <c r="A124" s="23">
        <v>41</v>
      </c>
      <c r="B124" s="2" t="s">
        <v>2</v>
      </c>
      <c r="C124" s="5">
        <v>5</v>
      </c>
      <c r="D124" s="24">
        <f t="shared" ref="D124" si="295">AVERAGE(C124:C126)</f>
        <v>4.8999999999999995</v>
      </c>
      <c r="E124" s="3">
        <v>5.4899999999999997E-2</v>
      </c>
      <c r="F124" s="3">
        <v>5.4600000000000003E-2</v>
      </c>
      <c r="G124" s="3">
        <v>5.5100000000000003E-2</v>
      </c>
      <c r="H124" s="3">
        <v>0.1701</v>
      </c>
      <c r="I124" s="3">
        <v>0.16980000000000001</v>
      </c>
      <c r="J124" s="3">
        <v>0.17019999999999999</v>
      </c>
      <c r="K124" s="17">
        <f t="shared" si="159"/>
        <v>5.4866666666666668E-2</v>
      </c>
      <c r="L124" s="17">
        <f t="shared" si="160"/>
        <v>0.17003333333333334</v>
      </c>
      <c r="M124" s="8">
        <f t="shared" si="161"/>
        <v>7.9406800000000013</v>
      </c>
      <c r="N124" s="8">
        <f t="shared" si="162"/>
        <v>1.2960480000000003</v>
      </c>
      <c r="O124" s="8">
        <f t="shared" si="163"/>
        <v>9.2367279999999994</v>
      </c>
      <c r="P124" s="22">
        <f t="shared" ref="P124" si="296">AVERAGE(M124:M126)</f>
        <v>7.7853760000000003</v>
      </c>
      <c r="Q124" s="22">
        <f t="shared" ref="Q124" si="297">AVERAGE(N124:N126)</f>
        <v>1.4408960000000004</v>
      </c>
      <c r="R124" s="22">
        <f t="shared" ref="R124" si="298">AVERAGE(O124:O126)</f>
        <v>9.2262719999999998</v>
      </c>
      <c r="S124" s="22">
        <f t="shared" ref="S124" si="299">STDEV(M124:M126)</f>
        <v>0.13450893460287347</v>
      </c>
      <c r="T124" s="22">
        <f t="shared" ref="T124" si="300">STDEV(N124:N126)</f>
        <v>0.12591576180923506</v>
      </c>
      <c r="U124" s="22">
        <f t="shared" ref="U124" si="301">STDEV(O124:O126)</f>
        <v>1.5587857325496035E-2</v>
      </c>
      <c r="V124" s="11">
        <f t="shared" si="164"/>
        <v>1.8473455999999999</v>
      </c>
      <c r="W124" s="11">
        <f t="shared" si="165"/>
        <v>1.5881360000000002</v>
      </c>
      <c r="X124" s="11">
        <f t="shared" si="166"/>
        <v>0.25920960000000004</v>
      </c>
      <c r="Y124" s="11">
        <f t="shared" si="167"/>
        <v>32.668628421871681</v>
      </c>
      <c r="Z124" s="11">
        <f t="shared" si="168"/>
        <v>28.084742165947517</v>
      </c>
      <c r="AA124" s="11">
        <f t="shared" si="169"/>
        <v>4.5838862559241722</v>
      </c>
    </row>
    <row r="125" spans="1:27" x14ac:dyDescent="0.2">
      <c r="A125" s="23"/>
      <c r="B125" s="2" t="s">
        <v>3</v>
      </c>
      <c r="C125" s="5">
        <v>5.0999999999999996</v>
      </c>
      <c r="D125" s="24"/>
      <c r="E125" s="3">
        <v>5.6599999999999998E-2</v>
      </c>
      <c r="F125" s="3">
        <v>5.5899999999999998E-2</v>
      </c>
      <c r="G125" s="3">
        <v>5.5599999999999997E-2</v>
      </c>
      <c r="H125" s="3">
        <v>0.16619999999999999</v>
      </c>
      <c r="I125" s="3">
        <v>0.16550000000000001</v>
      </c>
      <c r="J125" s="3">
        <v>0.1653</v>
      </c>
      <c r="K125" s="17">
        <f t="shared" si="159"/>
        <v>5.6033333333333324E-2</v>
      </c>
      <c r="L125" s="17">
        <f t="shared" si="160"/>
        <v>0.16566666666666666</v>
      </c>
      <c r="M125" s="8">
        <f t="shared" si="161"/>
        <v>7.7059480000000002</v>
      </c>
      <c r="N125" s="8">
        <f t="shared" si="162"/>
        <v>1.5024080000000004</v>
      </c>
      <c r="O125" s="8">
        <f t="shared" si="163"/>
        <v>9.2083559999999984</v>
      </c>
      <c r="P125" s="22"/>
      <c r="Q125" s="22"/>
      <c r="R125" s="22"/>
      <c r="S125" s="22"/>
      <c r="T125" s="22"/>
      <c r="U125" s="22"/>
      <c r="V125" s="11">
        <f t="shared" si="164"/>
        <v>1.8055599999999998</v>
      </c>
      <c r="W125" s="11">
        <f t="shared" si="165"/>
        <v>1.5109701960784314</v>
      </c>
      <c r="X125" s="11">
        <f t="shared" si="166"/>
        <v>0.29458980392156875</v>
      </c>
      <c r="Y125" s="11">
        <f t="shared" si="167"/>
        <v>32.568281813680407</v>
      </c>
      <c r="Z125" s="11">
        <f t="shared" si="168"/>
        <v>27.254537737851031</v>
      </c>
      <c r="AA125" s="11">
        <f t="shared" si="169"/>
        <v>5.3137440758293852</v>
      </c>
    </row>
    <row r="126" spans="1:27" x14ac:dyDescent="0.2">
      <c r="A126" s="23"/>
      <c r="B126" s="2" t="s">
        <v>4</v>
      </c>
      <c r="C126" s="5">
        <v>4.5999999999999996</v>
      </c>
      <c r="D126" s="24"/>
      <c r="E126" s="3">
        <v>5.6099999999999997E-2</v>
      </c>
      <c r="F126" s="3">
        <v>5.6399999999999999E-2</v>
      </c>
      <c r="G126" s="3">
        <v>5.6399999999999999E-2</v>
      </c>
      <c r="H126" s="3">
        <v>0.16589999999999999</v>
      </c>
      <c r="I126" s="3">
        <v>0.16569999999999999</v>
      </c>
      <c r="J126" s="3">
        <v>0.1658</v>
      </c>
      <c r="K126" s="17">
        <f t="shared" si="159"/>
        <v>5.6299999999999996E-2</v>
      </c>
      <c r="L126" s="17">
        <f t="shared" si="160"/>
        <v>0.1658</v>
      </c>
      <c r="M126" s="8">
        <f t="shared" si="161"/>
        <v>7.7095000000000011</v>
      </c>
      <c r="N126" s="8">
        <f t="shared" si="162"/>
        <v>1.5242320000000005</v>
      </c>
      <c r="O126" s="8">
        <f t="shared" si="163"/>
        <v>9.2337319999999998</v>
      </c>
      <c r="P126" s="22"/>
      <c r="Q126" s="22"/>
      <c r="R126" s="22"/>
      <c r="S126" s="22"/>
      <c r="T126" s="22"/>
      <c r="U126" s="22"/>
      <c r="V126" s="11">
        <f t="shared" si="164"/>
        <v>2.007333043478261</v>
      </c>
      <c r="W126" s="11">
        <f t="shared" si="165"/>
        <v>1.6759782608695657</v>
      </c>
      <c r="X126" s="11">
        <f t="shared" si="166"/>
        <v>0.33135478260869577</v>
      </c>
      <c r="Y126" s="11">
        <f t="shared" si="167"/>
        <v>32.658032114309968</v>
      </c>
      <c r="Z126" s="11">
        <f t="shared" si="168"/>
        <v>27.267100516375475</v>
      </c>
      <c r="AA126" s="11">
        <f t="shared" si="169"/>
        <v>5.3909315979344994</v>
      </c>
    </row>
    <row r="127" spans="1:27" x14ac:dyDescent="0.2">
      <c r="A127" s="23">
        <v>42</v>
      </c>
      <c r="B127" s="2" t="s">
        <v>2</v>
      </c>
      <c r="C127" s="5">
        <v>4.8</v>
      </c>
      <c r="D127" s="24">
        <f t="shared" ref="D127" si="302">AVERAGE(C127:C129)</f>
        <v>4.9333333333333336</v>
      </c>
      <c r="E127" s="3">
        <v>5.3100000000000001E-2</v>
      </c>
      <c r="F127" s="3">
        <v>5.21E-2</v>
      </c>
      <c r="G127" s="3">
        <v>5.0999999999999997E-2</v>
      </c>
      <c r="H127" s="3">
        <v>0.15579999999999999</v>
      </c>
      <c r="I127" s="3">
        <v>0.1545</v>
      </c>
      <c r="J127" s="3">
        <v>0.1535</v>
      </c>
      <c r="K127" s="17">
        <f t="shared" si="159"/>
        <v>5.2066666666666671E-2</v>
      </c>
      <c r="L127" s="17">
        <f t="shared" si="160"/>
        <v>0.15459999999999999</v>
      </c>
      <c r="M127" s="8">
        <f t="shared" si="161"/>
        <v>7.1938586666666664</v>
      </c>
      <c r="N127" s="8">
        <f t="shared" si="162"/>
        <v>1.381242666666668</v>
      </c>
      <c r="O127" s="8">
        <f t="shared" si="163"/>
        <v>8.5751013333333326</v>
      </c>
      <c r="P127" s="22">
        <f t="shared" ref="P127" si="303">AVERAGE(M127:M129)</f>
        <v>7.1115968888888892</v>
      </c>
      <c r="Q127" s="22">
        <f t="shared" ref="Q127" si="304">AVERAGE(N127:N129)</f>
        <v>1.2958248888888899</v>
      </c>
      <c r="R127" s="22">
        <f t="shared" ref="R127" si="305">AVERAGE(O127:O129)</f>
        <v>8.4074217777777775</v>
      </c>
      <c r="S127" s="22">
        <f t="shared" ref="S127" si="306">STDEV(M127:M129)</f>
        <v>7.1617846073085092E-2</v>
      </c>
      <c r="T127" s="22">
        <f t="shared" ref="T127" si="307">STDEV(N127:N129)</f>
        <v>7.4367310014648677E-2</v>
      </c>
      <c r="U127" s="22">
        <f t="shared" ref="U127" si="308">STDEV(O127:O129)</f>
        <v>0.14521506331619299</v>
      </c>
      <c r="V127" s="11">
        <f t="shared" si="164"/>
        <v>1.7864794444444443</v>
      </c>
      <c r="W127" s="11">
        <f t="shared" si="165"/>
        <v>1.4987205555555556</v>
      </c>
      <c r="X127" s="11">
        <f t="shared" si="166"/>
        <v>0.28775888888888917</v>
      </c>
      <c r="Y127" s="11">
        <f t="shared" si="167"/>
        <v>30.328575133809618</v>
      </c>
      <c r="Z127" s="11">
        <f t="shared" si="168"/>
        <v>25.443370823607079</v>
      </c>
      <c r="AA127" s="11">
        <f t="shared" si="169"/>
        <v>4.8852043102025462</v>
      </c>
    </row>
    <row r="128" spans="1:27" x14ac:dyDescent="0.2">
      <c r="A128" s="23"/>
      <c r="B128" s="2" t="s">
        <v>3</v>
      </c>
      <c r="C128" s="5">
        <v>5</v>
      </c>
      <c r="D128" s="24"/>
      <c r="E128" s="3">
        <v>4.99E-2</v>
      </c>
      <c r="F128" s="3">
        <v>4.9799999999999997E-2</v>
      </c>
      <c r="G128" s="3">
        <v>5.0099999999999999E-2</v>
      </c>
      <c r="H128" s="3">
        <v>0.152</v>
      </c>
      <c r="I128" s="3">
        <v>0.1517</v>
      </c>
      <c r="J128" s="3">
        <v>0.1517</v>
      </c>
      <c r="K128" s="17">
        <f t="shared" si="159"/>
        <v>4.993333333333333E-2</v>
      </c>
      <c r="L128" s="17">
        <f t="shared" si="160"/>
        <v>0.15179999999999999</v>
      </c>
      <c r="M128" s="8">
        <f t="shared" si="161"/>
        <v>7.0778053333333331</v>
      </c>
      <c r="N128" s="8">
        <f t="shared" si="162"/>
        <v>1.2454773333333335</v>
      </c>
      <c r="O128" s="8">
        <f t="shared" si="163"/>
        <v>8.3232826666666657</v>
      </c>
      <c r="P128" s="22"/>
      <c r="Q128" s="22"/>
      <c r="R128" s="22"/>
      <c r="S128" s="22"/>
      <c r="T128" s="22"/>
      <c r="U128" s="22"/>
      <c r="V128" s="11">
        <f t="shared" si="164"/>
        <v>1.6646565333333332</v>
      </c>
      <c r="W128" s="11">
        <f t="shared" si="165"/>
        <v>1.4155610666666667</v>
      </c>
      <c r="X128" s="11">
        <f t="shared" si="166"/>
        <v>0.24909546666666671</v>
      </c>
      <c r="Y128" s="11">
        <f t="shared" si="167"/>
        <v>29.437938270731646</v>
      </c>
      <c r="Z128" s="11">
        <f t="shared" si="168"/>
        <v>25.03291127301879</v>
      </c>
      <c r="AA128" s="11">
        <f t="shared" si="169"/>
        <v>4.4050269977128584</v>
      </c>
    </row>
    <row r="129" spans="1:27" x14ac:dyDescent="0.2">
      <c r="A129" s="23"/>
      <c r="B129" s="2" t="s">
        <v>4</v>
      </c>
      <c r="C129" s="5">
        <v>5</v>
      </c>
      <c r="D129" s="24"/>
      <c r="E129" s="3">
        <v>0.05</v>
      </c>
      <c r="F129" s="3">
        <v>5.0200000000000002E-2</v>
      </c>
      <c r="G129" s="3">
        <v>4.99E-2</v>
      </c>
      <c r="H129" s="3">
        <v>0.15160000000000001</v>
      </c>
      <c r="I129" s="3">
        <v>0.1517</v>
      </c>
      <c r="J129" s="3">
        <v>0.15129999999999999</v>
      </c>
      <c r="K129" s="17">
        <f t="shared" si="159"/>
        <v>5.0033333333333339E-2</v>
      </c>
      <c r="L129" s="17">
        <f t="shared" si="160"/>
        <v>0.15153333333333333</v>
      </c>
      <c r="M129" s="8">
        <f t="shared" si="161"/>
        <v>7.0631266666666672</v>
      </c>
      <c r="N129" s="8">
        <f t="shared" si="162"/>
        <v>1.260754666666668</v>
      </c>
      <c r="O129" s="8">
        <f t="shared" si="163"/>
        <v>8.3238813333333326</v>
      </c>
      <c r="P129" s="22"/>
      <c r="Q129" s="22"/>
      <c r="R129" s="22"/>
      <c r="S129" s="22"/>
      <c r="T129" s="22"/>
      <c r="U129" s="22"/>
      <c r="V129" s="11">
        <f t="shared" si="164"/>
        <v>1.6647762666666666</v>
      </c>
      <c r="W129" s="11">
        <f t="shared" si="165"/>
        <v>1.4126253333333334</v>
      </c>
      <c r="X129" s="11">
        <f t="shared" si="166"/>
        <v>0.2521509333333336</v>
      </c>
      <c r="Y129" s="11">
        <f t="shared" si="167"/>
        <v>29.440055645940909</v>
      </c>
      <c r="Z129" s="11">
        <f t="shared" si="168"/>
        <v>24.980995496451392</v>
      </c>
      <c r="AA129" s="11">
        <f t="shared" si="169"/>
        <v>4.4590601494895239</v>
      </c>
    </row>
    <row r="130" spans="1:27" x14ac:dyDescent="0.2">
      <c r="A130" s="23">
        <v>43</v>
      </c>
      <c r="B130" s="2" t="s">
        <v>2</v>
      </c>
      <c r="C130" s="5">
        <v>4.8</v>
      </c>
      <c r="D130" s="24">
        <f t="shared" ref="D130" si="309">AVERAGE(C130:C132)</f>
        <v>4.8</v>
      </c>
      <c r="E130" s="3">
        <v>5.0799999999999998E-2</v>
      </c>
      <c r="F130" s="3">
        <v>5.0599999999999999E-2</v>
      </c>
      <c r="G130" s="3">
        <v>5.0599999999999999E-2</v>
      </c>
      <c r="H130" s="3">
        <v>0.14610000000000001</v>
      </c>
      <c r="I130" s="3">
        <v>0.1459</v>
      </c>
      <c r="J130" s="3">
        <v>0.14560000000000001</v>
      </c>
      <c r="K130" s="17">
        <f t="shared" si="159"/>
        <v>5.0666666666666665E-2</v>
      </c>
      <c r="L130" s="17">
        <f t="shared" si="160"/>
        <v>0.14586666666666667</v>
      </c>
      <c r="M130" s="8">
        <f t="shared" si="161"/>
        <v>6.7690453333333345</v>
      </c>
      <c r="N130" s="8">
        <f t="shared" si="162"/>
        <v>1.446613333333334</v>
      </c>
      <c r="O130" s="8">
        <f t="shared" si="163"/>
        <v>8.2156586666666662</v>
      </c>
      <c r="P130" s="22">
        <f t="shared" ref="P130" si="310">AVERAGE(M130:M132)</f>
        <v>6.6553911111111113</v>
      </c>
      <c r="Q130" s="22">
        <f t="shared" ref="Q130" si="311">AVERAGE(N130:N132)</f>
        <v>1.5106151111111119</v>
      </c>
      <c r="R130" s="22">
        <f t="shared" ref="R130" si="312">AVERAGE(O130:O132)</f>
        <v>8.1660062222222223</v>
      </c>
      <c r="S130" s="22">
        <f t="shared" ref="S130" si="313">STDEV(M130:M132)</f>
        <v>0.17823452004509088</v>
      </c>
      <c r="T130" s="22">
        <f t="shared" ref="T130" si="314">STDEV(N130:N132)</f>
        <v>0.30196259187693636</v>
      </c>
      <c r="U130" s="22">
        <f t="shared" ref="U130" si="315">STDEV(O130:O132)</f>
        <v>0.44749476388610659</v>
      </c>
      <c r="V130" s="11">
        <f t="shared" si="164"/>
        <v>1.7115955555555555</v>
      </c>
      <c r="W130" s="11">
        <f t="shared" si="165"/>
        <v>1.410217777777778</v>
      </c>
      <c r="X130" s="11">
        <f t="shared" si="166"/>
        <v>0.30137777777777791</v>
      </c>
      <c r="Y130" s="11">
        <f t="shared" si="167"/>
        <v>29.057291740350376</v>
      </c>
      <c r="Z130" s="11">
        <f t="shared" si="168"/>
        <v>23.940883261418033</v>
      </c>
      <c r="AA130" s="11">
        <f t="shared" si="169"/>
        <v>5.116408478932355</v>
      </c>
    </row>
    <row r="131" spans="1:27" x14ac:dyDescent="0.2">
      <c r="A131" s="23"/>
      <c r="B131" s="2" t="s">
        <v>3</v>
      </c>
      <c r="C131" s="5">
        <v>4.8</v>
      </c>
      <c r="D131" s="24"/>
      <c r="E131" s="3">
        <v>5.9400000000000001E-2</v>
      </c>
      <c r="F131" s="3">
        <v>5.5199999999999999E-2</v>
      </c>
      <c r="G131" s="3">
        <v>5.0500000000000003E-2</v>
      </c>
      <c r="H131" s="3">
        <v>0.15090000000000001</v>
      </c>
      <c r="I131" s="3">
        <v>0.14660000000000001</v>
      </c>
      <c r="J131" s="3">
        <v>0.1419</v>
      </c>
      <c r="K131" s="17">
        <f t="shared" si="159"/>
        <v>5.5033333333333344E-2</v>
      </c>
      <c r="L131" s="17">
        <f t="shared" si="160"/>
        <v>0.14646666666666666</v>
      </c>
      <c r="M131" s="8">
        <f t="shared" si="161"/>
        <v>6.7471560000000004</v>
      </c>
      <c r="N131" s="8">
        <f t="shared" si="162"/>
        <v>1.8394480000000017</v>
      </c>
      <c r="O131" s="8">
        <f t="shared" si="163"/>
        <v>8.5866040000000012</v>
      </c>
      <c r="P131" s="22"/>
      <c r="Q131" s="22"/>
      <c r="R131" s="22"/>
      <c r="S131" s="22"/>
      <c r="T131" s="22"/>
      <c r="U131" s="22"/>
      <c r="V131" s="11">
        <f t="shared" si="164"/>
        <v>1.7888758333333337</v>
      </c>
      <c r="W131" s="11">
        <f t="shared" si="165"/>
        <v>1.4056575000000002</v>
      </c>
      <c r="X131" s="11">
        <f t="shared" si="166"/>
        <v>0.38321833333333372</v>
      </c>
      <c r="Y131" s="11">
        <f t="shared" si="167"/>
        <v>30.369257975525219</v>
      </c>
      <c r="Z131" s="11">
        <f t="shared" si="168"/>
        <v>23.863464667185401</v>
      </c>
      <c r="AA131" s="11">
        <f t="shared" si="169"/>
        <v>6.5057933083398236</v>
      </c>
    </row>
    <row r="132" spans="1:27" x14ac:dyDescent="0.2">
      <c r="A132" s="23"/>
      <c r="B132" s="2" t="s">
        <v>4</v>
      </c>
      <c r="C132" s="5">
        <v>4.8</v>
      </c>
      <c r="D132" s="24"/>
      <c r="E132" s="3">
        <v>4.6399999999999997E-2</v>
      </c>
      <c r="F132" s="3">
        <v>4.6899999999999997E-2</v>
      </c>
      <c r="G132" s="3">
        <v>4.7E-2</v>
      </c>
      <c r="H132" s="3">
        <v>0.1389</v>
      </c>
      <c r="I132" s="3">
        <v>0.13830000000000001</v>
      </c>
      <c r="J132" s="3">
        <v>0.13869999999999999</v>
      </c>
      <c r="K132" s="17">
        <f t="shared" si="159"/>
        <v>4.6766666666666658E-2</v>
      </c>
      <c r="L132" s="17">
        <f t="shared" si="160"/>
        <v>0.13863333333333333</v>
      </c>
      <c r="M132" s="8">
        <f t="shared" si="161"/>
        <v>6.4499719999999998</v>
      </c>
      <c r="N132" s="8">
        <f t="shared" si="162"/>
        <v>1.245784</v>
      </c>
      <c r="O132" s="8">
        <f t="shared" si="163"/>
        <v>7.6957559999999994</v>
      </c>
      <c r="P132" s="22"/>
      <c r="Q132" s="22"/>
      <c r="R132" s="22"/>
      <c r="S132" s="22"/>
      <c r="T132" s="22"/>
      <c r="U132" s="22"/>
      <c r="V132" s="11">
        <f t="shared" si="164"/>
        <v>1.6032824999999999</v>
      </c>
      <c r="W132" s="11">
        <f t="shared" si="165"/>
        <v>1.3437441666666667</v>
      </c>
      <c r="X132" s="11">
        <f t="shared" si="166"/>
        <v>0.25953833333333337</v>
      </c>
      <c r="Y132" s="11">
        <f t="shared" si="167"/>
        <v>27.218490485958828</v>
      </c>
      <c r="Z132" s="11">
        <f t="shared" si="168"/>
        <v>22.812378863973969</v>
      </c>
      <c r="AA132" s="11">
        <f t="shared" si="169"/>
        <v>4.4061116219848619</v>
      </c>
    </row>
    <row r="133" spans="1:27" x14ac:dyDescent="0.2">
      <c r="A133" s="23">
        <v>44</v>
      </c>
      <c r="B133" s="2" t="s">
        <v>2</v>
      </c>
      <c r="C133" s="5">
        <v>5.2</v>
      </c>
      <c r="D133" s="24">
        <f t="shared" ref="D133" si="316">AVERAGE(C133:C135)</f>
        <v>5.333333333333333</v>
      </c>
      <c r="E133" s="3">
        <v>4.7899999999999998E-2</v>
      </c>
      <c r="F133" s="3">
        <v>4.7699999999999999E-2</v>
      </c>
      <c r="G133" s="3">
        <v>4.7800000000000002E-2</v>
      </c>
      <c r="H133" s="3">
        <v>0.14269999999999999</v>
      </c>
      <c r="I133" s="3">
        <v>0.14230000000000001</v>
      </c>
      <c r="J133" s="3">
        <v>0.14219999999999999</v>
      </c>
      <c r="K133" s="17">
        <f t="shared" ref="K133:K196" si="317">AVERAGE(E133:G133)</f>
        <v>4.7800000000000002E-2</v>
      </c>
      <c r="L133" s="17">
        <f t="shared" ref="L133:L196" si="318">AVERAGE(H133:J133)</f>
        <v>0.1424</v>
      </c>
      <c r="M133" s="8">
        <f t="shared" ref="M133:M192" si="319">((-2.99*K133)+(12.64*L133))*(4/(1))</f>
        <v>6.6280559999999999</v>
      </c>
      <c r="N133" s="8">
        <f t="shared" ref="N133:N192" si="320">((23.26*K133)-(5.6*L133))*(4/(1))</f>
        <v>1.2575520000000004</v>
      </c>
      <c r="O133" s="8">
        <f t="shared" ref="O133:O192" si="321">((20.27*K133)+(7.04*L133))*(4/(1))</f>
        <v>7.8856080000000004</v>
      </c>
      <c r="P133" s="22">
        <f t="shared" ref="P133" si="322">AVERAGE(M133:M135)</f>
        <v>6.6701533333333343</v>
      </c>
      <c r="Q133" s="22">
        <f t="shared" ref="Q133" si="323">AVERAGE(N133:N135)</f>
        <v>1.2886213333333338</v>
      </c>
      <c r="R133" s="22">
        <f t="shared" ref="R133" si="324">AVERAGE(O133:O135)</f>
        <v>7.9587746666666659</v>
      </c>
      <c r="S133" s="22">
        <f t="shared" ref="S133" si="325">STDEV(M133:M135)</f>
        <v>0.10253809706315758</v>
      </c>
      <c r="T133" s="22">
        <f t="shared" ref="T133" si="326">STDEV(N133:N135)</f>
        <v>6.9695328891779873E-2</v>
      </c>
      <c r="U133" s="22">
        <f t="shared" ref="U133" si="327">STDEV(O133:O135)</f>
        <v>0.17221102674722499</v>
      </c>
      <c r="V133" s="11">
        <f t="shared" ref="V133:V195" si="328">O133/C133</f>
        <v>1.5164630769230769</v>
      </c>
      <c r="W133" s="11">
        <f t="shared" ref="W133:W195" si="329">M133/C133</f>
        <v>1.2746261538461539</v>
      </c>
      <c r="X133" s="11">
        <f t="shared" ref="X133:X195" si="330">N133/C133</f>
        <v>0.24183692307692314</v>
      </c>
      <c r="Y133" s="11">
        <f t="shared" ref="Y133:Y195" si="331">O133*100/28.274</f>
        <v>27.889962509726253</v>
      </c>
      <c r="Z133" s="11">
        <f t="shared" ref="Z133:Z195" si="332">M133*100/28.274</f>
        <v>23.442229610242627</v>
      </c>
      <c r="AA133" s="11">
        <f t="shared" ref="AA133:AA195" si="333">N133*100/28.274</f>
        <v>4.4477328994836256</v>
      </c>
    </row>
    <row r="134" spans="1:27" x14ac:dyDescent="0.2">
      <c r="A134" s="23"/>
      <c r="B134" s="2" t="s">
        <v>3</v>
      </c>
      <c r="C134" s="5">
        <v>5.5</v>
      </c>
      <c r="D134" s="24"/>
      <c r="E134" s="3">
        <v>4.7500000000000001E-2</v>
      </c>
      <c r="F134" s="3">
        <v>4.7300000000000002E-2</v>
      </c>
      <c r="G134" s="3">
        <v>4.7500000000000001E-2</v>
      </c>
      <c r="H134" s="3">
        <v>0.1419</v>
      </c>
      <c r="I134" s="3">
        <v>0.1416</v>
      </c>
      <c r="J134" s="3">
        <v>0.14149999999999999</v>
      </c>
      <c r="K134" s="17">
        <f t="shared" si="317"/>
        <v>4.7433333333333327E-2</v>
      </c>
      <c r="L134" s="17">
        <f t="shared" si="318"/>
        <v>0.14166666666666664</v>
      </c>
      <c r="M134" s="8">
        <f t="shared" si="319"/>
        <v>6.5953639999999991</v>
      </c>
      <c r="N134" s="8">
        <f t="shared" si="320"/>
        <v>1.2398640000000003</v>
      </c>
      <c r="O134" s="8">
        <f t="shared" si="321"/>
        <v>7.835227999999999</v>
      </c>
      <c r="P134" s="22"/>
      <c r="Q134" s="22"/>
      <c r="R134" s="22"/>
      <c r="S134" s="22"/>
      <c r="T134" s="22"/>
      <c r="U134" s="22"/>
      <c r="V134" s="11">
        <f t="shared" si="328"/>
        <v>1.4245869090909089</v>
      </c>
      <c r="W134" s="11">
        <f t="shared" si="329"/>
        <v>1.1991570909090907</v>
      </c>
      <c r="X134" s="11">
        <f t="shared" si="330"/>
        <v>0.22542981818181823</v>
      </c>
      <c r="Y134" s="11">
        <f t="shared" si="331"/>
        <v>27.711777604866654</v>
      </c>
      <c r="Z134" s="11">
        <f t="shared" si="332"/>
        <v>23.326603947089197</v>
      </c>
      <c r="AA134" s="11">
        <f t="shared" si="333"/>
        <v>4.3851736577774645</v>
      </c>
    </row>
    <row r="135" spans="1:27" x14ac:dyDescent="0.2">
      <c r="A135" s="23"/>
      <c r="B135" s="2" t="s">
        <v>4</v>
      </c>
      <c r="C135" s="5">
        <v>5.3</v>
      </c>
      <c r="D135" s="24"/>
      <c r="E135" s="3">
        <v>4.99E-2</v>
      </c>
      <c r="F135" s="3">
        <v>4.9799999999999997E-2</v>
      </c>
      <c r="G135" s="3">
        <v>4.99E-2</v>
      </c>
      <c r="H135" s="3">
        <v>0.14610000000000001</v>
      </c>
      <c r="I135" s="3">
        <v>0.1459</v>
      </c>
      <c r="J135" s="3">
        <v>0.14610000000000001</v>
      </c>
      <c r="K135" s="17">
        <f t="shared" si="317"/>
        <v>4.986666666666667E-2</v>
      </c>
      <c r="L135" s="17">
        <f t="shared" si="318"/>
        <v>0.14603333333333335</v>
      </c>
      <c r="M135" s="8">
        <f t="shared" si="319"/>
        <v>6.7870400000000011</v>
      </c>
      <c r="N135" s="8">
        <f t="shared" si="320"/>
        <v>1.3684480000000008</v>
      </c>
      <c r="O135" s="8">
        <f t="shared" si="321"/>
        <v>8.1554880000000001</v>
      </c>
      <c r="P135" s="22"/>
      <c r="Q135" s="22"/>
      <c r="R135" s="22"/>
      <c r="S135" s="22"/>
      <c r="T135" s="22"/>
      <c r="U135" s="22"/>
      <c r="V135" s="11">
        <f t="shared" si="328"/>
        <v>1.5387713207547171</v>
      </c>
      <c r="W135" s="11">
        <f t="shared" si="329"/>
        <v>1.2805735849056605</v>
      </c>
      <c r="X135" s="11">
        <f t="shared" si="330"/>
        <v>0.25819773584905675</v>
      </c>
      <c r="Y135" s="11">
        <f t="shared" si="331"/>
        <v>28.84447902666761</v>
      </c>
      <c r="Z135" s="11">
        <f t="shared" si="332"/>
        <v>24.004527127396194</v>
      </c>
      <c r="AA135" s="11">
        <f t="shared" si="333"/>
        <v>4.8399518992714183</v>
      </c>
    </row>
    <row r="136" spans="1:27" x14ac:dyDescent="0.2">
      <c r="A136" s="23">
        <v>45</v>
      </c>
      <c r="B136" s="2" t="s">
        <v>2</v>
      </c>
      <c r="C136" s="5">
        <v>5.9</v>
      </c>
      <c r="D136" s="24">
        <f t="shared" ref="D136" si="334">AVERAGE(C136:C138)</f>
        <v>5.8999999999999995</v>
      </c>
      <c r="E136" s="3">
        <v>7.9200000000000007E-2</v>
      </c>
      <c r="F136" s="3">
        <v>7.85E-2</v>
      </c>
      <c r="G136" s="3">
        <v>8.0600000000000005E-2</v>
      </c>
      <c r="H136" s="3">
        <v>0.20349999999999999</v>
      </c>
      <c r="I136" s="3">
        <v>0.20569999999999999</v>
      </c>
      <c r="J136" s="3">
        <v>0.2074</v>
      </c>
      <c r="K136" s="17">
        <f t="shared" si="317"/>
        <v>7.9433333333333342E-2</v>
      </c>
      <c r="L136" s="17">
        <f t="shared" si="318"/>
        <v>0.20553333333333335</v>
      </c>
      <c r="M136" s="8">
        <f t="shared" si="319"/>
        <v>9.4417426666666664</v>
      </c>
      <c r="N136" s="8">
        <f t="shared" si="320"/>
        <v>2.7865306666666685</v>
      </c>
      <c r="O136" s="8">
        <f t="shared" si="321"/>
        <v>12.228273333333334</v>
      </c>
      <c r="P136" s="22">
        <f t="shared" ref="P136" si="335">AVERAGE(M136:M138)</f>
        <v>9.0487120000000001</v>
      </c>
      <c r="Q136" s="22">
        <f t="shared" ref="Q136" si="336">AVERAGE(N136:N138)</f>
        <v>2.2090080000000012</v>
      </c>
      <c r="R136" s="22">
        <f t="shared" ref="R136" si="337">AVERAGE(O136:O138)</f>
        <v>11.257720000000001</v>
      </c>
      <c r="S136" s="22">
        <f t="shared" ref="S136" si="338">STDEV(M136:M138)</f>
        <v>0.54217941918069101</v>
      </c>
      <c r="T136" s="22">
        <f t="shared" ref="T136" si="339">STDEV(N136:N138)</f>
        <v>0.50860151986839819</v>
      </c>
      <c r="U136" s="22">
        <f t="shared" ref="U136" si="340">STDEV(O136:O138)</f>
        <v>0.98541728473125112</v>
      </c>
      <c r="V136" s="11">
        <f t="shared" si="328"/>
        <v>2.0725887005649719</v>
      </c>
      <c r="W136" s="11">
        <f t="shared" si="329"/>
        <v>1.6002953672316382</v>
      </c>
      <c r="X136" s="11">
        <f t="shared" si="330"/>
        <v>0.47229333333333362</v>
      </c>
      <c r="Y136" s="11">
        <f t="shared" si="331"/>
        <v>43.249180637098867</v>
      </c>
      <c r="Z136" s="11">
        <f t="shared" si="332"/>
        <v>33.393728042253187</v>
      </c>
      <c r="AA136" s="11">
        <f t="shared" si="333"/>
        <v>9.8554525948456835</v>
      </c>
    </row>
    <row r="137" spans="1:27" x14ac:dyDescent="0.2">
      <c r="A137" s="23"/>
      <c r="B137" s="2" t="s">
        <v>3</v>
      </c>
      <c r="C137" s="5">
        <v>5.8</v>
      </c>
      <c r="D137" s="24"/>
      <c r="E137" s="3">
        <v>6.9599999999999995E-2</v>
      </c>
      <c r="F137" s="3">
        <v>6.9699999999999998E-2</v>
      </c>
      <c r="G137" s="3">
        <v>7.0000000000000007E-2</v>
      </c>
      <c r="H137" s="3">
        <v>0.2</v>
      </c>
      <c r="I137" s="3">
        <v>0.2</v>
      </c>
      <c r="J137" s="3">
        <v>0.19980000000000001</v>
      </c>
      <c r="K137" s="17">
        <f t="shared" si="317"/>
        <v>6.9766666666666657E-2</v>
      </c>
      <c r="L137" s="17">
        <f t="shared" si="318"/>
        <v>0.19993333333333332</v>
      </c>
      <c r="M137" s="8">
        <f t="shared" si="319"/>
        <v>9.2742199999999997</v>
      </c>
      <c r="N137" s="8">
        <f t="shared" si="320"/>
        <v>2.0125840000000004</v>
      </c>
      <c r="O137" s="8">
        <f t="shared" si="321"/>
        <v>11.286804</v>
      </c>
      <c r="P137" s="22"/>
      <c r="Q137" s="22"/>
      <c r="R137" s="22"/>
      <c r="S137" s="22"/>
      <c r="T137" s="22"/>
      <c r="U137" s="22"/>
      <c r="V137" s="11">
        <f t="shared" si="328"/>
        <v>1.9460006896551725</v>
      </c>
      <c r="W137" s="11">
        <f t="shared" si="329"/>
        <v>1.5990034482758622</v>
      </c>
      <c r="X137" s="11">
        <f t="shared" si="330"/>
        <v>0.34699724137931043</v>
      </c>
      <c r="Y137" s="11">
        <f t="shared" si="331"/>
        <v>39.9193746905284</v>
      </c>
      <c r="Z137" s="11">
        <f t="shared" si="332"/>
        <v>32.801230812760842</v>
      </c>
      <c r="AA137" s="11">
        <f t="shared" si="333"/>
        <v>7.1181438777675616</v>
      </c>
    </row>
    <row r="138" spans="1:27" x14ac:dyDescent="0.2">
      <c r="A138" s="23"/>
      <c r="B138" s="2" t="s">
        <v>4</v>
      </c>
      <c r="C138" s="5">
        <v>6</v>
      </c>
      <c r="D138" s="24"/>
      <c r="E138" s="3">
        <v>6.3200000000000006E-2</v>
      </c>
      <c r="F138" s="3">
        <v>6.3600000000000004E-2</v>
      </c>
      <c r="G138" s="3">
        <v>6.3399999999999998E-2</v>
      </c>
      <c r="H138" s="3">
        <v>0.182</v>
      </c>
      <c r="I138" s="3">
        <v>0.18179999999999999</v>
      </c>
      <c r="J138" s="3">
        <v>0.18140000000000001</v>
      </c>
      <c r="K138" s="17">
        <f t="shared" si="317"/>
        <v>6.3400000000000012E-2</v>
      </c>
      <c r="L138" s="17">
        <f t="shared" si="318"/>
        <v>0.18173333333333333</v>
      </c>
      <c r="M138" s="8">
        <f t="shared" si="319"/>
        <v>8.4301733333333324</v>
      </c>
      <c r="N138" s="8">
        <f t="shared" si="320"/>
        <v>1.8279093333333352</v>
      </c>
      <c r="O138" s="8">
        <f t="shared" si="321"/>
        <v>10.258082666666667</v>
      </c>
      <c r="P138" s="22"/>
      <c r="Q138" s="22"/>
      <c r="R138" s="22"/>
      <c r="S138" s="22"/>
      <c r="T138" s="22"/>
      <c r="U138" s="22"/>
      <c r="V138" s="11">
        <f t="shared" si="328"/>
        <v>1.7096804444444444</v>
      </c>
      <c r="W138" s="11">
        <f t="shared" si="329"/>
        <v>1.4050288888888887</v>
      </c>
      <c r="X138" s="11">
        <f t="shared" si="330"/>
        <v>0.30465155555555584</v>
      </c>
      <c r="Y138" s="11">
        <f t="shared" si="331"/>
        <v>36.280974275541723</v>
      </c>
      <c r="Z138" s="11">
        <f t="shared" si="332"/>
        <v>29.815991134375512</v>
      </c>
      <c r="AA138" s="11">
        <f t="shared" si="333"/>
        <v>6.4649831411662131</v>
      </c>
    </row>
    <row r="139" spans="1:27" x14ac:dyDescent="0.2">
      <c r="A139" s="23">
        <v>46</v>
      </c>
      <c r="B139" s="2" t="s">
        <v>2</v>
      </c>
      <c r="C139" s="5">
        <v>5.9</v>
      </c>
      <c r="D139" s="24">
        <f t="shared" ref="D139" si="341">AVERAGE(C139:C141)</f>
        <v>5.7333333333333334</v>
      </c>
      <c r="E139" s="3">
        <v>7.0699999999999999E-2</v>
      </c>
      <c r="F139" s="3">
        <v>7.0699999999999999E-2</v>
      </c>
      <c r="G139" s="3">
        <v>7.0800000000000002E-2</v>
      </c>
      <c r="H139" s="3">
        <v>0.2041</v>
      </c>
      <c r="I139" s="3">
        <v>0.2036</v>
      </c>
      <c r="J139" s="3">
        <v>0.2034</v>
      </c>
      <c r="K139" s="17">
        <f t="shared" si="317"/>
        <v>7.0733333333333329E-2</v>
      </c>
      <c r="L139" s="17">
        <f t="shared" si="318"/>
        <v>0.20369999999999999</v>
      </c>
      <c r="M139" s="8">
        <f t="shared" si="319"/>
        <v>9.4531013333333345</v>
      </c>
      <c r="N139" s="8">
        <f t="shared" si="320"/>
        <v>2.0181493333333336</v>
      </c>
      <c r="O139" s="8">
        <f t="shared" si="321"/>
        <v>11.471250666666666</v>
      </c>
      <c r="P139" s="22">
        <f t="shared" ref="P139" si="342">AVERAGE(M139:M141)</f>
        <v>9.4712413333333334</v>
      </c>
      <c r="Q139" s="22">
        <f t="shared" ref="Q139" si="343">AVERAGE(N139:N141)</f>
        <v>2.0130373333333336</v>
      </c>
      <c r="R139" s="22">
        <f t="shared" ref="R139" si="344">AVERAGE(O139:O141)</f>
        <v>11.484278666666667</v>
      </c>
      <c r="S139" s="22">
        <f t="shared" ref="S139" si="345">STDEV(M139:M141)</f>
        <v>0.57903648063926938</v>
      </c>
      <c r="T139" s="22">
        <f t="shared" ref="T139" si="346">STDEV(N139:N141)</f>
        <v>0.13992738507923103</v>
      </c>
      <c r="U139" s="22">
        <f t="shared" ref="U139" si="347">STDEV(O139:O141)</f>
        <v>0.71876922390183373</v>
      </c>
      <c r="V139" s="11">
        <f t="shared" si="328"/>
        <v>1.9442797740112991</v>
      </c>
      <c r="W139" s="11">
        <f t="shared" si="329"/>
        <v>1.6022205649717516</v>
      </c>
      <c r="X139" s="11">
        <f t="shared" si="330"/>
        <v>0.34205920903954806</v>
      </c>
      <c r="Y139" s="11">
        <f t="shared" si="331"/>
        <v>40.57172903256231</v>
      </c>
      <c r="Z139" s="11">
        <f t="shared" si="332"/>
        <v>33.433901582136713</v>
      </c>
      <c r="AA139" s="11">
        <f t="shared" si="333"/>
        <v>7.1378274504255979</v>
      </c>
    </row>
    <row r="140" spans="1:27" x14ac:dyDescent="0.2">
      <c r="A140" s="23"/>
      <c r="B140" s="2" t="s">
        <v>3</v>
      </c>
      <c r="C140" s="5">
        <v>5.8</v>
      </c>
      <c r="D140" s="24"/>
      <c r="E140" s="3">
        <v>7.5200000000000003E-2</v>
      </c>
      <c r="F140" s="3">
        <v>7.5300000000000006E-2</v>
      </c>
      <c r="G140" s="3">
        <v>7.5399999999999995E-2</v>
      </c>
      <c r="H140" s="3">
        <v>0.21690000000000001</v>
      </c>
      <c r="I140" s="3">
        <v>0.2167</v>
      </c>
      <c r="J140" s="3">
        <v>0.2167</v>
      </c>
      <c r="K140" s="17">
        <f t="shared" si="317"/>
        <v>7.5300000000000006E-2</v>
      </c>
      <c r="L140" s="17">
        <f t="shared" si="318"/>
        <v>0.21676666666666666</v>
      </c>
      <c r="M140" s="8">
        <f t="shared" si="319"/>
        <v>10.059134666666667</v>
      </c>
      <c r="N140" s="8">
        <f t="shared" si="320"/>
        <v>2.1503386666666682</v>
      </c>
      <c r="O140" s="8">
        <f t="shared" si="321"/>
        <v>12.209473333333333</v>
      </c>
      <c r="P140" s="22"/>
      <c r="Q140" s="22"/>
      <c r="R140" s="22"/>
      <c r="S140" s="22"/>
      <c r="T140" s="22"/>
      <c r="U140" s="22"/>
      <c r="V140" s="11">
        <f t="shared" si="328"/>
        <v>2.1050816091954023</v>
      </c>
      <c r="W140" s="11">
        <f t="shared" si="329"/>
        <v>1.7343335632183909</v>
      </c>
      <c r="X140" s="11">
        <f t="shared" si="330"/>
        <v>0.37074804597701178</v>
      </c>
      <c r="Y140" s="11">
        <f t="shared" si="331"/>
        <v>43.182688453467257</v>
      </c>
      <c r="Z140" s="11">
        <f t="shared" si="332"/>
        <v>35.577331352715099</v>
      </c>
      <c r="AA140" s="11">
        <f t="shared" si="333"/>
        <v>7.605357100752169</v>
      </c>
    </row>
    <row r="141" spans="1:27" x14ac:dyDescent="0.2">
      <c r="A141" s="23"/>
      <c r="B141" s="2" t="s">
        <v>4</v>
      </c>
      <c r="C141" s="5">
        <v>5.5</v>
      </c>
      <c r="D141" s="24"/>
      <c r="E141" s="3">
        <v>6.6400000000000001E-2</v>
      </c>
      <c r="F141" s="3">
        <v>6.6299999999999998E-2</v>
      </c>
      <c r="G141" s="3">
        <v>6.6100000000000006E-2</v>
      </c>
      <c r="H141" s="3">
        <v>0.192</v>
      </c>
      <c r="I141" s="3">
        <v>0.19189999999999999</v>
      </c>
      <c r="J141" s="3">
        <v>0.1913</v>
      </c>
      <c r="K141" s="17">
        <f t="shared" si="317"/>
        <v>6.6266666666666654E-2</v>
      </c>
      <c r="L141" s="17">
        <f t="shared" si="318"/>
        <v>0.19173333333333334</v>
      </c>
      <c r="M141" s="8">
        <f t="shared" si="319"/>
        <v>8.9014880000000005</v>
      </c>
      <c r="N141" s="8">
        <f t="shared" si="320"/>
        <v>1.8706239999999994</v>
      </c>
      <c r="O141" s="8">
        <f t="shared" si="321"/>
        <v>10.772112</v>
      </c>
      <c r="P141" s="22"/>
      <c r="Q141" s="22"/>
      <c r="R141" s="22"/>
      <c r="S141" s="22"/>
      <c r="T141" s="22"/>
      <c r="U141" s="22"/>
      <c r="V141" s="11">
        <f t="shared" si="328"/>
        <v>1.9585658181818182</v>
      </c>
      <c r="W141" s="11">
        <f t="shared" si="329"/>
        <v>1.6184523636363637</v>
      </c>
      <c r="X141" s="11">
        <f t="shared" si="330"/>
        <v>0.34011345454545444</v>
      </c>
      <c r="Y141" s="11">
        <f t="shared" si="331"/>
        <v>38.099002617245525</v>
      </c>
      <c r="Z141" s="11">
        <f t="shared" si="332"/>
        <v>31.482945462262151</v>
      </c>
      <c r="AA141" s="11">
        <f t="shared" si="333"/>
        <v>6.6160571549833742</v>
      </c>
    </row>
    <row r="142" spans="1:27" x14ac:dyDescent="0.2">
      <c r="A142" s="23">
        <v>47</v>
      </c>
      <c r="B142" s="2" t="s">
        <v>2</v>
      </c>
      <c r="C142" s="5">
        <v>5.6</v>
      </c>
      <c r="D142" s="24">
        <f t="shared" ref="D142" si="348">AVERAGE(C142:C144)</f>
        <v>5.5</v>
      </c>
      <c r="E142" s="3">
        <v>5.45E-2</v>
      </c>
      <c r="F142" s="3">
        <v>5.4600000000000003E-2</v>
      </c>
      <c r="G142" s="3">
        <v>5.4699999999999999E-2</v>
      </c>
      <c r="H142" s="3">
        <v>0.15909999999999999</v>
      </c>
      <c r="I142" s="3">
        <v>0.15920000000000001</v>
      </c>
      <c r="J142" s="3">
        <v>0.15920000000000001</v>
      </c>
      <c r="K142" s="17">
        <f t="shared" si="317"/>
        <v>5.4600000000000003E-2</v>
      </c>
      <c r="L142" s="17">
        <f t="shared" si="318"/>
        <v>0.15916666666666668</v>
      </c>
      <c r="M142" s="8">
        <f t="shared" si="319"/>
        <v>7.3944506666666667</v>
      </c>
      <c r="N142" s="8">
        <f t="shared" si="320"/>
        <v>1.5146506666666673</v>
      </c>
      <c r="O142" s="8">
        <f t="shared" si="321"/>
        <v>8.909101333333334</v>
      </c>
      <c r="P142" s="22">
        <f t="shared" ref="P142" si="349">AVERAGE(M142:M144)</f>
        <v>7.2113342222222228</v>
      </c>
      <c r="Q142" s="22">
        <f t="shared" ref="Q142" si="350">AVERAGE(N142:N144)</f>
        <v>1.3812995555555556</v>
      </c>
      <c r="R142" s="22">
        <f t="shared" ref="R142" si="351">AVERAGE(O142:O144)</f>
        <v>8.5926337777777775</v>
      </c>
      <c r="S142" s="22">
        <f t="shared" ref="S142" si="352">STDEV(M142:M144)</f>
        <v>0.16216024861206166</v>
      </c>
      <c r="T142" s="22">
        <f t="shared" ref="T142" si="353">STDEV(N142:N144)</f>
        <v>0.2048967478830194</v>
      </c>
      <c r="U142" s="22">
        <f t="shared" ref="U142" si="354">STDEV(O142:O144)</f>
        <v>0.34113349490279049</v>
      </c>
      <c r="V142" s="11">
        <f t="shared" si="328"/>
        <v>1.5909109523809526</v>
      </c>
      <c r="W142" s="11">
        <f t="shared" si="329"/>
        <v>1.3204376190476192</v>
      </c>
      <c r="X142" s="11">
        <f t="shared" si="330"/>
        <v>0.27047333333333345</v>
      </c>
      <c r="Y142" s="11">
        <f t="shared" si="331"/>
        <v>31.509872438754098</v>
      </c>
      <c r="Z142" s="11">
        <f t="shared" si="332"/>
        <v>26.152828275683195</v>
      </c>
      <c r="AA142" s="11">
        <f t="shared" si="333"/>
        <v>5.3570441630709036</v>
      </c>
    </row>
    <row r="143" spans="1:27" x14ac:dyDescent="0.2">
      <c r="A143" s="23"/>
      <c r="B143" s="2" t="s">
        <v>3</v>
      </c>
      <c r="C143" s="5">
        <v>5.5</v>
      </c>
      <c r="D143" s="24"/>
      <c r="E143" s="3">
        <v>4.82E-2</v>
      </c>
      <c r="F143" s="3">
        <v>4.8300000000000003E-2</v>
      </c>
      <c r="G143" s="3">
        <v>0.05</v>
      </c>
      <c r="H143" s="3">
        <v>0.15110000000000001</v>
      </c>
      <c r="I143" s="3">
        <v>0.15110000000000001</v>
      </c>
      <c r="J143" s="3">
        <v>0.15290000000000001</v>
      </c>
      <c r="K143" s="17">
        <f t="shared" si="317"/>
        <v>4.883333333333334E-2</v>
      </c>
      <c r="L143" s="17">
        <f t="shared" si="318"/>
        <v>0.15170000000000003</v>
      </c>
      <c r="M143" s="8">
        <f t="shared" si="319"/>
        <v>7.0859053333333355</v>
      </c>
      <c r="N143" s="8">
        <f t="shared" si="320"/>
        <v>1.1453733333333331</v>
      </c>
      <c r="O143" s="8">
        <f t="shared" si="321"/>
        <v>8.2312786666666682</v>
      </c>
      <c r="P143" s="22"/>
      <c r="Q143" s="22"/>
      <c r="R143" s="22"/>
      <c r="S143" s="22"/>
      <c r="T143" s="22"/>
      <c r="U143" s="22"/>
      <c r="V143" s="11">
        <f t="shared" si="328"/>
        <v>1.4965961212121215</v>
      </c>
      <c r="W143" s="11">
        <f t="shared" si="329"/>
        <v>1.2883464242424247</v>
      </c>
      <c r="X143" s="11">
        <f t="shared" si="330"/>
        <v>0.20824969696969695</v>
      </c>
      <c r="Y143" s="11">
        <f t="shared" si="331"/>
        <v>29.112536841857072</v>
      </c>
      <c r="Z143" s="11">
        <f t="shared" si="332"/>
        <v>25.061559501072839</v>
      </c>
      <c r="AA143" s="11">
        <f t="shared" si="333"/>
        <v>4.0509773407842298</v>
      </c>
    </row>
    <row r="144" spans="1:27" x14ac:dyDescent="0.2">
      <c r="A144" s="23"/>
      <c r="B144" s="2" t="s">
        <v>4</v>
      </c>
      <c r="C144" s="5">
        <v>5.4</v>
      </c>
      <c r="D144" s="24"/>
      <c r="E144" s="3">
        <v>5.2200000000000003E-2</v>
      </c>
      <c r="F144" s="3">
        <v>5.3199999999999997E-2</v>
      </c>
      <c r="G144" s="3">
        <v>5.3699999999999998E-2</v>
      </c>
      <c r="H144" s="3">
        <v>0.1535</v>
      </c>
      <c r="I144" s="3">
        <v>0.1542</v>
      </c>
      <c r="J144" s="3">
        <v>0.15440000000000001</v>
      </c>
      <c r="K144" s="17">
        <f t="shared" si="317"/>
        <v>5.3033333333333328E-2</v>
      </c>
      <c r="L144" s="17">
        <f t="shared" si="318"/>
        <v>0.15403333333333333</v>
      </c>
      <c r="M144" s="8">
        <f t="shared" si="319"/>
        <v>7.1536466666666669</v>
      </c>
      <c r="N144" s="8">
        <f t="shared" si="320"/>
        <v>1.4838746666666669</v>
      </c>
      <c r="O144" s="8">
        <f t="shared" si="321"/>
        <v>8.6375213333333321</v>
      </c>
      <c r="P144" s="22"/>
      <c r="Q144" s="22"/>
      <c r="R144" s="22"/>
      <c r="S144" s="22"/>
      <c r="T144" s="22"/>
      <c r="U144" s="22"/>
      <c r="V144" s="11">
        <f t="shared" si="328"/>
        <v>1.5995409876543207</v>
      </c>
      <c r="W144" s="11">
        <f t="shared" si="329"/>
        <v>1.3247493827160493</v>
      </c>
      <c r="X144" s="11">
        <f t="shared" si="330"/>
        <v>0.27479160493827165</v>
      </c>
      <c r="Y144" s="11">
        <f t="shared" si="331"/>
        <v>30.54934333073966</v>
      </c>
      <c r="Z144" s="11">
        <f t="shared" si="332"/>
        <v>25.301148287001016</v>
      </c>
      <c r="AA144" s="11">
        <f t="shared" si="333"/>
        <v>5.2481950437386535</v>
      </c>
    </row>
    <row r="145" spans="1:27" x14ac:dyDescent="0.2">
      <c r="A145" s="23">
        <v>48</v>
      </c>
      <c r="B145" s="2" t="s">
        <v>2</v>
      </c>
      <c r="C145" s="5">
        <v>5.6</v>
      </c>
      <c r="D145" s="24">
        <f t="shared" ref="D145" si="355">AVERAGE(C145:C147)</f>
        <v>5.4666666666666659</v>
      </c>
      <c r="E145" s="3">
        <v>6.25E-2</v>
      </c>
      <c r="F145" s="3">
        <v>6.2300000000000001E-2</v>
      </c>
      <c r="G145" s="3">
        <v>6.2300000000000001E-2</v>
      </c>
      <c r="H145" s="3">
        <v>0.18840000000000001</v>
      </c>
      <c r="I145" s="3">
        <v>0.18790000000000001</v>
      </c>
      <c r="J145" s="3">
        <v>0.188</v>
      </c>
      <c r="K145" s="17">
        <f t="shared" si="317"/>
        <v>6.2366666666666661E-2</v>
      </c>
      <c r="L145" s="17">
        <f t="shared" si="318"/>
        <v>0.18810000000000002</v>
      </c>
      <c r="M145" s="8">
        <f t="shared" si="319"/>
        <v>8.7644306666666676</v>
      </c>
      <c r="N145" s="8">
        <f t="shared" si="320"/>
        <v>1.5891546666666665</v>
      </c>
      <c r="O145" s="8">
        <f t="shared" si="321"/>
        <v>10.353585333333333</v>
      </c>
      <c r="P145" s="22">
        <f t="shared" ref="P145" si="356">AVERAGE(M145:M147)</f>
        <v>8.4305524444444444</v>
      </c>
      <c r="Q145" s="22">
        <f t="shared" ref="Q145" si="357">AVERAGE(N145:N147)</f>
        <v>1.5323457777777776</v>
      </c>
      <c r="R145" s="22">
        <f t="shared" ref="R145" si="358">AVERAGE(O145:O147)</f>
        <v>9.962898222222222</v>
      </c>
      <c r="S145" s="22">
        <f t="shared" ref="S145" si="359">STDEV(M145:M147)</f>
        <v>0.38132134961434344</v>
      </c>
      <c r="T145" s="22">
        <f t="shared" ref="T145" si="360">STDEV(N145:N147)</f>
        <v>7.3471790617846144E-2</v>
      </c>
      <c r="U145" s="22">
        <f t="shared" ref="U145" si="361">STDEV(O145:O147)</f>
        <v>0.39003099732618612</v>
      </c>
      <c r="V145" s="11">
        <f t="shared" si="328"/>
        <v>1.848854523809524</v>
      </c>
      <c r="W145" s="11">
        <f t="shared" si="329"/>
        <v>1.5650769047619051</v>
      </c>
      <c r="X145" s="11">
        <f t="shared" si="330"/>
        <v>0.28377761904761906</v>
      </c>
      <c r="Y145" s="11">
        <f t="shared" si="331"/>
        <v>36.618749852632568</v>
      </c>
      <c r="Z145" s="11">
        <f t="shared" si="332"/>
        <v>30.998198580556931</v>
      </c>
      <c r="AA145" s="11">
        <f t="shared" si="333"/>
        <v>5.6205512720756401</v>
      </c>
    </row>
    <row r="146" spans="1:27" x14ac:dyDescent="0.2">
      <c r="A146" s="23"/>
      <c r="B146" s="2" t="s">
        <v>3</v>
      </c>
      <c r="C146" s="5">
        <v>5.5</v>
      </c>
      <c r="D146" s="24"/>
      <c r="E146" s="3">
        <v>5.8999999999999997E-2</v>
      </c>
      <c r="F146" s="3">
        <v>5.9200000000000003E-2</v>
      </c>
      <c r="G146" s="3">
        <v>6.0299999999999999E-2</v>
      </c>
      <c r="H146" s="3">
        <v>0.1822</v>
      </c>
      <c r="I146" s="3">
        <v>0.1822</v>
      </c>
      <c r="J146" s="3">
        <v>0.18290000000000001</v>
      </c>
      <c r="K146" s="17">
        <f t="shared" si="317"/>
        <v>5.9499999999999997E-2</v>
      </c>
      <c r="L146" s="17">
        <f t="shared" si="318"/>
        <v>0.18243333333333334</v>
      </c>
      <c r="M146" s="8">
        <f t="shared" si="319"/>
        <v>8.5122093333333346</v>
      </c>
      <c r="N146" s="8">
        <f t="shared" si="320"/>
        <v>1.449373333333333</v>
      </c>
      <c r="O146" s="8">
        <f t="shared" si="321"/>
        <v>9.9615826666666667</v>
      </c>
      <c r="P146" s="22"/>
      <c r="Q146" s="22"/>
      <c r="R146" s="22"/>
      <c r="S146" s="22"/>
      <c r="T146" s="22"/>
      <c r="U146" s="22"/>
      <c r="V146" s="11">
        <f t="shared" si="328"/>
        <v>1.8111968484848484</v>
      </c>
      <c r="W146" s="11">
        <f t="shared" si="329"/>
        <v>1.5476744242424245</v>
      </c>
      <c r="X146" s="11">
        <f t="shared" si="330"/>
        <v>0.26352242424242417</v>
      </c>
      <c r="Y146" s="11">
        <f t="shared" si="331"/>
        <v>35.232307656032631</v>
      </c>
      <c r="Z146" s="11">
        <f t="shared" si="332"/>
        <v>30.106137558652243</v>
      </c>
      <c r="AA146" s="11">
        <f t="shared" si="333"/>
        <v>5.1261700973803954</v>
      </c>
    </row>
    <row r="147" spans="1:27" x14ac:dyDescent="0.2">
      <c r="A147" s="23"/>
      <c r="B147" s="2" t="s">
        <v>4</v>
      </c>
      <c r="C147" s="5">
        <v>5.3</v>
      </c>
      <c r="D147" s="24"/>
      <c r="E147" s="3">
        <v>5.7200000000000001E-2</v>
      </c>
      <c r="F147" s="3">
        <v>5.8299999999999998E-2</v>
      </c>
      <c r="G147" s="3">
        <v>5.9200000000000003E-2</v>
      </c>
      <c r="H147" s="3">
        <v>0.17150000000000001</v>
      </c>
      <c r="I147" s="3">
        <v>0.1724</v>
      </c>
      <c r="J147" s="3">
        <v>0.17299999999999999</v>
      </c>
      <c r="K147" s="17">
        <f t="shared" si="317"/>
        <v>5.8233333333333331E-2</v>
      </c>
      <c r="L147" s="17">
        <f t="shared" si="318"/>
        <v>0.17229999999999998</v>
      </c>
      <c r="M147" s="8">
        <f t="shared" si="319"/>
        <v>8.0150173333333328</v>
      </c>
      <c r="N147" s="8">
        <f t="shared" si="320"/>
        <v>1.5585093333333337</v>
      </c>
      <c r="O147" s="8">
        <f t="shared" si="321"/>
        <v>9.5735266666666661</v>
      </c>
      <c r="P147" s="22"/>
      <c r="Q147" s="22"/>
      <c r="R147" s="22"/>
      <c r="S147" s="22"/>
      <c r="T147" s="22"/>
      <c r="U147" s="22"/>
      <c r="V147" s="11">
        <f t="shared" si="328"/>
        <v>1.806325786163522</v>
      </c>
      <c r="W147" s="11">
        <f t="shared" si="329"/>
        <v>1.5122674213836478</v>
      </c>
      <c r="X147" s="11">
        <f t="shared" si="330"/>
        <v>0.29405836477987429</v>
      </c>
      <c r="Y147" s="11">
        <f t="shared" si="331"/>
        <v>33.859824102237624</v>
      </c>
      <c r="Z147" s="11">
        <f t="shared" si="332"/>
        <v>28.347659805239203</v>
      </c>
      <c r="AA147" s="11">
        <f t="shared" si="333"/>
        <v>5.5121642969984217</v>
      </c>
    </row>
    <row r="148" spans="1:27" x14ac:dyDescent="0.2">
      <c r="A148" s="23">
        <v>49</v>
      </c>
      <c r="B148" s="2" t="s">
        <v>2</v>
      </c>
      <c r="C148" s="5">
        <v>5.9</v>
      </c>
      <c r="D148" s="24">
        <f t="shared" ref="D148" si="362">AVERAGE(C148:C150)</f>
        <v>5.9333333333333336</v>
      </c>
      <c r="E148" s="3">
        <v>9.2499999999999999E-2</v>
      </c>
      <c r="F148" s="10">
        <v>9.2700000000000005E-2</v>
      </c>
      <c r="G148" s="10">
        <v>9.4100000000000003E-2</v>
      </c>
      <c r="H148" s="3">
        <v>0.2621</v>
      </c>
      <c r="I148" s="10">
        <v>0.26219999999999999</v>
      </c>
      <c r="J148" s="10">
        <v>0.26319999999999999</v>
      </c>
      <c r="K148" s="17">
        <f t="shared" si="317"/>
        <v>9.3100000000000002E-2</v>
      </c>
      <c r="L148" s="17">
        <f t="shared" si="318"/>
        <v>0.26250000000000001</v>
      </c>
      <c r="M148" s="8">
        <f t="shared" si="319"/>
        <v>12.158524000000002</v>
      </c>
      <c r="N148" s="8">
        <f t="shared" si="320"/>
        <v>2.7820240000000007</v>
      </c>
      <c r="O148" s="8">
        <f t="shared" si="321"/>
        <v>14.940548</v>
      </c>
      <c r="P148" s="22">
        <f t="shared" ref="P148" si="363">AVERAGE(M148:M150)</f>
        <v>12.475729333333334</v>
      </c>
      <c r="Q148" s="22">
        <f t="shared" ref="Q148" si="364">AVERAGE(N148:N150)</f>
        <v>2.6882853333333343</v>
      </c>
      <c r="R148" s="22">
        <f t="shared" ref="R148" si="365">AVERAGE(O148:O150)</f>
        <v>15.164014666666667</v>
      </c>
      <c r="S148" s="22">
        <f t="shared" ref="S148" si="366">STDEV(M148:M150)</f>
        <v>0.27472318362550457</v>
      </c>
      <c r="T148" s="22">
        <f t="shared" ref="T148" si="367">STDEV(N148:N150)</f>
        <v>0.12964323978261796</v>
      </c>
      <c r="U148" s="22">
        <f t="shared" ref="U148" si="368">STDEV(O148:O150)</f>
        <v>0.21969263468157829</v>
      </c>
      <c r="V148" s="11">
        <f t="shared" si="328"/>
        <v>2.5322962711864405</v>
      </c>
      <c r="W148" s="11">
        <f t="shared" si="329"/>
        <v>2.0607667796610172</v>
      </c>
      <c r="X148" s="11">
        <f t="shared" si="330"/>
        <v>0.47152949152542384</v>
      </c>
      <c r="Y148" s="11">
        <f t="shared" si="331"/>
        <v>52.842003253872811</v>
      </c>
      <c r="Z148" s="11">
        <f t="shared" si="332"/>
        <v>43.002489920067916</v>
      </c>
      <c r="AA148" s="11">
        <f t="shared" si="333"/>
        <v>9.839513333804911</v>
      </c>
    </row>
    <row r="149" spans="1:27" x14ac:dyDescent="0.2">
      <c r="A149" s="23"/>
      <c r="B149" s="2" t="s">
        <v>3</v>
      </c>
      <c r="C149" s="5">
        <v>5.9</v>
      </c>
      <c r="D149" s="24"/>
      <c r="E149" s="3">
        <v>9.4299999999999995E-2</v>
      </c>
      <c r="F149" s="10">
        <v>9.5100000000000004E-2</v>
      </c>
      <c r="G149" s="10">
        <v>9.5799999999999996E-2</v>
      </c>
      <c r="H149" s="3">
        <v>0.27210000000000001</v>
      </c>
      <c r="I149" s="10">
        <v>0.27250000000000002</v>
      </c>
      <c r="J149" s="10">
        <v>0.2727</v>
      </c>
      <c r="K149" s="17">
        <f t="shared" si="317"/>
        <v>9.5066666666666674E-2</v>
      </c>
      <c r="L149" s="17">
        <f t="shared" si="318"/>
        <v>0.27243333333333331</v>
      </c>
      <c r="M149" s="8">
        <f t="shared" si="319"/>
        <v>12.637231999999999</v>
      </c>
      <c r="N149" s="8">
        <f t="shared" si="320"/>
        <v>2.7424960000000018</v>
      </c>
      <c r="O149" s="8">
        <f t="shared" si="321"/>
        <v>15.379728</v>
      </c>
      <c r="P149" s="22"/>
      <c r="Q149" s="22"/>
      <c r="R149" s="22"/>
      <c r="S149" s="22"/>
      <c r="T149" s="22"/>
      <c r="U149" s="22"/>
      <c r="V149" s="11">
        <f t="shared" si="328"/>
        <v>2.6067335593220338</v>
      </c>
      <c r="W149" s="11">
        <f t="shared" si="329"/>
        <v>2.1419037288135589</v>
      </c>
      <c r="X149" s="11">
        <f t="shared" si="330"/>
        <v>0.46482983050847487</v>
      </c>
      <c r="Y149" s="11">
        <f t="shared" si="331"/>
        <v>54.395303105326448</v>
      </c>
      <c r="Z149" s="11">
        <f t="shared" si="332"/>
        <v>44.695593124425265</v>
      </c>
      <c r="AA149" s="11">
        <f t="shared" si="333"/>
        <v>9.6997099809011864</v>
      </c>
    </row>
    <row r="150" spans="1:27" x14ac:dyDescent="0.2">
      <c r="A150" s="23"/>
      <c r="B150" s="2" t="s">
        <v>4</v>
      </c>
      <c r="C150" s="5">
        <v>6</v>
      </c>
      <c r="D150" s="24"/>
      <c r="E150" s="3">
        <v>9.2100000000000001E-2</v>
      </c>
      <c r="F150" s="10">
        <v>9.3100000000000002E-2</v>
      </c>
      <c r="G150" s="10">
        <v>9.2999999999999999E-2</v>
      </c>
      <c r="H150" s="3">
        <v>0.27129999999999999</v>
      </c>
      <c r="I150" s="10">
        <v>0.2722</v>
      </c>
      <c r="J150" s="10">
        <v>0.27179999999999999</v>
      </c>
      <c r="K150" s="17">
        <f t="shared" si="317"/>
        <v>9.2733333333333334E-2</v>
      </c>
      <c r="L150" s="17">
        <f t="shared" si="318"/>
        <v>0.27176666666666666</v>
      </c>
      <c r="M150" s="8">
        <f t="shared" si="319"/>
        <v>12.631432</v>
      </c>
      <c r="N150" s="8">
        <f t="shared" si="320"/>
        <v>2.5403360000000008</v>
      </c>
      <c r="O150" s="8">
        <f t="shared" si="321"/>
        <v>15.171768</v>
      </c>
      <c r="P150" s="22"/>
      <c r="Q150" s="22"/>
      <c r="R150" s="22"/>
      <c r="S150" s="22"/>
      <c r="T150" s="22"/>
      <c r="U150" s="22"/>
      <c r="V150" s="11">
        <f t="shared" si="328"/>
        <v>2.5286279999999999</v>
      </c>
      <c r="W150" s="11">
        <f t="shared" si="329"/>
        <v>2.1052386666666667</v>
      </c>
      <c r="X150" s="11">
        <f t="shared" si="330"/>
        <v>0.42338933333333345</v>
      </c>
      <c r="Y150" s="11">
        <f t="shared" si="331"/>
        <v>53.659786376175987</v>
      </c>
      <c r="Z150" s="11">
        <f t="shared" si="332"/>
        <v>44.675079578411257</v>
      </c>
      <c r="AA150" s="11">
        <f t="shared" si="333"/>
        <v>8.9847067977647335</v>
      </c>
    </row>
    <row r="151" spans="1:27" x14ac:dyDescent="0.2">
      <c r="A151" s="23">
        <v>50</v>
      </c>
      <c r="B151" s="2" t="s">
        <v>2</v>
      </c>
      <c r="C151" s="5">
        <v>6.4</v>
      </c>
      <c r="D151" s="24">
        <f t="shared" ref="D151" si="369">AVERAGE(C151:C153)</f>
        <v>6.2333333333333343</v>
      </c>
      <c r="E151" s="3">
        <v>9.1800000000000007E-2</v>
      </c>
      <c r="F151" s="10">
        <v>9.1700000000000004E-2</v>
      </c>
      <c r="G151" s="10">
        <v>9.1800000000000007E-2</v>
      </c>
      <c r="H151" s="3">
        <v>0.25369999999999998</v>
      </c>
      <c r="I151" s="10">
        <v>0.25330000000000003</v>
      </c>
      <c r="J151" s="10">
        <v>0.25290000000000001</v>
      </c>
      <c r="K151" s="17">
        <f t="shared" si="317"/>
        <v>9.1766666666666663E-2</v>
      </c>
      <c r="L151" s="17">
        <f t="shared" si="318"/>
        <v>0.25330000000000003</v>
      </c>
      <c r="M151" s="8">
        <f t="shared" si="319"/>
        <v>11.709318666666668</v>
      </c>
      <c r="N151" s="8">
        <f t="shared" si="320"/>
        <v>2.8640506666666665</v>
      </c>
      <c r="O151" s="8">
        <f t="shared" si="321"/>
        <v>14.573369333333334</v>
      </c>
      <c r="P151" s="22">
        <f t="shared" ref="P151" si="370">AVERAGE(M151:M153)</f>
        <v>11.492537333333336</v>
      </c>
      <c r="Q151" s="22">
        <f t="shared" ref="Q151" si="371">AVERAGE(N151:N153)</f>
        <v>2.6422746666666668</v>
      </c>
      <c r="R151" s="22">
        <f t="shared" ref="R151" si="372">AVERAGE(O151:O153)</f>
        <v>14.134812000000002</v>
      </c>
      <c r="S151" s="22">
        <f t="shared" ref="S151" si="373">STDEV(M151:M153)</f>
        <v>0.18884872154305021</v>
      </c>
      <c r="T151" s="22">
        <f t="shared" ref="T151" si="374">STDEV(N151:N153)</f>
        <v>0.19312158642448798</v>
      </c>
      <c r="U151" s="22">
        <f t="shared" ref="U151" si="375">STDEV(O151:O153)</f>
        <v>0.38196962421870351</v>
      </c>
      <c r="V151" s="11">
        <f t="shared" si="328"/>
        <v>2.2770889583333331</v>
      </c>
      <c r="W151" s="11">
        <f t="shared" si="329"/>
        <v>1.8295810416666669</v>
      </c>
      <c r="X151" s="11">
        <f t="shared" si="330"/>
        <v>0.44750791666666662</v>
      </c>
      <c r="Y151" s="11">
        <f t="shared" si="331"/>
        <v>51.543359034212827</v>
      </c>
      <c r="Z151" s="11">
        <f t="shared" si="332"/>
        <v>41.413732286435128</v>
      </c>
      <c r="AA151" s="11">
        <f t="shared" si="333"/>
        <v>10.129626747777698</v>
      </c>
    </row>
    <row r="152" spans="1:27" x14ac:dyDescent="0.2">
      <c r="A152" s="23"/>
      <c r="B152" s="2" t="s">
        <v>3</v>
      </c>
      <c r="C152" s="5">
        <v>6.2</v>
      </c>
      <c r="D152" s="24"/>
      <c r="E152" s="3">
        <v>8.6499999999999994E-2</v>
      </c>
      <c r="F152" s="10">
        <v>8.6900000000000005E-2</v>
      </c>
      <c r="G152" s="10">
        <v>8.6599999999999996E-2</v>
      </c>
      <c r="H152" s="3">
        <v>0.2462</v>
      </c>
      <c r="I152" s="10">
        <v>0.24640000000000001</v>
      </c>
      <c r="J152" s="10">
        <v>0.24560000000000001</v>
      </c>
      <c r="K152" s="17">
        <f t="shared" si="317"/>
        <v>8.666666666666667E-2</v>
      </c>
      <c r="L152" s="17">
        <f t="shared" si="318"/>
        <v>0.24606666666666668</v>
      </c>
      <c r="M152" s="8">
        <f t="shared" si="319"/>
        <v>11.404597333333335</v>
      </c>
      <c r="N152" s="8">
        <f t="shared" si="320"/>
        <v>2.5515733333333337</v>
      </c>
      <c r="O152" s="8">
        <f t="shared" si="321"/>
        <v>13.956170666666667</v>
      </c>
      <c r="P152" s="22"/>
      <c r="Q152" s="22"/>
      <c r="R152" s="22"/>
      <c r="S152" s="22"/>
      <c r="T152" s="22"/>
      <c r="U152" s="22"/>
      <c r="V152" s="11">
        <f t="shared" si="328"/>
        <v>2.2509952688172041</v>
      </c>
      <c r="W152" s="11">
        <f t="shared" si="329"/>
        <v>1.8394511827956992</v>
      </c>
      <c r="X152" s="11">
        <f t="shared" si="330"/>
        <v>0.41154408602150544</v>
      </c>
      <c r="Y152" s="11">
        <f t="shared" si="331"/>
        <v>49.360439508618043</v>
      </c>
      <c r="Z152" s="11">
        <f t="shared" si="332"/>
        <v>40.335988304920903</v>
      </c>
      <c r="AA152" s="11">
        <f t="shared" si="333"/>
        <v>9.024451203697156</v>
      </c>
    </row>
    <row r="153" spans="1:27" x14ac:dyDescent="0.2">
      <c r="A153" s="23"/>
      <c r="B153" s="2" t="s">
        <v>4</v>
      </c>
      <c r="C153" s="5">
        <v>6.1</v>
      </c>
      <c r="D153" s="24"/>
      <c r="E153" s="3">
        <v>8.5699999999999998E-2</v>
      </c>
      <c r="F153" s="10">
        <v>8.5999999999999993E-2</v>
      </c>
      <c r="G153" s="10">
        <v>8.6300000000000002E-2</v>
      </c>
      <c r="H153" s="3">
        <v>0.24510000000000001</v>
      </c>
      <c r="I153" s="10">
        <v>0.24510000000000001</v>
      </c>
      <c r="J153" s="1">
        <v>0.24510000000000001</v>
      </c>
      <c r="K153" s="17">
        <f t="shared" si="317"/>
        <v>8.6000000000000007E-2</v>
      </c>
      <c r="L153" s="17">
        <f t="shared" si="318"/>
        <v>0.24510000000000001</v>
      </c>
      <c r="M153" s="8">
        <f t="shared" si="319"/>
        <v>11.363696000000001</v>
      </c>
      <c r="N153" s="8">
        <f t="shared" si="320"/>
        <v>2.5112000000000005</v>
      </c>
      <c r="O153" s="8">
        <f t="shared" si="321"/>
        <v>13.874896000000001</v>
      </c>
      <c r="P153" s="22"/>
      <c r="Q153" s="22"/>
      <c r="R153" s="22"/>
      <c r="S153" s="22"/>
      <c r="T153" s="22"/>
      <c r="U153" s="22"/>
      <c r="V153" s="11">
        <f t="shared" si="328"/>
        <v>2.2745731147540988</v>
      </c>
      <c r="W153" s="11">
        <f t="shared" si="329"/>
        <v>1.8629009836065575</v>
      </c>
      <c r="X153" s="11">
        <f t="shared" si="330"/>
        <v>0.41167213114754109</v>
      </c>
      <c r="Y153" s="11">
        <f t="shared" si="331"/>
        <v>49.072985781990525</v>
      </c>
      <c r="Z153" s="11">
        <f t="shared" si="332"/>
        <v>40.191327721581665</v>
      </c>
      <c r="AA153" s="11">
        <f t="shared" si="333"/>
        <v>8.8816580604088582</v>
      </c>
    </row>
    <row r="154" spans="1:27" x14ac:dyDescent="0.2">
      <c r="A154" s="23">
        <v>51</v>
      </c>
      <c r="B154" s="2" t="s">
        <v>2</v>
      </c>
      <c r="C154" s="5">
        <v>5.8</v>
      </c>
      <c r="D154" s="24">
        <f t="shared" ref="D154" si="376">AVERAGE(C154:C156)</f>
        <v>5.7666666666666666</v>
      </c>
      <c r="E154" s="3">
        <v>6.83E-2</v>
      </c>
      <c r="F154" s="10">
        <v>6.8599999999999994E-2</v>
      </c>
      <c r="G154" s="10">
        <v>6.8500000000000005E-2</v>
      </c>
      <c r="H154" s="3">
        <v>0.19439999999999999</v>
      </c>
      <c r="I154" s="10">
        <v>0.19439999999999999</v>
      </c>
      <c r="J154" s="10">
        <v>0.19409999999999999</v>
      </c>
      <c r="K154" s="17">
        <f t="shared" si="317"/>
        <v>6.8466666666666662E-2</v>
      </c>
      <c r="L154" s="17">
        <f t="shared" si="318"/>
        <v>0.1943</v>
      </c>
      <c r="M154" s="8">
        <f t="shared" si="319"/>
        <v>9.0049466666666671</v>
      </c>
      <c r="N154" s="8">
        <f t="shared" si="320"/>
        <v>2.0178186666666669</v>
      </c>
      <c r="O154" s="8">
        <f t="shared" si="321"/>
        <v>11.022765333333332</v>
      </c>
      <c r="P154" s="22">
        <f t="shared" ref="P154" si="377">AVERAGE(M154:M156)</f>
        <v>9.6096746666666686</v>
      </c>
      <c r="Q154" s="22">
        <f t="shared" ref="Q154" si="378">AVERAGE(N154:N156)</f>
        <v>2.0365226666666669</v>
      </c>
      <c r="R154" s="22">
        <f t="shared" ref="R154" si="379">AVERAGE(O154:O156)</f>
        <v>11.646197333333333</v>
      </c>
      <c r="S154" s="22">
        <f t="shared" ref="S154" si="380">STDEV(M154:M156)</f>
        <v>0.65206493226365114</v>
      </c>
      <c r="T154" s="22">
        <f t="shared" ref="T154" si="381">STDEV(N154:N156)</f>
        <v>0.15629762521548479</v>
      </c>
      <c r="U154" s="22">
        <f t="shared" ref="U154" si="382">STDEV(O154:O156)</f>
        <v>0.76639869915338454</v>
      </c>
      <c r="V154" s="11">
        <f t="shared" si="328"/>
        <v>1.9004767816091952</v>
      </c>
      <c r="W154" s="11">
        <f t="shared" si="329"/>
        <v>1.552577011494253</v>
      </c>
      <c r="X154" s="11">
        <f t="shared" si="330"/>
        <v>0.34789977011494255</v>
      </c>
      <c r="Y154" s="11">
        <f t="shared" si="331"/>
        <v>38.985517908089875</v>
      </c>
      <c r="Z154" s="11">
        <f t="shared" si="332"/>
        <v>31.84885996557497</v>
      </c>
      <c r="AA154" s="11">
        <f t="shared" si="333"/>
        <v>7.1366579425149146</v>
      </c>
    </row>
    <row r="155" spans="1:27" x14ac:dyDescent="0.2">
      <c r="A155" s="23"/>
      <c r="B155" s="2" t="s">
        <v>3</v>
      </c>
      <c r="C155" s="5">
        <v>5.5</v>
      </c>
      <c r="D155" s="24"/>
      <c r="E155" s="3">
        <v>6.9900000000000004E-2</v>
      </c>
      <c r="F155" s="10">
        <v>6.88E-2</v>
      </c>
      <c r="G155" s="10">
        <v>7.0199999999999999E-2</v>
      </c>
      <c r="H155" s="3">
        <v>0.2051</v>
      </c>
      <c r="I155" s="10">
        <v>0.20399999999999999</v>
      </c>
      <c r="J155" s="10">
        <v>0.2054</v>
      </c>
      <c r="K155" s="17">
        <f t="shared" si="317"/>
        <v>6.9633333333333325E-2</v>
      </c>
      <c r="L155" s="17">
        <f t="shared" si="318"/>
        <v>0.20483333333333334</v>
      </c>
      <c r="M155" s="8">
        <f t="shared" si="319"/>
        <v>9.5235586666666681</v>
      </c>
      <c r="N155" s="8">
        <f t="shared" si="320"/>
        <v>1.8904186666666662</v>
      </c>
      <c r="O155" s="8">
        <f t="shared" si="321"/>
        <v>11.413977333333333</v>
      </c>
      <c r="P155" s="22"/>
      <c r="Q155" s="22"/>
      <c r="R155" s="22"/>
      <c r="S155" s="22"/>
      <c r="T155" s="22"/>
      <c r="U155" s="22"/>
      <c r="V155" s="11">
        <f t="shared" si="328"/>
        <v>2.075268606060606</v>
      </c>
      <c r="W155" s="11">
        <f t="shared" si="329"/>
        <v>1.7315561212121215</v>
      </c>
      <c r="X155" s="11">
        <f t="shared" si="330"/>
        <v>0.34371248484848477</v>
      </c>
      <c r="Y155" s="11">
        <f t="shared" si="331"/>
        <v>40.369163660371129</v>
      </c>
      <c r="Z155" s="11">
        <f t="shared" si="332"/>
        <v>33.683096366508693</v>
      </c>
      <c r="AA155" s="11">
        <f t="shared" si="333"/>
        <v>6.6860672938624397</v>
      </c>
    </row>
    <row r="156" spans="1:27" x14ac:dyDescent="0.2">
      <c r="A156" s="23"/>
      <c r="B156" s="2" t="s">
        <v>4</v>
      </c>
      <c r="C156" s="5">
        <v>6</v>
      </c>
      <c r="D156" s="24"/>
      <c r="E156" s="3">
        <v>7.7399999999999997E-2</v>
      </c>
      <c r="F156" s="10">
        <v>7.7100000000000002E-2</v>
      </c>
      <c r="G156" s="10">
        <v>7.6799999999999993E-2</v>
      </c>
      <c r="H156" s="3">
        <v>0.2225</v>
      </c>
      <c r="I156" s="10">
        <v>0.222</v>
      </c>
      <c r="J156" s="10">
        <v>0.22140000000000001</v>
      </c>
      <c r="K156" s="17">
        <f t="shared" si="317"/>
        <v>7.7100000000000002E-2</v>
      </c>
      <c r="L156" s="17">
        <f t="shared" si="318"/>
        <v>0.22196666666666667</v>
      </c>
      <c r="M156" s="8">
        <f t="shared" si="319"/>
        <v>10.300518666666667</v>
      </c>
      <c r="N156" s="8">
        <f t="shared" si="320"/>
        <v>2.2013306666666672</v>
      </c>
      <c r="O156" s="8">
        <f t="shared" si="321"/>
        <v>12.501849333333332</v>
      </c>
      <c r="P156" s="22"/>
      <c r="Q156" s="22"/>
      <c r="R156" s="22"/>
      <c r="S156" s="22"/>
      <c r="T156" s="22"/>
      <c r="U156" s="22"/>
      <c r="V156" s="11">
        <f t="shared" si="328"/>
        <v>2.0836415555555554</v>
      </c>
      <c r="W156" s="11">
        <f t="shared" si="329"/>
        <v>1.7167531111111112</v>
      </c>
      <c r="X156" s="11">
        <f t="shared" si="330"/>
        <v>0.36688844444444452</v>
      </c>
      <c r="Y156" s="11">
        <f t="shared" si="331"/>
        <v>44.216769234396729</v>
      </c>
      <c r="Z156" s="11">
        <f t="shared" si="332"/>
        <v>36.431062695998676</v>
      </c>
      <c r="AA156" s="11">
        <f t="shared" si="333"/>
        <v>7.7857065383980579</v>
      </c>
    </row>
    <row r="157" spans="1:27" x14ac:dyDescent="0.2">
      <c r="A157" s="23">
        <v>52</v>
      </c>
      <c r="B157" s="2" t="s">
        <v>2</v>
      </c>
      <c r="C157" s="5">
        <v>5.8</v>
      </c>
      <c r="D157" s="24">
        <f t="shared" ref="D157" si="383">AVERAGE(C157:C159)</f>
        <v>5.7666666666666657</v>
      </c>
      <c r="E157" s="3">
        <v>9.2799999999999994E-2</v>
      </c>
      <c r="F157" s="10">
        <v>9.4100000000000003E-2</v>
      </c>
      <c r="G157" s="10">
        <v>9.5500000000000002E-2</v>
      </c>
      <c r="H157" s="3">
        <v>0.27</v>
      </c>
      <c r="I157" s="10">
        <v>0.27200000000000002</v>
      </c>
      <c r="J157" s="10">
        <v>0.27189999999999998</v>
      </c>
      <c r="K157" s="17">
        <f t="shared" si="317"/>
        <v>9.4133333333333333E-2</v>
      </c>
      <c r="L157" s="17">
        <f t="shared" si="318"/>
        <v>0.27130000000000004</v>
      </c>
      <c r="M157" s="8">
        <f t="shared" si="319"/>
        <v>12.591093333333337</v>
      </c>
      <c r="N157" s="8">
        <f t="shared" si="320"/>
        <v>2.6810453333333335</v>
      </c>
      <c r="O157" s="8">
        <f t="shared" si="321"/>
        <v>15.272138666666667</v>
      </c>
      <c r="P157" s="22">
        <f t="shared" ref="P157" si="384">AVERAGE(M157:M159)</f>
        <v>12.921946222222223</v>
      </c>
      <c r="Q157" s="22">
        <f t="shared" ref="Q157" si="385">AVERAGE(N157:N159)</f>
        <v>2.9468488888888893</v>
      </c>
      <c r="R157" s="22">
        <f t="shared" ref="R157" si="386">AVERAGE(O157:O159)</f>
        <v>15.868795111111112</v>
      </c>
      <c r="S157" s="22">
        <f t="shared" ref="S157" si="387">STDEV(M157:M159)</f>
        <v>0.3895398406218592</v>
      </c>
      <c r="T157" s="22">
        <f t="shared" ref="T157" si="388">STDEV(N157:N159)</f>
        <v>0.24797024366764758</v>
      </c>
      <c r="U157" s="22">
        <f t="shared" ref="U157" si="389">STDEV(O157:O159)</f>
        <v>0.627539576220704</v>
      </c>
      <c r="V157" s="11">
        <f t="shared" si="328"/>
        <v>2.6331273563218391</v>
      </c>
      <c r="W157" s="11">
        <f t="shared" si="329"/>
        <v>2.1708781609195409</v>
      </c>
      <c r="X157" s="11">
        <f t="shared" si="330"/>
        <v>0.46224919540229892</v>
      </c>
      <c r="Y157" s="11">
        <f t="shared" si="331"/>
        <v>54.014779184645491</v>
      </c>
      <c r="Z157" s="11">
        <f t="shared" si="332"/>
        <v>44.532409044823289</v>
      </c>
      <c r="AA157" s="11">
        <f t="shared" si="333"/>
        <v>9.4823701398222155</v>
      </c>
    </row>
    <row r="158" spans="1:27" x14ac:dyDescent="0.2">
      <c r="A158" s="23"/>
      <c r="B158" s="2" t="s">
        <v>3</v>
      </c>
      <c r="C158" s="5">
        <v>5.6</v>
      </c>
      <c r="D158" s="24"/>
      <c r="E158" s="3">
        <v>9.8900000000000002E-2</v>
      </c>
      <c r="F158" s="10">
        <v>9.8900000000000002E-2</v>
      </c>
      <c r="G158" s="10">
        <v>9.8599999999999993E-2</v>
      </c>
      <c r="H158" s="3">
        <v>0.27739999999999998</v>
      </c>
      <c r="I158" s="10">
        <v>0.27700000000000002</v>
      </c>
      <c r="J158" s="10">
        <v>0.27660000000000001</v>
      </c>
      <c r="K158" s="17">
        <f t="shared" si="317"/>
        <v>9.8799999999999999E-2</v>
      </c>
      <c r="L158" s="17">
        <f t="shared" si="318"/>
        <v>0.27699999999999997</v>
      </c>
      <c r="M158" s="8">
        <f t="shared" si="319"/>
        <v>12.823471999999999</v>
      </c>
      <c r="N158" s="8">
        <f t="shared" si="320"/>
        <v>2.9875520000000009</v>
      </c>
      <c r="O158" s="8">
        <f t="shared" si="321"/>
        <v>15.811024</v>
      </c>
      <c r="P158" s="22"/>
      <c r="Q158" s="22"/>
      <c r="R158" s="22"/>
      <c r="S158" s="22"/>
      <c r="T158" s="22"/>
      <c r="U158" s="22"/>
      <c r="V158" s="11">
        <f t="shared" si="328"/>
        <v>2.8233971428571429</v>
      </c>
      <c r="W158" s="11">
        <f t="shared" si="329"/>
        <v>2.2899057142857142</v>
      </c>
      <c r="X158" s="11">
        <f t="shared" si="330"/>
        <v>0.53349142857142873</v>
      </c>
      <c r="Y158" s="11">
        <f t="shared" si="331"/>
        <v>55.920718681474142</v>
      </c>
      <c r="Z158" s="11">
        <f t="shared" si="332"/>
        <v>45.354290160571544</v>
      </c>
      <c r="AA158" s="11">
        <f t="shared" si="333"/>
        <v>10.566428520902598</v>
      </c>
    </row>
    <row r="159" spans="1:27" x14ac:dyDescent="0.2">
      <c r="A159" s="23"/>
      <c r="B159" s="2" t="s">
        <v>4</v>
      </c>
      <c r="C159" s="5">
        <v>5.9</v>
      </c>
      <c r="D159" s="24"/>
      <c r="E159" s="3">
        <v>0.10349999999999999</v>
      </c>
      <c r="F159" s="10">
        <v>0.1036</v>
      </c>
      <c r="G159" s="10">
        <v>0.1036</v>
      </c>
      <c r="H159" s="3">
        <v>0.2888</v>
      </c>
      <c r="I159" s="10">
        <v>0.28870000000000001</v>
      </c>
      <c r="J159" s="10">
        <v>0.28820000000000001</v>
      </c>
      <c r="K159" s="17">
        <f t="shared" si="317"/>
        <v>0.10356666666666665</v>
      </c>
      <c r="L159" s="17">
        <f t="shared" si="318"/>
        <v>0.28856666666666669</v>
      </c>
      <c r="M159" s="8">
        <f t="shared" si="319"/>
        <v>13.351273333333335</v>
      </c>
      <c r="N159" s="8">
        <f t="shared" si="320"/>
        <v>3.1719493333333331</v>
      </c>
      <c r="O159" s="8">
        <f t="shared" si="321"/>
        <v>16.523222666666669</v>
      </c>
      <c r="P159" s="22"/>
      <c r="Q159" s="22"/>
      <c r="R159" s="22"/>
      <c r="S159" s="22"/>
      <c r="T159" s="22"/>
      <c r="U159" s="22"/>
      <c r="V159" s="11">
        <f t="shared" si="328"/>
        <v>2.8005462146892657</v>
      </c>
      <c r="W159" s="11">
        <f t="shared" si="329"/>
        <v>2.2629276836158194</v>
      </c>
      <c r="X159" s="11">
        <f t="shared" si="330"/>
        <v>0.53761853107344626</v>
      </c>
      <c r="Y159" s="11">
        <f t="shared" si="331"/>
        <v>58.43963594350523</v>
      </c>
      <c r="Z159" s="11">
        <f t="shared" si="332"/>
        <v>47.221027563603791</v>
      </c>
      <c r="AA159" s="11">
        <f t="shared" si="333"/>
        <v>11.21860837990144</v>
      </c>
    </row>
    <row r="160" spans="1:27" x14ac:dyDescent="0.2">
      <c r="A160" s="23">
        <v>53</v>
      </c>
      <c r="B160" s="2" t="s">
        <v>2</v>
      </c>
      <c r="C160" s="5">
        <v>5.4</v>
      </c>
      <c r="D160" s="24">
        <f t="shared" ref="D160" si="390">AVERAGE(C160:C162)</f>
        <v>5.3</v>
      </c>
      <c r="E160" s="3">
        <v>5.5100000000000003E-2</v>
      </c>
      <c r="F160" s="10">
        <v>5.5399999999999998E-2</v>
      </c>
      <c r="G160" s="10">
        <v>5.5599999999999997E-2</v>
      </c>
      <c r="H160" s="3">
        <v>0.17100000000000001</v>
      </c>
      <c r="I160" s="10">
        <v>0.1711</v>
      </c>
      <c r="J160" s="10">
        <v>0.17130000000000001</v>
      </c>
      <c r="K160" s="17">
        <f t="shared" si="317"/>
        <v>5.5366666666666668E-2</v>
      </c>
      <c r="L160" s="17">
        <f t="shared" si="318"/>
        <v>0.17113333333333336</v>
      </c>
      <c r="M160" s="8">
        <f t="shared" si="319"/>
        <v>7.9903160000000018</v>
      </c>
      <c r="N160" s="8">
        <f t="shared" si="320"/>
        <v>1.3179279999999998</v>
      </c>
      <c r="O160" s="8">
        <f t="shared" si="321"/>
        <v>9.308244000000002</v>
      </c>
      <c r="P160" s="22">
        <f t="shared" ref="P160" si="391">AVERAGE(M160:M162)</f>
        <v>7.9178231111111117</v>
      </c>
      <c r="Q160" s="22">
        <f t="shared" ref="Q160" si="392">AVERAGE(N160:N162)</f>
        <v>1.4738577777777788</v>
      </c>
      <c r="R160" s="22">
        <f t="shared" ref="R160" si="393">AVERAGE(O160:O162)</f>
        <v>9.3916808888888887</v>
      </c>
      <c r="S160" s="22">
        <f t="shared" ref="S160" si="394">STDEV(M160:M162)</f>
        <v>0.33922210607298697</v>
      </c>
      <c r="T160" s="22">
        <f t="shared" ref="T160" si="395">STDEV(N160:N162)</f>
        <v>0.17305242008816452</v>
      </c>
      <c r="U160" s="22">
        <f t="shared" ref="U160" si="396">STDEV(O160:O162)</f>
        <v>0.44745496817511365</v>
      </c>
      <c r="V160" s="11">
        <f t="shared" si="328"/>
        <v>1.7237488888888892</v>
      </c>
      <c r="W160" s="11">
        <f t="shared" si="329"/>
        <v>1.4796881481481483</v>
      </c>
      <c r="X160" s="11">
        <f t="shared" si="330"/>
        <v>0.24406074074074069</v>
      </c>
      <c r="Y160" s="11">
        <f t="shared" si="331"/>
        <v>32.921567517860936</v>
      </c>
      <c r="Z160" s="11">
        <f t="shared" si="332"/>
        <v>28.260295678008067</v>
      </c>
      <c r="AA160" s="11">
        <f t="shared" si="333"/>
        <v>4.6612718398528674</v>
      </c>
    </row>
    <row r="161" spans="1:27" x14ac:dyDescent="0.2">
      <c r="A161" s="23"/>
      <c r="B161" s="2" t="s">
        <v>3</v>
      </c>
      <c r="C161" s="5">
        <v>5.3</v>
      </c>
      <c r="D161" s="24"/>
      <c r="E161" s="3">
        <v>6.0600000000000001E-2</v>
      </c>
      <c r="F161" s="10">
        <v>6.0199999999999997E-2</v>
      </c>
      <c r="G161" s="10">
        <v>6.0400000000000002E-2</v>
      </c>
      <c r="H161" s="3">
        <v>0.17730000000000001</v>
      </c>
      <c r="I161" s="10">
        <v>0.1767</v>
      </c>
      <c r="J161" s="10">
        <v>0.17630000000000001</v>
      </c>
      <c r="K161" s="17">
        <f t="shared" si="317"/>
        <v>6.0400000000000002E-2</v>
      </c>
      <c r="L161" s="17">
        <f t="shared" si="318"/>
        <v>0.17676666666666666</v>
      </c>
      <c r="M161" s="8">
        <f t="shared" si="319"/>
        <v>8.2149386666666668</v>
      </c>
      <c r="N161" s="8">
        <f t="shared" si="320"/>
        <v>1.6600426666666679</v>
      </c>
      <c r="O161" s="8">
        <f t="shared" si="321"/>
        <v>9.8749813333333325</v>
      </c>
      <c r="P161" s="22"/>
      <c r="Q161" s="22"/>
      <c r="R161" s="22"/>
      <c r="S161" s="22"/>
      <c r="T161" s="22"/>
      <c r="U161" s="22"/>
      <c r="V161" s="11">
        <f t="shared" si="328"/>
        <v>1.8632040251572326</v>
      </c>
      <c r="W161" s="11">
        <f t="shared" si="329"/>
        <v>1.5499884276729561</v>
      </c>
      <c r="X161" s="11">
        <f t="shared" si="330"/>
        <v>0.31321559748427696</v>
      </c>
      <c r="Y161" s="11">
        <f t="shared" si="331"/>
        <v>34.92601447737615</v>
      </c>
      <c r="Z161" s="11">
        <f t="shared" si="332"/>
        <v>29.054745231190022</v>
      </c>
      <c r="AA161" s="11">
        <f t="shared" si="333"/>
        <v>5.8712692461861344</v>
      </c>
    </row>
    <row r="162" spans="1:27" x14ac:dyDescent="0.2">
      <c r="A162" s="23"/>
      <c r="B162" s="2" t="s">
        <v>4</v>
      </c>
      <c r="C162" s="5">
        <v>5.2</v>
      </c>
      <c r="D162" s="24"/>
      <c r="E162" s="3">
        <v>5.2900000000000003E-2</v>
      </c>
      <c r="F162" s="10">
        <v>5.4699999999999999E-2</v>
      </c>
      <c r="G162" s="10">
        <v>5.6099999999999997E-2</v>
      </c>
      <c r="H162" s="3">
        <v>0.1608</v>
      </c>
      <c r="I162" s="10">
        <v>0.16239999999999999</v>
      </c>
      <c r="J162" s="10">
        <v>0.16339999999999999</v>
      </c>
      <c r="K162" s="17">
        <f t="shared" si="317"/>
        <v>5.4566666666666673E-2</v>
      </c>
      <c r="L162" s="17">
        <f t="shared" si="318"/>
        <v>0.16219999999999998</v>
      </c>
      <c r="M162" s="8">
        <f t="shared" si="319"/>
        <v>7.5482146666666665</v>
      </c>
      <c r="N162" s="8">
        <f t="shared" si="320"/>
        <v>1.4436026666666688</v>
      </c>
      <c r="O162" s="8">
        <f t="shared" si="321"/>
        <v>8.9918173333333336</v>
      </c>
      <c r="P162" s="22"/>
      <c r="Q162" s="22"/>
      <c r="R162" s="22"/>
      <c r="S162" s="22"/>
      <c r="T162" s="22"/>
      <c r="U162" s="22"/>
      <c r="V162" s="11">
        <f t="shared" si="328"/>
        <v>1.7291956410256411</v>
      </c>
      <c r="W162" s="11">
        <f t="shared" si="329"/>
        <v>1.4515797435897435</v>
      </c>
      <c r="X162" s="11">
        <f t="shared" si="330"/>
        <v>0.27761589743589782</v>
      </c>
      <c r="Y162" s="11">
        <f t="shared" si="331"/>
        <v>31.802423899460045</v>
      </c>
      <c r="Z162" s="11">
        <f t="shared" si="332"/>
        <v>26.696663601424156</v>
      </c>
      <c r="AA162" s="11">
        <f t="shared" si="333"/>
        <v>5.1057602980358947</v>
      </c>
    </row>
    <row r="163" spans="1:27" x14ac:dyDescent="0.2">
      <c r="A163" s="23">
        <v>54</v>
      </c>
      <c r="B163" s="2" t="s">
        <v>2</v>
      </c>
      <c r="C163" s="5">
        <v>5.4</v>
      </c>
      <c r="D163" s="24">
        <f t="shared" ref="D163" si="397">AVERAGE(C163:C165)</f>
        <v>5.3999999999999995</v>
      </c>
      <c r="E163" s="3">
        <v>3.2800000000000003E-2</v>
      </c>
      <c r="F163" s="10">
        <v>3.3099999999999997E-2</v>
      </c>
      <c r="G163" s="10">
        <v>3.32E-2</v>
      </c>
      <c r="H163" s="3">
        <v>0.10879999999999999</v>
      </c>
      <c r="I163" s="10">
        <v>0.1087</v>
      </c>
      <c r="J163" s="10">
        <v>0.109</v>
      </c>
      <c r="K163" s="17">
        <f t="shared" si="317"/>
        <v>3.3033333333333331E-2</v>
      </c>
      <c r="L163" s="17">
        <f t="shared" si="318"/>
        <v>0.10883333333333334</v>
      </c>
      <c r="M163" s="8">
        <f t="shared" si="319"/>
        <v>5.107534666666667</v>
      </c>
      <c r="N163" s="8">
        <f t="shared" si="320"/>
        <v>0.63555466666666716</v>
      </c>
      <c r="O163" s="8">
        <f t="shared" si="321"/>
        <v>5.7430893333333337</v>
      </c>
      <c r="P163" s="22">
        <f t="shared" ref="P163" si="398">AVERAGE(M163:M165)</f>
        <v>5.3077466666666666</v>
      </c>
      <c r="Q163" s="22">
        <f t="shared" ref="Q163" si="399">AVERAGE(N163:N165)</f>
        <v>0.88319466666666724</v>
      </c>
      <c r="R163" s="22">
        <f t="shared" ref="R163" si="400">AVERAGE(O163:O165)</f>
        <v>6.1909413333333339</v>
      </c>
      <c r="S163" s="22">
        <f t="shared" ref="S163" si="401">STDEV(M163:M165)</f>
        <v>0.1819522658623528</v>
      </c>
      <c r="T163" s="22">
        <f t="shared" ref="T163" si="402">STDEV(N163:N165)</f>
        <v>0.22093009483041839</v>
      </c>
      <c r="U163" s="22">
        <f t="shared" ref="U163" si="403">STDEV(O163:O165)</f>
        <v>0.40266860408584648</v>
      </c>
      <c r="V163" s="11">
        <f t="shared" si="328"/>
        <v>1.063535061728395</v>
      </c>
      <c r="W163" s="11">
        <f t="shared" si="329"/>
        <v>0.94583975308641977</v>
      </c>
      <c r="X163" s="11">
        <f t="shared" si="330"/>
        <v>0.11769530864197539</v>
      </c>
      <c r="Y163" s="11">
        <f t="shared" si="331"/>
        <v>20.312263327910212</v>
      </c>
      <c r="Z163" s="11">
        <f t="shared" si="332"/>
        <v>18.06442196599939</v>
      </c>
      <c r="AA163" s="11">
        <f t="shared" si="333"/>
        <v>2.2478413619108268</v>
      </c>
    </row>
    <row r="164" spans="1:27" x14ac:dyDescent="0.2">
      <c r="A164" s="23"/>
      <c r="B164" s="2" t="s">
        <v>3</v>
      </c>
      <c r="C164" s="5">
        <v>5.5</v>
      </c>
      <c r="D164" s="24"/>
      <c r="E164" s="3">
        <v>3.7600000000000001E-2</v>
      </c>
      <c r="F164" s="10">
        <v>3.7900000000000003E-2</v>
      </c>
      <c r="G164" s="10">
        <v>3.8199999999999998E-2</v>
      </c>
      <c r="H164" s="3">
        <v>0.11459999999999999</v>
      </c>
      <c r="I164" s="10">
        <v>0.1148</v>
      </c>
      <c r="J164" s="10">
        <v>0.11509999999999999</v>
      </c>
      <c r="K164" s="17">
        <f t="shared" si="317"/>
        <v>3.7900000000000003E-2</v>
      </c>
      <c r="L164" s="17">
        <f t="shared" si="318"/>
        <v>0.11483333333333333</v>
      </c>
      <c r="M164" s="8">
        <f t="shared" si="319"/>
        <v>5.3526893333333332</v>
      </c>
      <c r="N164" s="8">
        <f t="shared" si="320"/>
        <v>0.95394933333333443</v>
      </c>
      <c r="O164" s="8">
        <f t="shared" si="321"/>
        <v>6.3066386666666663</v>
      </c>
      <c r="P164" s="22"/>
      <c r="Q164" s="22"/>
      <c r="R164" s="22"/>
      <c r="S164" s="22"/>
      <c r="T164" s="22"/>
      <c r="U164" s="22"/>
      <c r="V164" s="11">
        <f t="shared" si="328"/>
        <v>1.1466615757575758</v>
      </c>
      <c r="W164" s="11">
        <f t="shared" si="329"/>
        <v>0.97321624242424243</v>
      </c>
      <c r="X164" s="11">
        <f t="shared" si="330"/>
        <v>0.17344533333333353</v>
      </c>
      <c r="Y164" s="11">
        <f t="shared" si="331"/>
        <v>22.305434910754283</v>
      </c>
      <c r="Z164" s="11">
        <f t="shared" si="332"/>
        <v>18.931489472070922</v>
      </c>
      <c r="AA164" s="11">
        <f t="shared" si="333"/>
        <v>3.3739454386833643</v>
      </c>
    </row>
    <row r="165" spans="1:27" x14ac:dyDescent="0.2">
      <c r="A165" s="23"/>
      <c r="B165" s="2" t="s">
        <v>4</v>
      </c>
      <c r="C165" s="5">
        <v>5.3</v>
      </c>
      <c r="D165" s="24"/>
      <c r="E165" s="3">
        <v>3.9199999999999999E-2</v>
      </c>
      <c r="F165" s="10">
        <v>3.9800000000000002E-2</v>
      </c>
      <c r="G165" s="10">
        <v>0.04</v>
      </c>
      <c r="H165" s="3">
        <v>0.1173</v>
      </c>
      <c r="I165" s="10">
        <v>0.1176</v>
      </c>
      <c r="J165" s="10">
        <v>0.1174</v>
      </c>
      <c r="K165" s="17">
        <f t="shared" si="317"/>
        <v>3.9666666666666663E-2</v>
      </c>
      <c r="L165" s="17">
        <f t="shared" si="318"/>
        <v>0.11743333333333333</v>
      </c>
      <c r="M165" s="8">
        <f t="shared" si="319"/>
        <v>5.4630159999999997</v>
      </c>
      <c r="N165" s="8">
        <f t="shared" si="320"/>
        <v>1.0600800000000001</v>
      </c>
      <c r="O165" s="8">
        <f t="shared" si="321"/>
        <v>6.5230959999999998</v>
      </c>
      <c r="P165" s="22"/>
      <c r="Q165" s="22"/>
      <c r="R165" s="22"/>
      <c r="S165" s="22"/>
      <c r="T165" s="22"/>
      <c r="U165" s="22"/>
      <c r="V165" s="11">
        <f t="shared" si="328"/>
        <v>1.2307728301886793</v>
      </c>
      <c r="W165" s="11">
        <f t="shared" si="329"/>
        <v>1.0307577358490565</v>
      </c>
      <c r="X165" s="11">
        <f t="shared" si="330"/>
        <v>0.20001509433962267</v>
      </c>
      <c r="Y165" s="11">
        <f t="shared" si="331"/>
        <v>23.071005163754684</v>
      </c>
      <c r="Z165" s="11">
        <f t="shared" si="332"/>
        <v>19.321694843318951</v>
      </c>
      <c r="AA165" s="11">
        <f t="shared" si="333"/>
        <v>3.7493103204357361</v>
      </c>
    </row>
    <row r="166" spans="1:27" x14ac:dyDescent="0.2">
      <c r="A166" s="23">
        <v>55</v>
      </c>
      <c r="B166" s="2" t="s">
        <v>2</v>
      </c>
      <c r="C166" s="5">
        <v>5.5</v>
      </c>
      <c r="D166" s="24">
        <f t="shared" ref="D166" si="404">AVERAGE(C166:C168)</f>
        <v>5.5666666666666673</v>
      </c>
      <c r="E166" s="3">
        <v>6.7299999999999999E-2</v>
      </c>
      <c r="F166" s="10">
        <v>6.7500000000000004E-2</v>
      </c>
      <c r="G166" s="10">
        <v>6.7500000000000004E-2</v>
      </c>
      <c r="H166" s="3">
        <v>0.19209999999999999</v>
      </c>
      <c r="I166" s="10">
        <v>0.19220000000000001</v>
      </c>
      <c r="J166" s="10">
        <v>0.19170000000000001</v>
      </c>
      <c r="K166" s="17">
        <f t="shared" si="317"/>
        <v>6.7433333333333331E-2</v>
      </c>
      <c r="L166" s="17">
        <f t="shared" si="318"/>
        <v>0.19199999999999998</v>
      </c>
      <c r="M166" s="8">
        <f t="shared" si="319"/>
        <v>8.901017333333332</v>
      </c>
      <c r="N166" s="8">
        <f t="shared" si="320"/>
        <v>1.973197333333335</v>
      </c>
      <c r="O166" s="8">
        <f t="shared" si="321"/>
        <v>10.874214666666665</v>
      </c>
      <c r="P166" s="22">
        <f t="shared" ref="P166" si="405">AVERAGE(M166:M168)</f>
        <v>9.2008933333333331</v>
      </c>
      <c r="Q166" s="22">
        <f t="shared" ref="Q166" si="406">AVERAGE(N166:N168)</f>
        <v>2.1337866666666678</v>
      </c>
      <c r="R166" s="22">
        <f t="shared" ref="R166" si="407">AVERAGE(O166:O168)</f>
        <v>11.334679999999999</v>
      </c>
      <c r="S166" s="22">
        <f t="shared" ref="S166" si="408">STDEV(M166:M168)</f>
        <v>0.2628803497563108</v>
      </c>
      <c r="T166" s="22">
        <f t="shared" ref="T166" si="409">STDEV(N166:N168)</f>
        <v>0.21115356009627947</v>
      </c>
      <c r="U166" s="22">
        <f t="shared" ref="U166" si="410">STDEV(O166:O168)</f>
        <v>0.44596116972370353</v>
      </c>
      <c r="V166" s="11">
        <f t="shared" si="328"/>
        <v>1.9771299393939392</v>
      </c>
      <c r="W166" s="11">
        <f t="shared" si="329"/>
        <v>1.6183667878787877</v>
      </c>
      <c r="X166" s="11">
        <f t="shared" si="330"/>
        <v>0.35876315151515181</v>
      </c>
      <c r="Y166" s="11">
        <f t="shared" si="331"/>
        <v>38.460121194972992</v>
      </c>
      <c r="Z166" s="11">
        <f t="shared" si="332"/>
        <v>31.481280799792501</v>
      </c>
      <c r="AA166" s="11">
        <f t="shared" si="333"/>
        <v>6.9788403951805007</v>
      </c>
    </row>
    <row r="167" spans="1:27" x14ac:dyDescent="0.2">
      <c r="A167" s="23"/>
      <c r="B167" s="2" t="s">
        <v>3</v>
      </c>
      <c r="C167" s="5">
        <v>5.3</v>
      </c>
      <c r="D167" s="24"/>
      <c r="E167" s="3">
        <v>7.8399999999999997E-2</v>
      </c>
      <c r="F167" s="10">
        <v>7.4300000000000005E-2</v>
      </c>
      <c r="G167" s="10">
        <v>7.0699999999999999E-2</v>
      </c>
      <c r="H167" s="3">
        <v>0.2074</v>
      </c>
      <c r="I167" s="10">
        <v>0.20300000000000001</v>
      </c>
      <c r="J167" s="10">
        <v>0.19969999999999999</v>
      </c>
      <c r="K167" s="17">
        <f t="shared" si="317"/>
        <v>7.4466666666666667E-2</v>
      </c>
      <c r="L167" s="17">
        <f t="shared" si="318"/>
        <v>0.20336666666666667</v>
      </c>
      <c r="M167" s="8">
        <f t="shared" si="319"/>
        <v>9.3915973333333334</v>
      </c>
      <c r="N167" s="8">
        <f t="shared" si="320"/>
        <v>2.372965333333334</v>
      </c>
      <c r="O167" s="8">
        <f t="shared" si="321"/>
        <v>11.764562666666667</v>
      </c>
      <c r="P167" s="22"/>
      <c r="Q167" s="22"/>
      <c r="R167" s="22"/>
      <c r="S167" s="22"/>
      <c r="T167" s="22"/>
      <c r="U167" s="22"/>
      <c r="V167" s="11">
        <f t="shared" si="328"/>
        <v>2.2197288050314468</v>
      </c>
      <c r="W167" s="11">
        <f t="shared" si="329"/>
        <v>1.7719994968553461</v>
      </c>
      <c r="X167" s="11">
        <f t="shared" si="330"/>
        <v>0.44772930817610079</v>
      </c>
      <c r="Y167" s="11">
        <f t="shared" si="331"/>
        <v>41.609120275400244</v>
      </c>
      <c r="Z167" s="11">
        <f t="shared" si="332"/>
        <v>33.216373110749565</v>
      </c>
      <c r="AA167" s="11">
        <f t="shared" si="333"/>
        <v>8.3927471646506824</v>
      </c>
    </row>
    <row r="168" spans="1:27" x14ac:dyDescent="0.2">
      <c r="A168" s="23"/>
      <c r="B168" s="2" t="s">
        <v>4</v>
      </c>
      <c r="C168" s="5">
        <v>5.9</v>
      </c>
      <c r="D168" s="24"/>
      <c r="E168" s="3">
        <v>7.0300000000000001E-2</v>
      </c>
      <c r="F168" s="10">
        <v>7.0400000000000004E-2</v>
      </c>
      <c r="G168" s="10">
        <v>7.0599999999999996E-2</v>
      </c>
      <c r="H168" s="3">
        <v>0.2009</v>
      </c>
      <c r="I168" s="10">
        <v>0.20069999999999999</v>
      </c>
      <c r="J168" s="10">
        <v>0.20080000000000001</v>
      </c>
      <c r="K168" s="17">
        <f t="shared" si="317"/>
        <v>7.0433333333333334E-2</v>
      </c>
      <c r="L168" s="17">
        <f t="shared" si="318"/>
        <v>0.20079999999999998</v>
      </c>
      <c r="M168" s="8">
        <f t="shared" si="319"/>
        <v>9.3100653333333323</v>
      </c>
      <c r="N168" s="8">
        <f t="shared" si="320"/>
        <v>2.0551973333333349</v>
      </c>
      <c r="O168" s="8">
        <f t="shared" si="321"/>
        <v>11.365262666666666</v>
      </c>
      <c r="P168" s="22"/>
      <c r="Q168" s="22"/>
      <c r="R168" s="22"/>
      <c r="S168" s="22"/>
      <c r="T168" s="22"/>
      <c r="U168" s="22"/>
      <c r="V168" s="11">
        <f t="shared" si="328"/>
        <v>1.9263157062146892</v>
      </c>
      <c r="W168" s="11">
        <f t="shared" si="329"/>
        <v>1.5779771751412426</v>
      </c>
      <c r="X168" s="11">
        <f t="shared" si="330"/>
        <v>0.34833853107344659</v>
      </c>
      <c r="Y168" s="11">
        <f t="shared" si="331"/>
        <v>40.196868736884298</v>
      </c>
      <c r="Z168" s="11">
        <f t="shared" si="332"/>
        <v>32.928009242885096</v>
      </c>
      <c r="AA168" s="11">
        <f t="shared" si="333"/>
        <v>7.2688594939992033</v>
      </c>
    </row>
    <row r="169" spans="1:27" x14ac:dyDescent="0.2">
      <c r="A169" s="23">
        <v>56</v>
      </c>
      <c r="B169" s="2" t="s">
        <v>2</v>
      </c>
      <c r="C169" s="5">
        <v>5</v>
      </c>
      <c r="D169" s="24">
        <f t="shared" ref="D169" si="411">AVERAGE(C169:C171)</f>
        <v>5.166666666666667</v>
      </c>
      <c r="E169" s="3">
        <v>5.0200000000000002E-2</v>
      </c>
      <c r="F169" s="10">
        <v>4.9799999999999997E-2</v>
      </c>
      <c r="G169" s="10">
        <v>0.05</v>
      </c>
      <c r="H169" s="3">
        <v>0.14899999999999999</v>
      </c>
      <c r="I169" s="10">
        <v>0.1482</v>
      </c>
      <c r="J169" s="10">
        <v>0.14829999999999999</v>
      </c>
      <c r="K169" s="17">
        <f t="shared" si="317"/>
        <v>5.000000000000001E-2</v>
      </c>
      <c r="L169" s="17">
        <f t="shared" si="318"/>
        <v>0.14849999999999999</v>
      </c>
      <c r="M169" s="8">
        <f t="shared" si="319"/>
        <v>6.9101600000000003</v>
      </c>
      <c r="N169" s="8">
        <f t="shared" si="320"/>
        <v>1.3256000000000014</v>
      </c>
      <c r="O169" s="8">
        <f t="shared" si="321"/>
        <v>8.2357599999999991</v>
      </c>
      <c r="P169" s="22">
        <f t="shared" ref="P169" si="412">AVERAGE(M169:M171)</f>
        <v>7.0757524444444444</v>
      </c>
      <c r="Q169" s="22">
        <f t="shared" ref="Q169" si="413">AVERAGE(N169:N171)</f>
        <v>1.4345431111111118</v>
      </c>
      <c r="R169" s="22">
        <f t="shared" ref="R169" si="414">AVERAGE(O169:O171)</f>
        <v>8.5102955555555564</v>
      </c>
      <c r="S169" s="22">
        <f t="shared" ref="S169" si="415">STDEV(M169:M171)</f>
        <v>0.14745539609934541</v>
      </c>
      <c r="T169" s="22">
        <f t="shared" ref="T169" si="416">STDEV(N169:N171)</f>
        <v>0.10097530140547152</v>
      </c>
      <c r="U169" s="22">
        <f t="shared" ref="U169" si="417">STDEV(O169:O171)</f>
        <v>0.2479285681081321</v>
      </c>
      <c r="V169" s="11">
        <f t="shared" si="328"/>
        <v>1.6471519999999997</v>
      </c>
      <c r="W169" s="11">
        <f t="shared" si="329"/>
        <v>1.3820320000000001</v>
      </c>
      <c r="X169" s="11">
        <f t="shared" si="330"/>
        <v>0.2651200000000003</v>
      </c>
      <c r="Y169" s="11">
        <f t="shared" si="331"/>
        <v>29.128386503501446</v>
      </c>
      <c r="Z169" s="11">
        <f t="shared" si="332"/>
        <v>24.439980193817643</v>
      </c>
      <c r="AA169" s="11">
        <f t="shared" si="333"/>
        <v>4.6884063096838133</v>
      </c>
    </row>
    <row r="170" spans="1:27" x14ac:dyDescent="0.2">
      <c r="A170" s="23"/>
      <c r="B170" s="2" t="s">
        <v>3</v>
      </c>
      <c r="C170" s="5">
        <v>5.3</v>
      </c>
      <c r="D170" s="24"/>
      <c r="E170" s="3">
        <v>5.2699999999999997E-2</v>
      </c>
      <c r="F170" s="10">
        <v>5.2499999999999998E-2</v>
      </c>
      <c r="G170" s="10">
        <v>5.2400000000000002E-2</v>
      </c>
      <c r="H170" s="3">
        <v>0.15359999999999999</v>
      </c>
      <c r="I170" s="10">
        <v>0.1535</v>
      </c>
      <c r="J170" s="10">
        <v>0.15290000000000001</v>
      </c>
      <c r="K170" s="17">
        <f t="shared" si="317"/>
        <v>5.2533333333333328E-2</v>
      </c>
      <c r="L170" s="17">
        <f t="shared" si="318"/>
        <v>0.15333333333333332</v>
      </c>
      <c r="M170" s="8">
        <f t="shared" si="319"/>
        <v>7.1242346666666663</v>
      </c>
      <c r="N170" s="8">
        <f t="shared" si="320"/>
        <v>1.4530346666666669</v>
      </c>
      <c r="O170" s="8">
        <f t="shared" si="321"/>
        <v>8.5772693333333336</v>
      </c>
      <c r="P170" s="22"/>
      <c r="Q170" s="22"/>
      <c r="R170" s="22"/>
      <c r="S170" s="22"/>
      <c r="T170" s="22"/>
      <c r="U170" s="22"/>
      <c r="V170" s="11">
        <f t="shared" si="328"/>
        <v>1.6183527044025159</v>
      </c>
      <c r="W170" s="11">
        <f t="shared" si="329"/>
        <v>1.3441952201257861</v>
      </c>
      <c r="X170" s="11">
        <f t="shared" si="330"/>
        <v>0.27415748427672959</v>
      </c>
      <c r="Y170" s="11">
        <f t="shared" si="331"/>
        <v>30.33624295583693</v>
      </c>
      <c r="Z170" s="11">
        <f t="shared" si="332"/>
        <v>25.197123387800332</v>
      </c>
      <c r="AA170" s="11">
        <f t="shared" si="333"/>
        <v>5.1391195680365946</v>
      </c>
    </row>
    <row r="171" spans="1:27" x14ac:dyDescent="0.2">
      <c r="A171" s="23"/>
      <c r="B171" s="2" t="s">
        <v>4</v>
      </c>
      <c r="C171" s="5">
        <v>5.2</v>
      </c>
      <c r="D171" s="24"/>
      <c r="E171" s="3">
        <v>5.3499999999999999E-2</v>
      </c>
      <c r="F171" s="10">
        <v>5.3800000000000001E-2</v>
      </c>
      <c r="G171" s="10">
        <v>5.3800000000000001E-2</v>
      </c>
      <c r="H171" s="3">
        <v>0.15479999999999999</v>
      </c>
      <c r="I171" s="10">
        <v>0.15509999999999999</v>
      </c>
      <c r="J171" s="10">
        <v>0.155</v>
      </c>
      <c r="K171" s="17">
        <f t="shared" si="317"/>
        <v>5.3700000000000005E-2</v>
      </c>
      <c r="L171" s="17">
        <f t="shared" si="318"/>
        <v>0.15496666666666667</v>
      </c>
      <c r="M171" s="8">
        <f t="shared" si="319"/>
        <v>7.1928626666666675</v>
      </c>
      <c r="N171" s="8">
        <f t="shared" si="320"/>
        <v>1.5249946666666672</v>
      </c>
      <c r="O171" s="8">
        <f t="shared" si="321"/>
        <v>8.7178573333333347</v>
      </c>
      <c r="P171" s="22"/>
      <c r="Q171" s="22"/>
      <c r="R171" s="22"/>
      <c r="S171" s="22"/>
      <c r="T171" s="22"/>
      <c r="U171" s="22"/>
      <c r="V171" s="11">
        <f t="shared" si="328"/>
        <v>1.6765110256410258</v>
      </c>
      <c r="W171" s="11">
        <f t="shared" si="329"/>
        <v>1.3832428205128207</v>
      </c>
      <c r="X171" s="11">
        <f t="shared" si="330"/>
        <v>0.29326820512820523</v>
      </c>
      <c r="Y171" s="11">
        <f t="shared" si="331"/>
        <v>30.833477163943321</v>
      </c>
      <c r="Z171" s="11">
        <f t="shared" si="332"/>
        <v>25.439848152601922</v>
      </c>
      <c r="AA171" s="11">
        <f t="shared" si="333"/>
        <v>5.3936290113413987</v>
      </c>
    </row>
    <row r="172" spans="1:27" x14ac:dyDescent="0.2">
      <c r="A172" s="23">
        <v>57</v>
      </c>
      <c r="B172" s="2" t="s">
        <v>2</v>
      </c>
      <c r="C172" s="5">
        <v>5.2</v>
      </c>
      <c r="D172" s="24">
        <f t="shared" ref="D172" si="418">AVERAGE(C172:C174)</f>
        <v>5.0999999999999996</v>
      </c>
      <c r="E172" s="3">
        <v>5.9799999999999999E-2</v>
      </c>
      <c r="F172" s="10">
        <v>5.79E-2</v>
      </c>
      <c r="G172" s="10">
        <v>5.8000000000000003E-2</v>
      </c>
      <c r="H172" s="3">
        <v>0.16569999999999999</v>
      </c>
      <c r="I172" s="10">
        <v>0.1658</v>
      </c>
      <c r="J172" s="10">
        <v>0.16550000000000001</v>
      </c>
      <c r="K172" s="17">
        <f t="shared" si="317"/>
        <v>5.8566666666666663E-2</v>
      </c>
      <c r="L172" s="17">
        <f t="shared" si="318"/>
        <v>0.16566666666666666</v>
      </c>
      <c r="M172" s="8">
        <f t="shared" si="319"/>
        <v>7.6756493333333333</v>
      </c>
      <c r="N172" s="8">
        <f t="shared" si="320"/>
        <v>1.7381093333333335</v>
      </c>
      <c r="O172" s="8">
        <f t="shared" si="321"/>
        <v>9.4137586666666664</v>
      </c>
      <c r="P172" s="22">
        <f t="shared" ref="P172" si="419">AVERAGE(M172:M174)</f>
        <v>7.7584240000000007</v>
      </c>
      <c r="Q172" s="22">
        <f t="shared" ref="Q172" si="420">AVERAGE(N172:N174)</f>
        <v>1.7082613333333339</v>
      </c>
      <c r="R172" s="22">
        <f t="shared" ref="R172" si="421">AVERAGE(O172:O174)</f>
        <v>9.4666853333333325</v>
      </c>
      <c r="S172" s="22">
        <f t="shared" ref="S172" si="422">STDEV(M172:M174)</f>
        <v>7.1874043863785861E-2</v>
      </c>
      <c r="T172" s="22">
        <f t="shared" ref="T172" si="423">STDEV(N172:N174)</f>
        <v>2.7581184311047717E-2</v>
      </c>
      <c r="U172" s="22">
        <f t="shared" ref="U172" si="424">STDEV(O172:O174)</f>
        <v>4.6047498665327494E-2</v>
      </c>
      <c r="V172" s="11">
        <f t="shared" si="328"/>
        <v>1.8103382051282051</v>
      </c>
      <c r="W172" s="11">
        <f t="shared" si="329"/>
        <v>1.4760864102564102</v>
      </c>
      <c r="X172" s="11">
        <f t="shared" si="330"/>
        <v>0.33425179487179491</v>
      </c>
      <c r="Y172" s="11">
        <f t="shared" si="331"/>
        <v>33.294753719553889</v>
      </c>
      <c r="Z172" s="11">
        <f t="shared" si="332"/>
        <v>27.147376859776944</v>
      </c>
      <c r="AA172" s="11">
        <f t="shared" si="333"/>
        <v>6.1473768597769443</v>
      </c>
    </row>
    <row r="173" spans="1:27" x14ac:dyDescent="0.2">
      <c r="A173" s="23"/>
      <c r="B173" s="2" t="s">
        <v>3</v>
      </c>
      <c r="C173" s="5">
        <v>5</v>
      </c>
      <c r="D173" s="24"/>
      <c r="E173" s="1">
        <v>5.8700000000000002E-2</v>
      </c>
      <c r="F173" s="10">
        <v>5.8700000000000002E-2</v>
      </c>
      <c r="G173" s="10">
        <v>5.8900000000000001E-2</v>
      </c>
      <c r="H173" s="3">
        <v>0.16830000000000001</v>
      </c>
      <c r="I173" s="10">
        <v>0.1681</v>
      </c>
      <c r="J173" s="10">
        <v>0.1678</v>
      </c>
      <c r="K173" s="17">
        <f t="shared" si="317"/>
        <v>5.8766666666666668E-2</v>
      </c>
      <c r="L173" s="17">
        <f t="shared" si="318"/>
        <v>0.16806666666666667</v>
      </c>
      <c r="M173" s="8">
        <f t="shared" si="319"/>
        <v>7.7946013333333344</v>
      </c>
      <c r="N173" s="8">
        <f t="shared" si="320"/>
        <v>1.7029573333333343</v>
      </c>
      <c r="O173" s="8">
        <f t="shared" si="321"/>
        <v>9.4975586666666665</v>
      </c>
      <c r="P173" s="22"/>
      <c r="Q173" s="22"/>
      <c r="R173" s="22"/>
      <c r="S173" s="22"/>
      <c r="T173" s="22"/>
      <c r="U173" s="22"/>
      <c r="V173" s="11">
        <f t="shared" si="328"/>
        <v>1.8995117333333333</v>
      </c>
      <c r="W173" s="11">
        <f t="shared" si="329"/>
        <v>1.5589202666666668</v>
      </c>
      <c r="X173" s="11">
        <f t="shared" si="330"/>
        <v>0.34059146666666684</v>
      </c>
      <c r="Y173" s="11">
        <f t="shared" si="331"/>
        <v>33.59113909127349</v>
      </c>
      <c r="Z173" s="11">
        <f t="shared" si="332"/>
        <v>27.568088467614537</v>
      </c>
      <c r="AA173" s="11">
        <f t="shared" si="333"/>
        <v>6.0230506236589596</v>
      </c>
    </row>
    <row r="174" spans="1:27" x14ac:dyDescent="0.2">
      <c r="A174" s="23"/>
      <c r="B174" s="2" t="s">
        <v>4</v>
      </c>
      <c r="C174" s="5">
        <v>5.0999999999999996</v>
      </c>
      <c r="D174" s="24"/>
      <c r="E174" s="1">
        <v>5.8599999999999999E-2</v>
      </c>
      <c r="F174" s="10">
        <v>5.8599999999999999E-2</v>
      </c>
      <c r="G174" s="10">
        <v>5.8599999999999999E-2</v>
      </c>
      <c r="H174" s="3">
        <v>0.16850000000000001</v>
      </c>
      <c r="I174" s="10">
        <v>0.16819999999999999</v>
      </c>
      <c r="J174" s="10">
        <v>0.16800000000000001</v>
      </c>
      <c r="K174" s="17">
        <f t="shared" si="317"/>
        <v>5.8600000000000006E-2</v>
      </c>
      <c r="L174" s="17">
        <f t="shared" si="318"/>
        <v>0.16823333333333335</v>
      </c>
      <c r="M174" s="8">
        <f t="shared" si="319"/>
        <v>7.8050213333333343</v>
      </c>
      <c r="N174" s="8">
        <f t="shared" si="320"/>
        <v>1.683717333333334</v>
      </c>
      <c r="O174" s="8">
        <f t="shared" si="321"/>
        <v>9.4887386666666664</v>
      </c>
      <c r="P174" s="22"/>
      <c r="Q174" s="22"/>
      <c r="R174" s="22"/>
      <c r="S174" s="22"/>
      <c r="T174" s="22"/>
      <c r="U174" s="22"/>
      <c r="V174" s="11">
        <f t="shared" si="328"/>
        <v>1.8605369934640523</v>
      </c>
      <c r="W174" s="11">
        <f t="shared" si="329"/>
        <v>1.5303963398692813</v>
      </c>
      <c r="X174" s="11">
        <f t="shared" si="330"/>
        <v>0.3301406535947714</v>
      </c>
      <c r="Y174" s="11">
        <f t="shared" si="331"/>
        <v>33.559944354059091</v>
      </c>
      <c r="Z174" s="11">
        <f t="shared" si="332"/>
        <v>27.604942114074181</v>
      </c>
      <c r="AA174" s="11">
        <f t="shared" si="333"/>
        <v>5.9550022399849114</v>
      </c>
    </row>
    <row r="175" spans="1:27" x14ac:dyDescent="0.2">
      <c r="A175" s="23">
        <v>58</v>
      </c>
      <c r="B175" s="2" t="s">
        <v>2</v>
      </c>
      <c r="C175" s="5">
        <v>5</v>
      </c>
      <c r="D175" s="24">
        <f t="shared" ref="D175" si="425">AVERAGE(C175:C177)</f>
        <v>4.8666666666666663</v>
      </c>
      <c r="E175" s="3">
        <v>3.1300000000000001E-2</v>
      </c>
      <c r="F175" s="10">
        <v>3.15E-2</v>
      </c>
      <c r="G175" s="10">
        <v>3.15E-2</v>
      </c>
      <c r="H175" s="3">
        <v>9.4399999999999998E-2</v>
      </c>
      <c r="I175" s="10">
        <v>9.4500000000000001E-2</v>
      </c>
      <c r="J175" s="10">
        <v>9.4500000000000001E-2</v>
      </c>
      <c r="K175" s="17">
        <f t="shared" si="317"/>
        <v>3.1433333333333334E-2</v>
      </c>
      <c r="L175" s="17">
        <f t="shared" si="318"/>
        <v>9.4466666666666657E-2</v>
      </c>
      <c r="M175" s="8">
        <f t="shared" si="319"/>
        <v>4.4002919999999994</v>
      </c>
      <c r="N175" s="8">
        <f t="shared" si="320"/>
        <v>0.80850400000000056</v>
      </c>
      <c r="O175" s="8">
        <f t="shared" si="321"/>
        <v>5.2087959999999995</v>
      </c>
      <c r="P175" s="22">
        <f t="shared" ref="P175" si="426">AVERAGE(M175:M177)</f>
        <v>4.615163555555557</v>
      </c>
      <c r="Q175" s="22">
        <f t="shared" ref="Q175" si="427">AVERAGE(N175:N177)</f>
        <v>0.83907022222222249</v>
      </c>
      <c r="R175" s="22">
        <f t="shared" ref="R175" si="428">AVERAGE(O175:O177)</f>
        <v>5.4542337777777776</v>
      </c>
      <c r="S175" s="22">
        <f t="shared" ref="S175" si="429">STDEV(M175:M177)</f>
        <v>0.18665022095332831</v>
      </c>
      <c r="T175" s="22">
        <f t="shared" ref="T175" si="430">STDEV(N175:N177)</f>
        <v>2.762405345856158E-2</v>
      </c>
      <c r="U175" s="22">
        <f t="shared" ref="U175" si="431">STDEV(O175:O177)</f>
        <v>0.21265864341117574</v>
      </c>
      <c r="V175" s="11">
        <f t="shared" si="328"/>
        <v>1.0417592</v>
      </c>
      <c r="W175" s="11">
        <f t="shared" si="329"/>
        <v>0.88005839999999991</v>
      </c>
      <c r="X175" s="11">
        <f t="shared" si="330"/>
        <v>0.16170080000000012</v>
      </c>
      <c r="Y175" s="11">
        <f t="shared" si="331"/>
        <v>18.422564900615406</v>
      </c>
      <c r="Z175" s="11">
        <f t="shared" si="332"/>
        <v>15.563033175355448</v>
      </c>
      <c r="AA175" s="11">
        <f t="shared" si="333"/>
        <v>2.8595317252599579</v>
      </c>
    </row>
    <row r="176" spans="1:27" x14ac:dyDescent="0.2">
      <c r="A176" s="23"/>
      <c r="B176" s="2" t="s">
        <v>3</v>
      </c>
      <c r="C176" s="5">
        <v>4.5</v>
      </c>
      <c r="D176" s="24"/>
      <c r="E176" s="3">
        <v>3.3399999999999999E-2</v>
      </c>
      <c r="F176" s="10">
        <v>3.3700000000000001E-2</v>
      </c>
      <c r="G176" s="10">
        <v>3.3700000000000001E-2</v>
      </c>
      <c r="H176" s="3">
        <v>0.1009</v>
      </c>
      <c r="I176" s="10">
        <v>0.1011</v>
      </c>
      <c r="J176" s="10">
        <v>0.1012</v>
      </c>
      <c r="K176" s="17">
        <f t="shared" si="317"/>
        <v>3.3599999999999998E-2</v>
      </c>
      <c r="L176" s="17">
        <f t="shared" si="318"/>
        <v>0.10106666666666668</v>
      </c>
      <c r="M176" s="8">
        <f t="shared" si="319"/>
        <v>4.7080746666666684</v>
      </c>
      <c r="N176" s="8">
        <f t="shared" si="320"/>
        <v>0.86225066666666672</v>
      </c>
      <c r="O176" s="8">
        <f t="shared" si="321"/>
        <v>5.5703253333333329</v>
      </c>
      <c r="P176" s="22"/>
      <c r="Q176" s="22"/>
      <c r="R176" s="22"/>
      <c r="S176" s="22"/>
      <c r="T176" s="22"/>
      <c r="U176" s="22"/>
      <c r="V176" s="11">
        <f t="shared" si="328"/>
        <v>1.2378500740740739</v>
      </c>
      <c r="W176" s="11">
        <f t="shared" si="329"/>
        <v>1.0462388148148152</v>
      </c>
      <c r="X176" s="11">
        <f t="shared" si="330"/>
        <v>0.19161125925925926</v>
      </c>
      <c r="Y176" s="11">
        <f t="shared" si="331"/>
        <v>19.701228454881985</v>
      </c>
      <c r="Z176" s="11">
        <f t="shared" si="332"/>
        <v>16.651604536558917</v>
      </c>
      <c r="AA176" s="11">
        <f t="shared" si="333"/>
        <v>3.0496239183230767</v>
      </c>
    </row>
    <row r="177" spans="1:27" x14ac:dyDescent="0.2">
      <c r="A177" s="23"/>
      <c r="B177" s="2" t="s">
        <v>4</v>
      </c>
      <c r="C177" s="5">
        <v>5.0999999999999996</v>
      </c>
      <c r="D177" s="24"/>
      <c r="E177" s="3">
        <v>3.3799999999999997E-2</v>
      </c>
      <c r="F177" s="10">
        <v>3.3399999999999999E-2</v>
      </c>
      <c r="G177" s="10">
        <v>3.3500000000000002E-2</v>
      </c>
      <c r="H177" s="3">
        <v>0.10199999999999999</v>
      </c>
      <c r="I177" s="10">
        <v>0.10150000000000001</v>
      </c>
      <c r="J177" s="10">
        <v>0.1014</v>
      </c>
      <c r="K177" s="17">
        <f t="shared" si="317"/>
        <v>3.3566666666666668E-2</v>
      </c>
      <c r="L177" s="17">
        <f t="shared" si="318"/>
        <v>0.10163333333333334</v>
      </c>
      <c r="M177" s="8">
        <f t="shared" si="319"/>
        <v>4.7371240000000006</v>
      </c>
      <c r="N177" s="8">
        <f t="shared" si="320"/>
        <v>0.84645600000000032</v>
      </c>
      <c r="O177" s="8">
        <f t="shared" si="321"/>
        <v>5.5835800000000004</v>
      </c>
      <c r="P177" s="22"/>
      <c r="Q177" s="22"/>
      <c r="R177" s="22"/>
      <c r="S177" s="22"/>
      <c r="T177" s="22"/>
      <c r="U177" s="22"/>
      <c r="V177" s="11">
        <f t="shared" si="328"/>
        <v>1.0948196078431374</v>
      </c>
      <c r="W177" s="11">
        <f t="shared" si="329"/>
        <v>0.9288478431372551</v>
      </c>
      <c r="X177" s="11">
        <f t="shared" si="330"/>
        <v>0.16597176470588243</v>
      </c>
      <c r="Y177" s="11">
        <f t="shared" si="331"/>
        <v>19.748107802221124</v>
      </c>
      <c r="Z177" s="11">
        <f t="shared" si="332"/>
        <v>16.754346749664006</v>
      </c>
      <c r="AA177" s="11">
        <f t="shared" si="333"/>
        <v>2.9937610525571205</v>
      </c>
    </row>
    <row r="178" spans="1:27" x14ac:dyDescent="0.2">
      <c r="A178" s="23">
        <v>59</v>
      </c>
      <c r="B178" s="2" t="s">
        <v>2</v>
      </c>
      <c r="C178" s="5">
        <v>5.4</v>
      </c>
      <c r="D178" s="24">
        <f t="shared" ref="D178" si="432">AVERAGE(C178:C180)</f>
        <v>5.3000000000000007</v>
      </c>
      <c r="E178" s="3">
        <v>4.4600000000000001E-2</v>
      </c>
      <c r="F178" s="10">
        <v>4.4200000000000003E-2</v>
      </c>
      <c r="G178" s="10">
        <v>4.3999999999999997E-2</v>
      </c>
      <c r="H178" s="3">
        <v>0.13239999999999999</v>
      </c>
      <c r="I178" s="10">
        <v>0.13200000000000001</v>
      </c>
      <c r="J178" s="10">
        <v>0.13200000000000001</v>
      </c>
      <c r="K178" s="17">
        <f t="shared" si="317"/>
        <v>4.4266666666666669E-2</v>
      </c>
      <c r="L178" s="17">
        <f t="shared" si="318"/>
        <v>0.13213333333333332</v>
      </c>
      <c r="M178" s="8">
        <f t="shared" si="319"/>
        <v>6.1512319999999994</v>
      </c>
      <c r="N178" s="8">
        <f t="shared" si="320"/>
        <v>1.1587840000000007</v>
      </c>
      <c r="O178" s="8">
        <f t="shared" si="321"/>
        <v>7.3100160000000001</v>
      </c>
      <c r="P178" s="22">
        <f t="shared" ref="P178" si="433">AVERAGE(M178:M180)</f>
        <v>5.502074666666668</v>
      </c>
      <c r="Q178" s="22">
        <f t="shared" ref="Q178" si="434">AVERAGE(N178:N180)</f>
        <v>1.0447253333333335</v>
      </c>
      <c r="R178" s="22">
        <f t="shared" ref="R178" si="435">AVERAGE(O178:O180)</f>
        <v>6.5468000000000002</v>
      </c>
      <c r="S178" s="22">
        <f t="shared" ref="S178" si="436">STDEV(M178:M180)</f>
        <v>0.59982647412508605</v>
      </c>
      <c r="T178" s="22">
        <f t="shared" ref="T178" si="437">STDEV(N178:N180)</f>
        <v>0.10514437505322566</v>
      </c>
      <c r="U178" s="22">
        <f t="shared" ref="U178" si="438">STDEV(O178:O180)</f>
        <v>0.70496903848041415</v>
      </c>
      <c r="V178" s="11">
        <f t="shared" si="328"/>
        <v>1.3537066666666666</v>
      </c>
      <c r="W178" s="11">
        <f t="shared" si="329"/>
        <v>1.1391170370370369</v>
      </c>
      <c r="X178" s="11">
        <f t="shared" si="330"/>
        <v>0.21458962962962974</v>
      </c>
      <c r="Y178" s="11">
        <f t="shared" si="331"/>
        <v>25.854198203296317</v>
      </c>
      <c r="Z178" s="11">
        <f t="shared" si="332"/>
        <v>21.755789771521535</v>
      </c>
      <c r="AA178" s="11">
        <f t="shared" si="333"/>
        <v>4.0984084317747778</v>
      </c>
    </row>
    <row r="179" spans="1:27" x14ac:dyDescent="0.2">
      <c r="A179" s="23"/>
      <c r="B179" s="2" t="s">
        <v>3</v>
      </c>
      <c r="C179" s="5">
        <v>5.2</v>
      </c>
      <c r="D179" s="24"/>
      <c r="E179" s="3">
        <v>3.5799999999999998E-2</v>
      </c>
      <c r="F179" s="10">
        <v>3.5999999999999997E-2</v>
      </c>
      <c r="G179" s="10">
        <v>3.5999999999999997E-2</v>
      </c>
      <c r="H179" s="3">
        <v>0.10680000000000001</v>
      </c>
      <c r="I179" s="10">
        <v>0.10680000000000001</v>
      </c>
      <c r="J179" s="10">
        <v>0.1067</v>
      </c>
      <c r="K179" s="17">
        <f t="shared" si="317"/>
        <v>3.5933333333333338E-2</v>
      </c>
      <c r="L179" s="17">
        <f t="shared" si="318"/>
        <v>0.10676666666666668</v>
      </c>
      <c r="M179" s="8">
        <f t="shared" si="319"/>
        <v>4.9683600000000006</v>
      </c>
      <c r="N179" s="8">
        <f t="shared" si="320"/>
        <v>0.95166400000000051</v>
      </c>
      <c r="O179" s="8">
        <f t="shared" si="321"/>
        <v>5.9200240000000006</v>
      </c>
      <c r="P179" s="22"/>
      <c r="Q179" s="22"/>
      <c r="R179" s="22"/>
      <c r="S179" s="22"/>
      <c r="T179" s="22"/>
      <c r="U179" s="22"/>
      <c r="V179" s="11">
        <f t="shared" si="328"/>
        <v>1.138466153846154</v>
      </c>
      <c r="W179" s="11">
        <f t="shared" si="329"/>
        <v>0.95545384615384621</v>
      </c>
      <c r="X179" s="11">
        <f t="shared" si="330"/>
        <v>0.18301230769230778</v>
      </c>
      <c r="Y179" s="11">
        <f t="shared" si="331"/>
        <v>20.938049091037705</v>
      </c>
      <c r="Z179" s="11">
        <f t="shared" si="332"/>
        <v>17.572186461059633</v>
      </c>
      <c r="AA179" s="11">
        <f t="shared" si="333"/>
        <v>3.3658626299780736</v>
      </c>
    </row>
    <row r="180" spans="1:27" x14ac:dyDescent="0.2">
      <c r="A180" s="23"/>
      <c r="B180" s="2" t="s">
        <v>4</v>
      </c>
      <c r="C180" s="5">
        <v>5.3</v>
      </c>
      <c r="D180" s="24"/>
      <c r="E180" s="3">
        <v>3.8899999999999997E-2</v>
      </c>
      <c r="F180" s="10">
        <v>3.8800000000000001E-2</v>
      </c>
      <c r="G180" s="10">
        <v>3.8899999999999997E-2</v>
      </c>
      <c r="H180" s="3">
        <v>0.1159</v>
      </c>
      <c r="I180" s="10">
        <v>0.1158</v>
      </c>
      <c r="J180" s="10">
        <v>0.11550000000000001</v>
      </c>
      <c r="K180" s="17">
        <f t="shared" si="317"/>
        <v>3.886666666666666E-2</v>
      </c>
      <c r="L180" s="17">
        <f t="shared" si="318"/>
        <v>0.11573333333333334</v>
      </c>
      <c r="M180" s="8">
        <f t="shared" si="319"/>
        <v>5.3866320000000014</v>
      </c>
      <c r="N180" s="8">
        <f t="shared" si="320"/>
        <v>1.0237279999999993</v>
      </c>
      <c r="O180" s="8">
        <f t="shared" si="321"/>
        <v>6.4103599999999998</v>
      </c>
      <c r="P180" s="22"/>
      <c r="Q180" s="22"/>
      <c r="R180" s="22"/>
      <c r="S180" s="22"/>
      <c r="T180" s="22"/>
      <c r="U180" s="22"/>
      <c r="V180" s="11">
        <f t="shared" si="328"/>
        <v>1.2095018867924527</v>
      </c>
      <c r="W180" s="11">
        <f t="shared" si="329"/>
        <v>1.0163456603773589</v>
      </c>
      <c r="X180" s="11">
        <f t="shared" si="330"/>
        <v>0.19315622641509422</v>
      </c>
      <c r="Y180" s="11">
        <f t="shared" si="331"/>
        <v>22.672278418334862</v>
      </c>
      <c r="Z180" s="11">
        <f t="shared" si="332"/>
        <v>19.051538515951055</v>
      </c>
      <c r="AA180" s="11">
        <f t="shared" si="333"/>
        <v>3.6207399023838129</v>
      </c>
    </row>
    <row r="181" spans="1:27" x14ac:dyDescent="0.2">
      <c r="A181" s="23">
        <v>60</v>
      </c>
      <c r="B181" s="2" t="s">
        <v>2</v>
      </c>
      <c r="C181" s="5">
        <v>4.9000000000000004</v>
      </c>
      <c r="D181" s="24">
        <f t="shared" ref="D181" si="439">AVERAGE(C181:C183)</f>
        <v>4.8999999999999995</v>
      </c>
      <c r="E181" s="3">
        <v>3.8699999999999998E-2</v>
      </c>
      <c r="F181" s="10">
        <v>3.8399999999999997E-2</v>
      </c>
      <c r="G181" s="10">
        <v>3.8300000000000001E-2</v>
      </c>
      <c r="H181" s="3">
        <v>0.11650000000000001</v>
      </c>
      <c r="I181" s="10">
        <v>0.1163</v>
      </c>
      <c r="J181" s="10">
        <v>0.11600000000000001</v>
      </c>
      <c r="K181" s="17">
        <f t="shared" si="317"/>
        <v>3.846666666666667E-2</v>
      </c>
      <c r="L181" s="17">
        <f t="shared" si="318"/>
        <v>0.11626666666666667</v>
      </c>
      <c r="M181" s="8">
        <f t="shared" si="319"/>
        <v>5.4183813333333344</v>
      </c>
      <c r="N181" s="8">
        <f t="shared" si="320"/>
        <v>0.97456533333333395</v>
      </c>
      <c r="O181" s="8">
        <f t="shared" si="321"/>
        <v>6.392946666666667</v>
      </c>
      <c r="P181" s="22">
        <f t="shared" ref="P181" si="440">AVERAGE(M181:M183)</f>
        <v>5.4155484444444459</v>
      </c>
      <c r="Q181" s="22">
        <f t="shared" ref="Q181" si="441">AVERAGE(N181:N183)</f>
        <v>1.0089671111111114</v>
      </c>
      <c r="R181" s="22">
        <f t="shared" ref="R181" si="442">AVERAGE(O181:O183)</f>
        <v>6.4245155555555558</v>
      </c>
      <c r="S181" s="22">
        <f t="shared" ref="S181" si="443">STDEV(M181:M183)</f>
        <v>2.6021245929118683E-2</v>
      </c>
      <c r="T181" s="22">
        <f t="shared" ref="T181" si="444">STDEV(N181:N183)</f>
        <v>3.3286568724959643E-2</v>
      </c>
      <c r="U181" s="22">
        <f t="shared" ref="U181" si="445">STDEV(O181:O183)</f>
        <v>4.907201741356277E-2</v>
      </c>
      <c r="V181" s="11">
        <f t="shared" si="328"/>
        <v>1.304682993197279</v>
      </c>
      <c r="W181" s="11">
        <f t="shared" si="329"/>
        <v>1.1057921088435376</v>
      </c>
      <c r="X181" s="11">
        <f t="shared" si="330"/>
        <v>0.19889088435374161</v>
      </c>
      <c r="Y181" s="11">
        <f t="shared" si="331"/>
        <v>22.610690622715804</v>
      </c>
      <c r="Z181" s="11">
        <f t="shared" si="332"/>
        <v>19.163830138407491</v>
      </c>
      <c r="AA181" s="11">
        <f t="shared" si="333"/>
        <v>3.4468604843083184</v>
      </c>
    </row>
    <row r="182" spans="1:27" x14ac:dyDescent="0.2">
      <c r="A182" s="23"/>
      <c r="B182" s="2" t="s">
        <v>3</v>
      </c>
      <c r="C182" s="5">
        <v>4.8</v>
      </c>
      <c r="D182" s="24"/>
      <c r="E182" s="3">
        <v>3.9399999999999998E-2</v>
      </c>
      <c r="F182" s="10">
        <v>3.9300000000000002E-2</v>
      </c>
      <c r="G182" s="10">
        <v>3.9300000000000002E-2</v>
      </c>
      <c r="H182" s="3">
        <v>0.11700000000000001</v>
      </c>
      <c r="I182" s="10">
        <v>0.1169</v>
      </c>
      <c r="J182" s="10">
        <v>0.1168</v>
      </c>
      <c r="K182" s="17">
        <f t="shared" si="317"/>
        <v>3.9333333333333331E-2</v>
      </c>
      <c r="L182" s="17">
        <f t="shared" si="318"/>
        <v>0.1169</v>
      </c>
      <c r="M182" s="8">
        <f t="shared" si="319"/>
        <v>5.4400373333333336</v>
      </c>
      <c r="N182" s="8">
        <f t="shared" si="320"/>
        <v>1.0410133333333333</v>
      </c>
      <c r="O182" s="8">
        <f t="shared" si="321"/>
        <v>6.4810506666666665</v>
      </c>
      <c r="P182" s="22"/>
      <c r="Q182" s="22"/>
      <c r="R182" s="22"/>
      <c r="S182" s="22"/>
      <c r="T182" s="22"/>
      <c r="U182" s="22"/>
      <c r="V182" s="11">
        <f t="shared" si="328"/>
        <v>1.3502188888888889</v>
      </c>
      <c r="W182" s="11">
        <f t="shared" si="329"/>
        <v>1.1333411111111111</v>
      </c>
      <c r="X182" s="11">
        <f t="shared" si="330"/>
        <v>0.21687777777777778</v>
      </c>
      <c r="Y182" s="11">
        <f t="shared" si="331"/>
        <v>22.922298460305107</v>
      </c>
      <c r="Z182" s="11">
        <f t="shared" si="332"/>
        <v>19.240423475041851</v>
      </c>
      <c r="AA182" s="11">
        <f t="shared" si="333"/>
        <v>3.6818749852632568</v>
      </c>
    </row>
    <row r="183" spans="1:27" x14ac:dyDescent="0.2">
      <c r="A183" s="23"/>
      <c r="B183" s="2" t="s">
        <v>4</v>
      </c>
      <c r="C183" s="5">
        <v>5</v>
      </c>
      <c r="D183" s="24"/>
      <c r="E183" s="3">
        <v>3.9E-2</v>
      </c>
      <c r="F183" s="3">
        <v>3.8600000000000002E-2</v>
      </c>
      <c r="G183" s="10">
        <v>3.8600000000000002E-2</v>
      </c>
      <c r="H183" s="3">
        <v>0.11609999999999999</v>
      </c>
      <c r="I183" s="10">
        <v>0.11559999999999999</v>
      </c>
      <c r="J183" s="10">
        <v>0.11550000000000001</v>
      </c>
      <c r="K183" s="17">
        <f t="shared" si="317"/>
        <v>3.8733333333333335E-2</v>
      </c>
      <c r="L183" s="17">
        <f t="shared" si="318"/>
        <v>0.11573333333333334</v>
      </c>
      <c r="M183" s="8">
        <f t="shared" si="319"/>
        <v>5.3882266666666681</v>
      </c>
      <c r="N183" s="8">
        <f t="shared" si="320"/>
        <v>1.011322666666667</v>
      </c>
      <c r="O183" s="8">
        <f t="shared" si="321"/>
        <v>6.3995493333333338</v>
      </c>
      <c r="P183" s="22"/>
      <c r="Q183" s="22"/>
      <c r="R183" s="22"/>
      <c r="S183" s="22"/>
      <c r="T183" s="22"/>
      <c r="U183" s="22"/>
      <c r="V183" s="11">
        <f t="shared" si="328"/>
        <v>1.2799098666666668</v>
      </c>
      <c r="W183" s="11">
        <f t="shared" si="329"/>
        <v>1.0776453333333336</v>
      </c>
      <c r="X183" s="11">
        <f t="shared" si="330"/>
        <v>0.20226453333333341</v>
      </c>
      <c r="Y183" s="11">
        <f t="shared" si="331"/>
        <v>22.634043054867842</v>
      </c>
      <c r="Z183" s="11">
        <f t="shared" si="332"/>
        <v>19.057178562165479</v>
      </c>
      <c r="AA183" s="11">
        <f t="shared" si="333"/>
        <v>3.5768644927023665</v>
      </c>
    </row>
    <row r="184" spans="1:27" x14ac:dyDescent="0.2">
      <c r="A184" s="23">
        <v>61</v>
      </c>
      <c r="B184" s="2" t="s">
        <v>2</v>
      </c>
      <c r="C184" s="5">
        <v>4.4000000000000004</v>
      </c>
      <c r="D184" s="24">
        <f t="shared" ref="D184:D193" si="446">AVERAGE(C184:C186)</f>
        <v>4.3</v>
      </c>
      <c r="E184" s="3">
        <v>5.3499999999999999E-2</v>
      </c>
      <c r="F184" s="3">
        <v>5.3999999999999999E-2</v>
      </c>
      <c r="G184" s="3">
        <v>5.3699999999999998E-2</v>
      </c>
      <c r="H184" s="3">
        <v>0.1585</v>
      </c>
      <c r="I184" s="3">
        <v>0.15859999999999999</v>
      </c>
      <c r="J184" s="3">
        <v>0.15820000000000001</v>
      </c>
      <c r="K184" s="17">
        <f t="shared" si="317"/>
        <v>5.3733333333333334E-2</v>
      </c>
      <c r="L184" s="17">
        <f t="shared" si="318"/>
        <v>0.15843333333333334</v>
      </c>
      <c r="M184" s="8">
        <f t="shared" si="319"/>
        <v>7.3677386666666678</v>
      </c>
      <c r="N184" s="8">
        <f t="shared" si="320"/>
        <v>1.4504426666666674</v>
      </c>
      <c r="O184" s="8">
        <f t="shared" si="321"/>
        <v>8.8181813333333334</v>
      </c>
      <c r="P184" s="22">
        <f t="shared" ref="P184" si="447">AVERAGE(M184:M186)</f>
        <v>7.6426662222222221</v>
      </c>
      <c r="Q184" s="22">
        <f t="shared" ref="Q184:R193" si="448">AVERAGE(N184:N186)</f>
        <v>1.4836488888888899</v>
      </c>
      <c r="R184" s="22">
        <f t="shared" si="448"/>
        <v>9.1263151111111114</v>
      </c>
      <c r="S184" s="22">
        <f t="shared" ref="S184" si="449">STDEV(M184:M186)</f>
        <v>0.26805621856231099</v>
      </c>
      <c r="T184" s="22">
        <f t="shared" ref="T184" si="450">STDEV(N184:N186)</f>
        <v>3.1219042204208489E-2</v>
      </c>
      <c r="U184" s="22">
        <f t="shared" ref="U184" si="451">STDEV(O184:O186)</f>
        <v>0.28901570678220007</v>
      </c>
      <c r="V184" s="11">
        <f t="shared" si="328"/>
        <v>2.004132121212121</v>
      </c>
      <c r="W184" s="11">
        <f t="shared" si="329"/>
        <v>1.6744860606060608</v>
      </c>
      <c r="X184" s="11">
        <f t="shared" si="330"/>
        <v>0.32964606060606078</v>
      </c>
      <c r="Y184" s="11">
        <f t="shared" si="331"/>
        <v>31.188304920893163</v>
      </c>
      <c r="Z184" s="11">
        <f t="shared" si="332"/>
        <v>26.058352785833868</v>
      </c>
      <c r="AA184" s="11">
        <f t="shared" si="333"/>
        <v>5.1299521350593036</v>
      </c>
    </row>
    <row r="185" spans="1:27" x14ac:dyDescent="0.2">
      <c r="A185" s="23"/>
      <c r="B185" s="2" t="s">
        <v>3</v>
      </c>
      <c r="C185" s="5">
        <v>4.3</v>
      </c>
      <c r="D185" s="24"/>
      <c r="E185" s="3">
        <v>5.6099999999999997E-2</v>
      </c>
      <c r="F185" s="1">
        <v>5.5899999999999998E-2</v>
      </c>
      <c r="G185" s="3">
        <v>5.57E-2</v>
      </c>
      <c r="H185" s="3">
        <v>0.16500000000000001</v>
      </c>
      <c r="I185" s="3">
        <v>0.1646</v>
      </c>
      <c r="J185" s="3">
        <v>0.16439999999999999</v>
      </c>
      <c r="K185" s="17">
        <f t="shared" si="317"/>
        <v>5.5899999999999998E-2</v>
      </c>
      <c r="L185" s="17">
        <f t="shared" si="318"/>
        <v>0.16466666666666666</v>
      </c>
      <c r="M185" s="8">
        <f t="shared" si="319"/>
        <v>7.656982666666666</v>
      </c>
      <c r="N185" s="8">
        <f t="shared" si="320"/>
        <v>1.5124026666666675</v>
      </c>
      <c r="O185" s="8">
        <f t="shared" si="321"/>
        <v>9.1693853333333326</v>
      </c>
      <c r="P185" s="22"/>
      <c r="Q185" s="22"/>
      <c r="R185" s="22"/>
      <c r="S185" s="22"/>
      <c r="T185" s="22"/>
      <c r="U185" s="22"/>
      <c r="V185" s="11">
        <f t="shared" si="328"/>
        <v>2.1324151937984497</v>
      </c>
      <c r="W185" s="11">
        <f t="shared" si="329"/>
        <v>1.7806936434108527</v>
      </c>
      <c r="X185" s="11">
        <f t="shared" si="330"/>
        <v>0.35172155038759711</v>
      </c>
      <c r="Y185" s="11">
        <f t="shared" si="331"/>
        <v>32.430449647497106</v>
      </c>
      <c r="Z185" s="11">
        <f t="shared" si="332"/>
        <v>27.081356251915775</v>
      </c>
      <c r="AA185" s="11">
        <f t="shared" si="333"/>
        <v>5.3490933955813373</v>
      </c>
    </row>
    <row r="186" spans="1:27" x14ac:dyDescent="0.2">
      <c r="A186" s="23"/>
      <c r="B186" s="2" t="s">
        <v>4</v>
      </c>
      <c r="C186" s="5">
        <v>4.2</v>
      </c>
      <c r="D186" s="24"/>
      <c r="E186" s="3">
        <v>5.5599999999999997E-2</v>
      </c>
      <c r="F186" s="3">
        <v>5.7000000000000002E-2</v>
      </c>
      <c r="G186" s="3">
        <v>5.8000000000000003E-2</v>
      </c>
      <c r="H186" s="3">
        <v>0.16880000000000001</v>
      </c>
      <c r="I186" s="3">
        <v>0.17</v>
      </c>
      <c r="J186" s="1">
        <v>0.17050000000000001</v>
      </c>
      <c r="K186" s="17">
        <f t="shared" si="317"/>
        <v>5.686666666666667E-2</v>
      </c>
      <c r="L186" s="17">
        <f t="shared" si="318"/>
        <v>0.16976666666666665</v>
      </c>
      <c r="M186" s="8">
        <f t="shared" si="319"/>
        <v>7.9032773333333326</v>
      </c>
      <c r="N186" s="8">
        <f t="shared" si="320"/>
        <v>1.4881013333333346</v>
      </c>
      <c r="O186" s="8">
        <f t="shared" si="321"/>
        <v>9.3913786666666663</v>
      </c>
      <c r="P186" s="22"/>
      <c r="Q186" s="22"/>
      <c r="R186" s="22"/>
      <c r="S186" s="22"/>
      <c r="T186" s="22"/>
      <c r="U186" s="22"/>
      <c r="V186" s="11">
        <f t="shared" si="328"/>
        <v>2.2360425396825394</v>
      </c>
      <c r="W186" s="11">
        <f t="shared" si="329"/>
        <v>1.8817326984126981</v>
      </c>
      <c r="X186" s="11">
        <f t="shared" si="330"/>
        <v>0.35430984126984155</v>
      </c>
      <c r="Y186" s="11">
        <f t="shared" si="331"/>
        <v>33.215599726486047</v>
      </c>
      <c r="Z186" s="11">
        <f t="shared" si="332"/>
        <v>27.95245573082455</v>
      </c>
      <c r="AA186" s="11">
        <f t="shared" si="333"/>
        <v>5.2631439956615074</v>
      </c>
    </row>
    <row r="187" spans="1:27" x14ac:dyDescent="0.2">
      <c r="A187" s="23">
        <v>62</v>
      </c>
      <c r="B187" s="2" t="s">
        <v>2</v>
      </c>
      <c r="C187" s="5">
        <v>4.8</v>
      </c>
      <c r="D187" s="24">
        <f t="shared" si="446"/>
        <v>4.7</v>
      </c>
      <c r="E187" s="3">
        <v>6.2199999999999998E-2</v>
      </c>
      <c r="F187" s="3">
        <v>6.2899999999999998E-2</v>
      </c>
      <c r="G187" s="3">
        <v>6.2899999999999998E-2</v>
      </c>
      <c r="H187" s="3">
        <v>0.184</v>
      </c>
      <c r="I187" s="3">
        <v>0.18410000000000001</v>
      </c>
      <c r="J187" s="3">
        <v>0.18410000000000001</v>
      </c>
      <c r="K187" s="17">
        <f t="shared" si="317"/>
        <v>6.2666666666666662E-2</v>
      </c>
      <c r="L187" s="17">
        <f t="shared" si="318"/>
        <v>0.18406666666666668</v>
      </c>
      <c r="M187" s="8">
        <f t="shared" si="319"/>
        <v>8.5569173333333346</v>
      </c>
      <c r="N187" s="8">
        <f t="shared" si="320"/>
        <v>1.7074133333333332</v>
      </c>
      <c r="O187" s="8">
        <f t="shared" si="321"/>
        <v>10.264330666666666</v>
      </c>
      <c r="P187" s="22">
        <f t="shared" ref="P187" si="452">AVERAGE(M187:M189)</f>
        <v>8.639009333333334</v>
      </c>
      <c r="Q187" s="22">
        <f t="shared" ref="Q187" si="453">AVERAGE(N187:N189)</f>
        <v>1.6622693333333336</v>
      </c>
      <c r="R187" s="22">
        <f t="shared" si="448"/>
        <v>10.301278666666667</v>
      </c>
      <c r="S187" s="22">
        <f t="shared" ref="S187" si="454">STDEV(M187:M189)</f>
        <v>8.0122561416868479E-2</v>
      </c>
      <c r="T187" s="22">
        <f t="shared" ref="T187" si="455">STDEV(N187:N189)</f>
        <v>0.12084680656103329</v>
      </c>
      <c r="U187" s="22">
        <f t="shared" ref="U187" si="456">STDEV(O187:O189)</f>
        <v>8.3751515998220921E-2</v>
      </c>
      <c r="V187" s="11">
        <f t="shared" si="328"/>
        <v>2.1384022222222221</v>
      </c>
      <c r="W187" s="11">
        <f t="shared" si="329"/>
        <v>1.7826911111111114</v>
      </c>
      <c r="X187" s="11">
        <f t="shared" si="330"/>
        <v>0.35571111111111109</v>
      </c>
      <c r="Y187" s="11">
        <f t="shared" si="331"/>
        <v>36.303072316144387</v>
      </c>
      <c r="Z187" s="11">
        <f t="shared" si="332"/>
        <v>30.264261630237442</v>
      </c>
      <c r="AA187" s="11">
        <f t="shared" si="333"/>
        <v>6.0388106859069577</v>
      </c>
    </row>
    <row r="188" spans="1:27" x14ac:dyDescent="0.2">
      <c r="A188" s="23"/>
      <c r="B188" s="2" t="s">
        <v>3</v>
      </c>
      <c r="C188" s="5">
        <v>4.8</v>
      </c>
      <c r="D188" s="24"/>
      <c r="E188" s="3">
        <v>6.0999999999999999E-2</v>
      </c>
      <c r="F188" s="3">
        <v>6.0900000000000003E-2</v>
      </c>
      <c r="G188" s="3">
        <v>6.2300000000000001E-2</v>
      </c>
      <c r="H188" s="3">
        <v>0.1867</v>
      </c>
      <c r="I188" s="3">
        <v>0.18629999999999999</v>
      </c>
      <c r="J188" s="3">
        <v>0.18779999999999999</v>
      </c>
      <c r="K188" s="17">
        <f t="shared" si="317"/>
        <v>6.1400000000000003E-2</v>
      </c>
      <c r="L188" s="17">
        <f t="shared" si="318"/>
        <v>0.18693333333333331</v>
      </c>
      <c r="M188" s="8">
        <f t="shared" si="319"/>
        <v>8.7170053333333328</v>
      </c>
      <c r="N188" s="8">
        <f t="shared" si="320"/>
        <v>1.5253493333333346</v>
      </c>
      <c r="O188" s="8">
        <f t="shared" si="321"/>
        <v>10.242354666666666</v>
      </c>
      <c r="P188" s="22"/>
      <c r="Q188" s="22"/>
      <c r="R188" s="22"/>
      <c r="S188" s="22"/>
      <c r="T188" s="22"/>
      <c r="U188" s="22"/>
      <c r="V188" s="11">
        <f t="shared" si="328"/>
        <v>2.1338238888888887</v>
      </c>
      <c r="W188" s="11">
        <f t="shared" si="329"/>
        <v>1.8160427777777777</v>
      </c>
      <c r="X188" s="11">
        <f t="shared" si="330"/>
        <v>0.3177811111111114</v>
      </c>
      <c r="Y188" s="11">
        <f t="shared" si="331"/>
        <v>36.22534719766098</v>
      </c>
      <c r="Z188" s="11">
        <f t="shared" si="332"/>
        <v>30.830463794770221</v>
      </c>
      <c r="AA188" s="11">
        <f t="shared" si="333"/>
        <v>5.3948834028907644</v>
      </c>
    </row>
    <row r="189" spans="1:27" x14ac:dyDescent="0.2">
      <c r="A189" s="23"/>
      <c r="B189" s="2" t="s">
        <v>4</v>
      </c>
      <c r="C189" s="5">
        <v>4.5</v>
      </c>
      <c r="D189" s="24"/>
      <c r="E189" s="3">
        <v>6.3700000000000007E-2</v>
      </c>
      <c r="F189" s="3">
        <v>6.3700000000000007E-2</v>
      </c>
      <c r="G189" s="3">
        <v>6.3500000000000001E-2</v>
      </c>
      <c r="H189" s="3">
        <v>0.1862</v>
      </c>
      <c r="I189" s="3">
        <v>0.1862</v>
      </c>
      <c r="J189" s="3">
        <v>0.18559999999999999</v>
      </c>
      <c r="K189" s="17">
        <f t="shared" si="317"/>
        <v>6.3633333333333333E-2</v>
      </c>
      <c r="L189" s="17">
        <f t="shared" si="318"/>
        <v>0.18600000000000003</v>
      </c>
      <c r="M189" s="8">
        <f t="shared" si="319"/>
        <v>8.6431053333333345</v>
      </c>
      <c r="N189" s="8">
        <f t="shared" si="320"/>
        <v>1.754045333333333</v>
      </c>
      <c r="O189" s="8">
        <f t="shared" si="321"/>
        <v>10.397150666666668</v>
      </c>
      <c r="P189" s="22"/>
      <c r="Q189" s="22"/>
      <c r="R189" s="22"/>
      <c r="S189" s="22"/>
      <c r="T189" s="22"/>
      <c r="U189" s="22"/>
      <c r="V189" s="11">
        <f t="shared" si="328"/>
        <v>2.3104779259259263</v>
      </c>
      <c r="W189" s="11">
        <f t="shared" si="329"/>
        <v>1.9206900740740744</v>
      </c>
      <c r="X189" s="11">
        <f t="shared" si="330"/>
        <v>0.38978785185185177</v>
      </c>
      <c r="Y189" s="11">
        <f t="shared" si="331"/>
        <v>36.772832519865133</v>
      </c>
      <c r="Z189" s="11">
        <f t="shared" si="332"/>
        <v>30.569092924005567</v>
      </c>
      <c r="AA189" s="11">
        <f t="shared" si="333"/>
        <v>6.2037395958595631</v>
      </c>
    </row>
    <row r="190" spans="1:27" x14ac:dyDescent="0.2">
      <c r="A190" s="23">
        <v>63</v>
      </c>
      <c r="B190" s="2" t="s">
        <v>2</v>
      </c>
      <c r="C190" s="5">
        <v>5.2</v>
      </c>
      <c r="D190" s="24">
        <f t="shared" si="446"/>
        <v>5.3</v>
      </c>
      <c r="E190" s="3">
        <v>4.7300000000000002E-2</v>
      </c>
      <c r="F190" s="3">
        <v>4.7500000000000001E-2</v>
      </c>
      <c r="G190" s="3">
        <v>4.7600000000000003E-2</v>
      </c>
      <c r="H190" s="3">
        <v>0.1371</v>
      </c>
      <c r="I190" s="3">
        <v>0.13700000000000001</v>
      </c>
      <c r="J190" s="3">
        <v>0.1371</v>
      </c>
      <c r="K190" s="17">
        <f t="shared" si="317"/>
        <v>4.7466666666666664E-2</v>
      </c>
      <c r="L190" s="17">
        <f t="shared" si="318"/>
        <v>0.13706666666666667</v>
      </c>
      <c r="M190" s="8">
        <f t="shared" si="319"/>
        <v>6.3623893333333346</v>
      </c>
      <c r="N190" s="8">
        <f t="shared" si="320"/>
        <v>1.3460053333333337</v>
      </c>
      <c r="O190" s="8">
        <f t="shared" si="321"/>
        <v>7.708394666666667</v>
      </c>
      <c r="P190" s="22">
        <f t="shared" ref="P190" si="457">AVERAGE(M190:M192)</f>
        <v>6.5734004444444452</v>
      </c>
      <c r="Q190" s="22">
        <f t="shared" ref="Q190" si="458">AVERAGE(N190:N192)</f>
        <v>1.2788417777777781</v>
      </c>
      <c r="R190" s="22">
        <f t="shared" si="448"/>
        <v>7.8522422222222232</v>
      </c>
      <c r="S190" s="22">
        <f t="shared" ref="S190" si="459">STDEV(M190:M192)</f>
        <v>0.22403721394975937</v>
      </c>
      <c r="T190" s="22">
        <f t="shared" ref="T190" si="460">STDEV(N190:N192)</f>
        <v>0.17619621527696269</v>
      </c>
      <c r="U190" s="22">
        <f t="shared" ref="U190" si="461">STDEV(O190:O192)</f>
        <v>0.32107954784330273</v>
      </c>
      <c r="V190" s="11">
        <f t="shared" si="328"/>
        <v>1.4823835897435897</v>
      </c>
      <c r="W190" s="11">
        <f t="shared" si="329"/>
        <v>1.2235364102564104</v>
      </c>
      <c r="X190" s="11">
        <f t="shared" si="330"/>
        <v>0.25884717948717956</v>
      </c>
      <c r="Y190" s="11">
        <f t="shared" si="331"/>
        <v>27.263191153238544</v>
      </c>
      <c r="Z190" s="11">
        <f t="shared" si="332"/>
        <v>22.502614887647074</v>
      </c>
      <c r="AA190" s="11">
        <f t="shared" si="333"/>
        <v>4.7605762655914754</v>
      </c>
    </row>
    <row r="191" spans="1:27" x14ac:dyDescent="0.2">
      <c r="A191" s="23"/>
      <c r="B191" s="2" t="s">
        <v>3</v>
      </c>
      <c r="C191" s="5">
        <v>5.3</v>
      </c>
      <c r="D191" s="24"/>
      <c r="E191" s="3">
        <v>4.4900000000000002E-2</v>
      </c>
      <c r="F191" s="3">
        <v>4.4200000000000003E-2</v>
      </c>
      <c r="G191" s="3">
        <v>4.7E-2</v>
      </c>
      <c r="H191" s="3">
        <v>0.13950000000000001</v>
      </c>
      <c r="I191" s="3">
        <v>0.13950000000000001</v>
      </c>
      <c r="J191" s="3">
        <v>0.14180000000000001</v>
      </c>
      <c r="K191" s="17">
        <f t="shared" si="317"/>
        <v>4.5366666666666666E-2</v>
      </c>
      <c r="L191" s="17">
        <f t="shared" si="318"/>
        <v>0.14026666666666668</v>
      </c>
      <c r="M191" s="8">
        <f t="shared" si="319"/>
        <v>6.5492973333333344</v>
      </c>
      <c r="N191" s="8">
        <f t="shared" si="320"/>
        <v>1.0789413333333338</v>
      </c>
      <c r="O191" s="8">
        <f t="shared" si="321"/>
        <v>7.6282386666666664</v>
      </c>
      <c r="P191" s="22"/>
      <c r="Q191" s="22"/>
      <c r="R191" s="22"/>
      <c r="S191" s="22"/>
      <c r="T191" s="22"/>
      <c r="U191" s="22"/>
      <c r="V191" s="11">
        <f t="shared" si="328"/>
        <v>1.4392903144654088</v>
      </c>
      <c r="W191" s="11">
        <f t="shared" si="329"/>
        <v>1.2357164779874217</v>
      </c>
      <c r="X191" s="11">
        <f t="shared" si="330"/>
        <v>0.20357383647798752</v>
      </c>
      <c r="Y191" s="11">
        <f t="shared" si="331"/>
        <v>26.979693947324982</v>
      </c>
      <c r="Z191" s="11">
        <f t="shared" si="332"/>
        <v>23.163674518403244</v>
      </c>
      <c r="AA191" s="11">
        <f t="shared" si="333"/>
        <v>3.8160194289217433</v>
      </c>
    </row>
    <row r="192" spans="1:27" x14ac:dyDescent="0.2">
      <c r="A192" s="23"/>
      <c r="B192" s="2" t="s">
        <v>4</v>
      </c>
      <c r="C192" s="5">
        <v>5.4</v>
      </c>
      <c r="D192" s="24"/>
      <c r="E192" s="3">
        <v>5.0299999999999997E-2</v>
      </c>
      <c r="F192" s="3">
        <v>5.0500000000000003E-2</v>
      </c>
      <c r="G192" s="3">
        <v>5.0599999999999999E-2</v>
      </c>
      <c r="H192" s="3">
        <v>0.14660000000000001</v>
      </c>
      <c r="I192" s="3">
        <v>0.14660000000000001</v>
      </c>
      <c r="J192" s="3">
        <v>0.14660000000000001</v>
      </c>
      <c r="K192" s="17">
        <f t="shared" si="317"/>
        <v>5.0466666666666667E-2</v>
      </c>
      <c r="L192" s="17">
        <f t="shared" si="318"/>
        <v>0.14660000000000001</v>
      </c>
      <c r="M192" s="8">
        <f t="shared" si="319"/>
        <v>6.8085146666666674</v>
      </c>
      <c r="N192" s="8">
        <f t="shared" si="320"/>
        <v>1.4115786666666668</v>
      </c>
      <c r="O192" s="8">
        <f t="shared" si="321"/>
        <v>8.2200933333333346</v>
      </c>
      <c r="P192" s="22"/>
      <c r="Q192" s="22"/>
      <c r="R192" s="22"/>
      <c r="S192" s="22"/>
      <c r="T192" s="22"/>
      <c r="U192" s="22"/>
      <c r="V192" s="11">
        <f t="shared" si="328"/>
        <v>1.5222395061728395</v>
      </c>
      <c r="W192" s="11">
        <f t="shared" si="329"/>
        <v>1.2608360493827162</v>
      </c>
      <c r="X192" s="11">
        <f t="shared" si="330"/>
        <v>0.26140345679012345</v>
      </c>
      <c r="Y192" s="11">
        <f t="shared" si="331"/>
        <v>29.072976350475116</v>
      </c>
      <c r="Z192" s="11">
        <f t="shared" si="332"/>
        <v>24.080479120982766</v>
      </c>
      <c r="AA192" s="11">
        <f t="shared" si="333"/>
        <v>4.9924972294923489</v>
      </c>
    </row>
    <row r="193" spans="1:27" x14ac:dyDescent="0.2">
      <c r="A193" s="23">
        <v>64</v>
      </c>
      <c r="B193" s="2" t="s">
        <v>2</v>
      </c>
      <c r="C193" s="5">
        <v>5.6</v>
      </c>
      <c r="D193" s="24">
        <f t="shared" si="446"/>
        <v>5.7</v>
      </c>
      <c r="E193" s="3">
        <v>5.5100000000000003E-2</v>
      </c>
      <c r="F193" s="3">
        <v>5.5100000000000003E-2</v>
      </c>
      <c r="G193" s="3">
        <v>5.5E-2</v>
      </c>
      <c r="H193" s="3">
        <v>0.15970000000000001</v>
      </c>
      <c r="I193" s="3">
        <v>0.1593</v>
      </c>
      <c r="J193" s="3">
        <v>0.1593</v>
      </c>
      <c r="K193" s="17">
        <f t="shared" si="317"/>
        <v>5.5066666666666673E-2</v>
      </c>
      <c r="L193" s="17">
        <f t="shared" si="318"/>
        <v>0.15943333333333334</v>
      </c>
      <c r="M193" s="4">
        <f t="shared" ref="M193:M195" si="462">((-2.99*K193)+(12.64*L193))*(4/(1))</f>
        <v>7.4023520000000014</v>
      </c>
      <c r="N193" s="4">
        <f t="shared" ref="N193:N195" si="463">((23.26*K193)-(5.6*L193))*(4/(1))</f>
        <v>1.5520960000000006</v>
      </c>
      <c r="O193" s="4">
        <f t="shared" ref="O193:O195" si="464">((20.27*K193)+(7.04*L193))*(4/(1))</f>
        <v>8.9544479999999993</v>
      </c>
      <c r="P193" s="22">
        <f t="shared" ref="P193" si="465">AVERAGE(M193:M195)</f>
        <v>7.0139404444444446</v>
      </c>
      <c r="Q193" s="22">
        <f t="shared" ref="Q193" si="466">AVERAGE(N193:N195)</f>
        <v>1.8041191111111121</v>
      </c>
      <c r="R193" s="22">
        <f t="shared" si="448"/>
        <v>8.8180595555555552</v>
      </c>
      <c r="S193" s="22">
        <f t="shared" ref="S193" si="467">STDEV(M193:M195)</f>
        <v>0.83563323043581439</v>
      </c>
      <c r="T193" s="22">
        <f t="shared" ref="T193" si="468">STDEV(N193:N195)</f>
        <v>0.52132247218240158</v>
      </c>
      <c r="U193" s="22">
        <f t="shared" ref="U193" si="469">STDEV(O193:O195)</f>
        <v>0.3145274114359401</v>
      </c>
      <c r="V193" s="11">
        <f t="shared" si="328"/>
        <v>1.5990085714285713</v>
      </c>
      <c r="W193" s="11">
        <f t="shared" si="329"/>
        <v>1.3218485714285717</v>
      </c>
      <c r="X193" s="11">
        <f t="shared" si="330"/>
        <v>0.27716000000000013</v>
      </c>
      <c r="Y193" s="11">
        <f t="shared" si="331"/>
        <v>31.67025535827969</v>
      </c>
      <c r="Z193" s="11">
        <f t="shared" si="332"/>
        <v>26.180773855839291</v>
      </c>
      <c r="AA193" s="11">
        <f t="shared" si="333"/>
        <v>5.4894815024404062</v>
      </c>
    </row>
    <row r="194" spans="1:27" x14ac:dyDescent="0.2">
      <c r="A194" s="23"/>
      <c r="B194" s="2" t="s">
        <v>3</v>
      </c>
      <c r="C194" s="5">
        <v>5.5</v>
      </c>
      <c r="D194" s="24"/>
      <c r="E194" s="3">
        <v>5.7200000000000001E-2</v>
      </c>
      <c r="F194" s="3">
        <v>5.8099999999999999E-2</v>
      </c>
      <c r="G194" s="3">
        <v>5.8599999999999999E-2</v>
      </c>
      <c r="H194" s="3">
        <v>6.6299999999999998E-2</v>
      </c>
      <c r="I194" s="3">
        <v>0.16700000000000001</v>
      </c>
      <c r="J194" s="3">
        <v>0.1671</v>
      </c>
      <c r="K194" s="17">
        <f t="shared" si="317"/>
        <v>5.7966666666666666E-2</v>
      </c>
      <c r="L194" s="17">
        <f t="shared" si="318"/>
        <v>0.13346666666666665</v>
      </c>
      <c r="M194" s="9">
        <f t="shared" si="462"/>
        <v>6.0547933333333326</v>
      </c>
      <c r="N194" s="4">
        <f t="shared" si="463"/>
        <v>2.4035653333333342</v>
      </c>
      <c r="O194" s="4">
        <f t="shared" si="464"/>
        <v>8.4583586666666655</v>
      </c>
      <c r="P194" s="22"/>
      <c r="Q194" s="22"/>
      <c r="R194" s="22"/>
      <c r="S194" s="22"/>
      <c r="T194" s="22"/>
      <c r="U194" s="22"/>
      <c r="V194" s="11">
        <f t="shared" si="328"/>
        <v>1.5378833939393937</v>
      </c>
      <c r="W194" s="11">
        <f t="shared" si="329"/>
        <v>1.1008715151515149</v>
      </c>
      <c r="X194" s="11">
        <f t="shared" si="330"/>
        <v>0.43701187878787895</v>
      </c>
      <c r="Y194" s="11">
        <f t="shared" si="331"/>
        <v>29.915677536488172</v>
      </c>
      <c r="Z194" s="11">
        <f t="shared" si="332"/>
        <v>21.414703732522216</v>
      </c>
      <c r="AA194" s="11">
        <f t="shared" si="333"/>
        <v>8.5009738039659553</v>
      </c>
    </row>
    <row r="195" spans="1:27" x14ac:dyDescent="0.2">
      <c r="A195" s="23"/>
      <c r="B195" s="2" t="s">
        <v>4</v>
      </c>
      <c r="C195" s="5">
        <v>6</v>
      </c>
      <c r="D195" s="24"/>
      <c r="E195" s="3">
        <v>5.4100000000000002E-2</v>
      </c>
      <c r="F195" s="3">
        <v>5.4600000000000003E-2</v>
      </c>
      <c r="G195" s="3">
        <v>5.6000000000000001E-2</v>
      </c>
      <c r="H195" s="3">
        <v>0.16239999999999999</v>
      </c>
      <c r="I195" s="3">
        <v>0.16259999999999999</v>
      </c>
      <c r="J195" s="3">
        <v>0.16400000000000001</v>
      </c>
      <c r="K195" s="17">
        <f t="shared" si="317"/>
        <v>5.4900000000000004E-2</v>
      </c>
      <c r="L195" s="17">
        <f t="shared" si="318"/>
        <v>0.16300000000000001</v>
      </c>
      <c r="M195" s="9">
        <f t="shared" si="462"/>
        <v>7.5846760000000017</v>
      </c>
      <c r="N195" s="4">
        <f t="shared" si="463"/>
        <v>1.4566960000000013</v>
      </c>
      <c r="O195" s="4">
        <f t="shared" si="464"/>
        <v>9.0413720000000009</v>
      </c>
      <c r="P195" s="22"/>
      <c r="Q195" s="22"/>
      <c r="R195" s="22"/>
      <c r="S195" s="22"/>
      <c r="T195" s="22"/>
      <c r="U195" s="22"/>
      <c r="V195" s="11">
        <f t="shared" si="328"/>
        <v>1.5068953333333335</v>
      </c>
      <c r="W195" s="11">
        <f t="shared" si="329"/>
        <v>1.2641126666666669</v>
      </c>
      <c r="X195" s="11">
        <f t="shared" si="330"/>
        <v>0.2427826666666669</v>
      </c>
      <c r="Y195" s="11">
        <f t="shared" si="331"/>
        <v>31.977689750300634</v>
      </c>
      <c r="Z195" s="11">
        <f t="shared" si="332"/>
        <v>26.825620711607844</v>
      </c>
      <c r="AA195" s="11">
        <f t="shared" si="333"/>
        <v>5.1520690386927965</v>
      </c>
    </row>
    <row r="196" spans="1:27" x14ac:dyDescent="0.2">
      <c r="A196" s="23">
        <v>65</v>
      </c>
      <c r="B196" s="12" t="s">
        <v>2</v>
      </c>
      <c r="C196" s="5">
        <v>4.7</v>
      </c>
      <c r="D196" s="24">
        <f t="shared" ref="D196" si="470">AVERAGE(C196:C198)</f>
        <v>4.7666666666666666</v>
      </c>
      <c r="E196" s="14">
        <v>3.44E-2</v>
      </c>
      <c r="F196" s="14">
        <v>3.4500000000000003E-2</v>
      </c>
      <c r="G196" s="14">
        <v>3.4500000000000003E-2</v>
      </c>
      <c r="H196" s="14">
        <v>0.1138</v>
      </c>
      <c r="I196" s="14">
        <v>0.1137</v>
      </c>
      <c r="J196" s="14">
        <v>0.11360000000000001</v>
      </c>
      <c r="K196" s="17">
        <f t="shared" si="317"/>
        <v>3.4466666666666666E-2</v>
      </c>
      <c r="L196" s="17">
        <f t="shared" si="318"/>
        <v>0.11369999999999998</v>
      </c>
      <c r="M196" s="14">
        <f t="shared" ref="M196:M225" si="471">((-2.99*K196)+(12.64*L196))*(4/(1))</f>
        <v>5.336450666666666</v>
      </c>
      <c r="N196" s="14">
        <f t="shared" ref="N196:N225" si="472">((23.26*K196)-(5.6*L196))*(4/(1))</f>
        <v>0.6598986666666673</v>
      </c>
      <c r="O196" s="14">
        <f t="shared" ref="O196:O225" si="473">((20.27*K196)+(7.04*L196))*(4/(1))</f>
        <v>5.9963493333333329</v>
      </c>
      <c r="P196" s="22">
        <f t="shared" ref="P196" si="474">AVERAGE(M196:M198)</f>
        <v>5.6418600000000003</v>
      </c>
      <c r="Q196" s="22">
        <f t="shared" ref="Q196" si="475">AVERAGE(N196:N198)</f>
        <v>0.84338400000000036</v>
      </c>
      <c r="R196" s="22">
        <f t="shared" ref="R196" si="476">AVERAGE(O196:O198)</f>
        <v>6.4852439999999989</v>
      </c>
      <c r="S196" s="22">
        <f t="shared" ref="S196" si="477">STDEV(M196:M198)</f>
        <v>0.34826729758237923</v>
      </c>
      <c r="T196" s="22">
        <f t="shared" ref="T196" si="478">STDEV(N196:N198)</f>
        <v>0.24370843042729065</v>
      </c>
      <c r="U196" s="22">
        <f t="shared" ref="U196" si="479">STDEV(O196:O198)</f>
        <v>0.59031544010074255</v>
      </c>
      <c r="V196" s="13">
        <f t="shared" ref="V196:V225" si="480">O196/C196</f>
        <v>1.2758190070921984</v>
      </c>
      <c r="W196" s="13">
        <f t="shared" ref="W196:W225" si="481">M196/C196</f>
        <v>1.1354150354609926</v>
      </c>
      <c r="X196" s="13">
        <f t="shared" ref="X196:X225" si="482">N196/C196</f>
        <v>0.1404039716312058</v>
      </c>
      <c r="Y196" s="13">
        <f t="shared" ref="Y196:Y225" si="483">O196*100/28.274</f>
        <v>21.207997925066607</v>
      </c>
      <c r="Z196" s="16">
        <f t="shared" ref="Z196:Z243" si="484">M196*100/28.274</f>
        <v>18.874056258989409</v>
      </c>
      <c r="AA196" s="16">
        <f t="shared" ref="AA196:AA243" si="485">N196*100/28.274</f>
        <v>2.333941666077199</v>
      </c>
    </row>
    <row r="197" spans="1:27" x14ac:dyDescent="0.2">
      <c r="A197" s="23"/>
      <c r="B197" s="12" t="s">
        <v>3</v>
      </c>
      <c r="C197" s="5">
        <v>4.5999999999999996</v>
      </c>
      <c r="D197" s="24"/>
      <c r="E197" s="14">
        <v>3.56E-2</v>
      </c>
      <c r="F197" s="14">
        <v>3.6299999999999999E-2</v>
      </c>
      <c r="G197" s="14">
        <v>3.8100000000000002E-2</v>
      </c>
      <c r="H197" s="14">
        <v>0.1178</v>
      </c>
      <c r="I197" s="14">
        <v>0.1183</v>
      </c>
      <c r="J197" s="14">
        <v>0.1203</v>
      </c>
      <c r="K197" s="17">
        <f t="shared" ref="K197:K260" si="486">AVERAGE(E197:G197)</f>
        <v>3.666666666666666E-2</v>
      </c>
      <c r="L197" s="17">
        <f t="shared" ref="L197:L260" si="487">AVERAGE(H197:J197)</f>
        <v>0.1188</v>
      </c>
      <c r="M197" s="14">
        <f t="shared" si="471"/>
        <v>5.5679946666666673</v>
      </c>
      <c r="N197" s="14">
        <f t="shared" si="472"/>
        <v>0.75034666666666627</v>
      </c>
      <c r="O197" s="14">
        <f t="shared" si="473"/>
        <v>6.3183413333333327</v>
      </c>
      <c r="P197" s="22"/>
      <c r="Q197" s="22"/>
      <c r="R197" s="22"/>
      <c r="S197" s="22"/>
      <c r="T197" s="22"/>
      <c r="U197" s="22"/>
      <c r="V197" s="13">
        <f t="shared" si="480"/>
        <v>1.373552463768116</v>
      </c>
      <c r="W197" s="13">
        <f t="shared" si="481"/>
        <v>1.2104336231884061</v>
      </c>
      <c r="X197" s="13">
        <f t="shared" si="482"/>
        <v>0.16311884057971007</v>
      </c>
      <c r="Y197" s="13">
        <f t="shared" si="483"/>
        <v>22.34682511612553</v>
      </c>
      <c r="Z197" s="16">
        <f t="shared" si="484"/>
        <v>19.692985310414752</v>
      </c>
      <c r="AA197" s="16">
        <f t="shared" si="485"/>
        <v>2.6538398057107808</v>
      </c>
    </row>
    <row r="198" spans="1:27" x14ac:dyDescent="0.2">
      <c r="A198" s="23"/>
      <c r="B198" s="12" t="s">
        <v>4</v>
      </c>
      <c r="C198" s="5">
        <v>5</v>
      </c>
      <c r="D198" s="24"/>
      <c r="E198" s="14">
        <v>4.2999999999999997E-2</v>
      </c>
      <c r="F198" s="14">
        <v>4.3200000000000002E-2</v>
      </c>
      <c r="G198" s="14">
        <v>4.3299999999999998E-2</v>
      </c>
      <c r="H198" s="14">
        <v>0.12939999999999999</v>
      </c>
      <c r="I198" s="14">
        <v>0.1293</v>
      </c>
      <c r="J198" s="14">
        <v>0.12920000000000001</v>
      </c>
      <c r="K198" s="17">
        <f t="shared" si="486"/>
        <v>4.3166666666666666E-2</v>
      </c>
      <c r="L198" s="17">
        <f t="shared" si="487"/>
        <v>0.1293</v>
      </c>
      <c r="M198" s="14">
        <f t="shared" si="471"/>
        <v>6.0211346666666667</v>
      </c>
      <c r="N198" s="14">
        <f t="shared" si="472"/>
        <v>1.1199066666666675</v>
      </c>
      <c r="O198" s="14">
        <f t="shared" si="473"/>
        <v>7.1410413333333329</v>
      </c>
      <c r="P198" s="22"/>
      <c r="Q198" s="22"/>
      <c r="R198" s="22"/>
      <c r="S198" s="22"/>
      <c r="T198" s="22"/>
      <c r="U198" s="22"/>
      <c r="V198" s="13">
        <f t="shared" si="480"/>
        <v>1.4282082666666667</v>
      </c>
      <c r="W198" s="13">
        <f t="shared" si="481"/>
        <v>1.2042269333333333</v>
      </c>
      <c r="X198" s="13">
        <f t="shared" si="482"/>
        <v>0.2239813333333335</v>
      </c>
      <c r="Y198" s="13">
        <f t="shared" si="483"/>
        <v>25.256565513663904</v>
      </c>
      <c r="Z198" s="16">
        <f t="shared" si="484"/>
        <v>21.295659145033127</v>
      </c>
      <c r="AA198" s="16">
        <f t="shared" si="485"/>
        <v>3.9609063686307828</v>
      </c>
    </row>
    <row r="199" spans="1:27" x14ac:dyDescent="0.2">
      <c r="A199" s="23">
        <v>66</v>
      </c>
      <c r="B199" s="12" t="s">
        <v>2</v>
      </c>
      <c r="C199" s="5">
        <v>4.5</v>
      </c>
      <c r="D199" s="24">
        <f t="shared" ref="D199" si="488">AVERAGE(C199:C201)</f>
        <v>4.6000000000000005</v>
      </c>
      <c r="E199" s="14">
        <v>4.5600000000000002E-2</v>
      </c>
      <c r="F199" s="14">
        <v>4.5199999999999997E-2</v>
      </c>
      <c r="G199" s="14">
        <v>4.4999999999999998E-2</v>
      </c>
      <c r="H199" s="14">
        <v>0.1358</v>
      </c>
      <c r="I199" s="14">
        <v>0.1351</v>
      </c>
      <c r="J199" s="14">
        <v>0.1346</v>
      </c>
      <c r="K199" s="17">
        <f t="shared" si="486"/>
        <v>4.5266666666666656E-2</v>
      </c>
      <c r="L199" s="17">
        <f t="shared" si="487"/>
        <v>0.13516666666666668</v>
      </c>
      <c r="M199" s="14">
        <f t="shared" si="471"/>
        <v>6.2926373333333352</v>
      </c>
      <c r="N199" s="14">
        <f t="shared" si="472"/>
        <v>1.1838773333333328</v>
      </c>
      <c r="O199" s="14">
        <f t="shared" si="473"/>
        <v>7.4765146666666666</v>
      </c>
      <c r="P199" s="22">
        <f t="shared" ref="P199" si="489">AVERAGE(M199:M201)</f>
        <v>6.2334991111111115</v>
      </c>
      <c r="Q199" s="22">
        <f t="shared" ref="Q199" si="490">AVERAGE(N199:N201)</f>
        <v>1.0999137777777777</v>
      </c>
      <c r="R199" s="22">
        <f t="shared" ref="R199" si="491">AVERAGE(O199:O201)</f>
        <v>7.3334128888888896</v>
      </c>
      <c r="S199" s="22">
        <f t="shared" ref="S199" si="492">STDEV(M199:M201)</f>
        <v>0.13455417671593739</v>
      </c>
      <c r="T199" s="22">
        <f t="shared" ref="T199" si="493">STDEV(N199:N201)</f>
        <v>0.21905671752344924</v>
      </c>
      <c r="U199" s="22">
        <f t="shared" ref="U199" si="494">STDEV(O199:O201)</f>
        <v>0.35349771844577799</v>
      </c>
      <c r="V199" s="13">
        <f t="shared" si="480"/>
        <v>1.6614477037037036</v>
      </c>
      <c r="W199" s="13">
        <f t="shared" si="481"/>
        <v>1.3983638518518522</v>
      </c>
      <c r="X199" s="13">
        <f t="shared" si="482"/>
        <v>0.26308385185185174</v>
      </c>
      <c r="Y199" s="13">
        <f t="shared" si="483"/>
        <v>26.443073730871706</v>
      </c>
      <c r="Z199" s="16">
        <f t="shared" si="484"/>
        <v>22.255914739100714</v>
      </c>
      <c r="AA199" s="16">
        <f t="shared" si="485"/>
        <v>4.1871589917710006</v>
      </c>
    </row>
    <row r="200" spans="1:27" x14ac:dyDescent="0.2">
      <c r="A200" s="23"/>
      <c r="B200" s="12" t="s">
        <v>3</v>
      </c>
      <c r="C200" s="5">
        <v>4.5</v>
      </c>
      <c r="D200" s="24"/>
      <c r="E200" s="14">
        <v>4.0599999999999997E-2</v>
      </c>
      <c r="F200" s="14">
        <v>4.0300000000000002E-2</v>
      </c>
      <c r="G200" s="14">
        <v>4.0300000000000002E-2</v>
      </c>
      <c r="H200" s="14">
        <v>0.13020000000000001</v>
      </c>
      <c r="I200" s="14">
        <v>0.12959999999999999</v>
      </c>
      <c r="J200" s="14">
        <v>0.12959999999999999</v>
      </c>
      <c r="K200" s="17">
        <f t="shared" si="486"/>
        <v>4.0399999999999998E-2</v>
      </c>
      <c r="L200" s="17">
        <f t="shared" si="487"/>
        <v>0.1298</v>
      </c>
      <c r="M200" s="14">
        <f t="shared" si="471"/>
        <v>6.0795040000000009</v>
      </c>
      <c r="N200" s="14">
        <f t="shared" si="472"/>
        <v>0.85129600000000005</v>
      </c>
      <c r="O200" s="14">
        <f t="shared" si="473"/>
        <v>6.9307999999999996</v>
      </c>
      <c r="P200" s="22"/>
      <c r="Q200" s="22"/>
      <c r="R200" s="22"/>
      <c r="S200" s="22"/>
      <c r="T200" s="22"/>
      <c r="U200" s="22"/>
      <c r="V200" s="13">
        <f t="shared" si="480"/>
        <v>1.5401777777777776</v>
      </c>
      <c r="W200" s="13">
        <f t="shared" si="481"/>
        <v>1.3510008888888891</v>
      </c>
      <c r="X200" s="13">
        <f t="shared" si="482"/>
        <v>0.18917688888888889</v>
      </c>
      <c r="Y200" s="13">
        <f t="shared" si="483"/>
        <v>24.512980123081274</v>
      </c>
      <c r="Z200" s="16">
        <f t="shared" si="484"/>
        <v>21.502100870057298</v>
      </c>
      <c r="AA200" s="16">
        <f t="shared" si="485"/>
        <v>3.0108792530239801</v>
      </c>
    </row>
    <row r="201" spans="1:27" x14ac:dyDescent="0.2">
      <c r="A201" s="23"/>
      <c r="B201" s="12" t="s">
        <v>4</v>
      </c>
      <c r="C201" s="5">
        <v>4.8</v>
      </c>
      <c r="D201" s="24"/>
      <c r="E201" s="14">
        <v>4.5499999999999999E-2</v>
      </c>
      <c r="F201" s="14">
        <v>4.6699999999999998E-2</v>
      </c>
      <c r="G201" s="14">
        <v>4.6899999999999997E-2</v>
      </c>
      <c r="H201" s="14">
        <v>0.13539999999999999</v>
      </c>
      <c r="I201" s="14">
        <v>0.13639999999999999</v>
      </c>
      <c r="J201" s="14">
        <v>0.1366</v>
      </c>
      <c r="K201" s="17">
        <f t="shared" si="486"/>
        <v>4.6366666666666667E-2</v>
      </c>
      <c r="L201" s="17">
        <f t="shared" si="487"/>
        <v>0.13613333333333333</v>
      </c>
      <c r="M201" s="14">
        <f t="shared" si="471"/>
        <v>6.3283560000000003</v>
      </c>
      <c r="N201" s="14">
        <f t="shared" si="472"/>
        <v>1.2645680000000001</v>
      </c>
      <c r="O201" s="14">
        <f t="shared" si="473"/>
        <v>7.592924</v>
      </c>
      <c r="P201" s="22"/>
      <c r="Q201" s="22"/>
      <c r="R201" s="22"/>
      <c r="S201" s="22"/>
      <c r="T201" s="22"/>
      <c r="U201" s="22"/>
      <c r="V201" s="13">
        <f t="shared" si="480"/>
        <v>1.5818591666666668</v>
      </c>
      <c r="W201" s="13">
        <f t="shared" si="481"/>
        <v>1.3184075000000002</v>
      </c>
      <c r="X201" s="13">
        <f t="shared" si="482"/>
        <v>0.2634516666666667</v>
      </c>
      <c r="Y201" s="13">
        <f t="shared" si="483"/>
        <v>26.854792388767066</v>
      </c>
      <c r="Z201" s="16">
        <f t="shared" si="484"/>
        <v>22.382245172243049</v>
      </c>
      <c r="AA201" s="16">
        <f t="shared" si="485"/>
        <v>4.4725472165240152</v>
      </c>
    </row>
    <row r="202" spans="1:27" x14ac:dyDescent="0.2">
      <c r="A202" s="23">
        <v>67</v>
      </c>
      <c r="B202" s="12" t="s">
        <v>2</v>
      </c>
      <c r="C202" s="5">
        <v>5</v>
      </c>
      <c r="D202" s="24">
        <f t="shared" ref="D202" si="495">AVERAGE(C202:C204)</f>
        <v>5.0333333333333332</v>
      </c>
      <c r="E202" s="14">
        <v>3.9300000000000002E-2</v>
      </c>
      <c r="F202" s="14">
        <v>3.9399999999999998E-2</v>
      </c>
      <c r="G202" s="14">
        <v>3.9199999999999999E-2</v>
      </c>
      <c r="H202" s="14">
        <v>0.1134</v>
      </c>
      <c r="I202" s="14">
        <v>0.1132</v>
      </c>
      <c r="J202" s="14">
        <v>0.1129</v>
      </c>
      <c r="K202" s="17">
        <f t="shared" si="486"/>
        <v>3.9299999999999995E-2</v>
      </c>
      <c r="L202" s="17">
        <f t="shared" si="487"/>
        <v>0.11316666666666668</v>
      </c>
      <c r="M202" s="14">
        <f t="shared" si="471"/>
        <v>5.2516786666666677</v>
      </c>
      <c r="N202" s="14">
        <f t="shared" si="472"/>
        <v>1.1215386666666665</v>
      </c>
      <c r="O202" s="14">
        <f t="shared" si="473"/>
        <v>6.3732173333333328</v>
      </c>
      <c r="P202" s="22">
        <f t="shared" ref="P202" si="496">AVERAGE(M202:M204)</f>
        <v>5.2780582222222234</v>
      </c>
      <c r="Q202" s="22">
        <f t="shared" ref="Q202" si="497">AVERAGE(N202:N204)</f>
        <v>1.1429982222222226</v>
      </c>
      <c r="R202" s="22">
        <f t="shared" ref="R202" si="498">AVERAGE(O202:O204)</f>
        <v>6.4210564444444449</v>
      </c>
      <c r="S202" s="22">
        <f t="shared" ref="S202" si="499">STDEV(M202:M204)</f>
        <v>6.115782250804809E-2</v>
      </c>
      <c r="T202" s="22">
        <f t="shared" ref="T202" si="500">STDEV(N202:N204)</f>
        <v>2.1086467712554569E-2</v>
      </c>
      <c r="U202" s="22">
        <f t="shared" ref="U202" si="501">STDEV(O202:O204)</f>
        <v>7.8513923128557747E-2</v>
      </c>
      <c r="V202" s="13">
        <f t="shared" si="480"/>
        <v>1.2746434666666666</v>
      </c>
      <c r="W202" s="13">
        <f t="shared" si="481"/>
        <v>1.0503357333333336</v>
      </c>
      <c r="X202" s="13">
        <f t="shared" si="482"/>
        <v>0.22430773333333329</v>
      </c>
      <c r="Y202" s="13">
        <f t="shared" si="483"/>
        <v>22.540911555964254</v>
      </c>
      <c r="Z202" s="16">
        <f t="shared" si="484"/>
        <v>18.574233099903331</v>
      </c>
      <c r="AA202" s="16">
        <f t="shared" si="485"/>
        <v>3.9666784560609267</v>
      </c>
    </row>
    <row r="203" spans="1:27" x14ac:dyDescent="0.2">
      <c r="A203" s="23"/>
      <c r="B203" s="12" t="s">
        <v>3</v>
      </c>
      <c r="C203" s="5">
        <v>5.2</v>
      </c>
      <c r="D203" s="24"/>
      <c r="E203" s="14">
        <v>4.07E-2</v>
      </c>
      <c r="F203" s="14">
        <v>4.02E-2</v>
      </c>
      <c r="G203" s="14">
        <v>3.9899999999999998E-2</v>
      </c>
      <c r="H203" s="14">
        <v>0.1168</v>
      </c>
      <c r="I203" s="14">
        <v>0.11650000000000001</v>
      </c>
      <c r="J203" s="14">
        <v>0.11260000000000001</v>
      </c>
      <c r="K203" s="17">
        <f t="shared" si="486"/>
        <v>4.0266666666666666E-2</v>
      </c>
      <c r="L203" s="17">
        <f t="shared" si="487"/>
        <v>0.1153</v>
      </c>
      <c r="M203" s="14">
        <f t="shared" si="471"/>
        <v>5.3479786666666671</v>
      </c>
      <c r="N203" s="14">
        <f t="shared" si="472"/>
        <v>1.1636906666666671</v>
      </c>
      <c r="O203" s="14">
        <f t="shared" si="473"/>
        <v>6.5116693333333338</v>
      </c>
      <c r="P203" s="22"/>
      <c r="Q203" s="22"/>
      <c r="R203" s="22"/>
      <c r="S203" s="22"/>
      <c r="T203" s="22"/>
      <c r="U203" s="22"/>
      <c r="V203" s="13">
        <f t="shared" si="480"/>
        <v>1.2522441025641027</v>
      </c>
      <c r="W203" s="13">
        <f t="shared" si="481"/>
        <v>1.0284574358974359</v>
      </c>
      <c r="X203" s="13">
        <f t="shared" si="482"/>
        <v>0.22378666666666674</v>
      </c>
      <c r="Y203" s="13">
        <f t="shared" si="483"/>
        <v>23.030591120228245</v>
      </c>
      <c r="Z203" s="16">
        <f t="shared" si="484"/>
        <v>18.914828700101388</v>
      </c>
      <c r="AA203" s="16">
        <f t="shared" si="485"/>
        <v>4.1157624201268552</v>
      </c>
    </row>
    <row r="204" spans="1:27" x14ac:dyDescent="0.2">
      <c r="A204" s="23"/>
      <c r="B204" s="12" t="s">
        <v>4</v>
      </c>
      <c r="C204" s="5">
        <v>4.9000000000000004</v>
      </c>
      <c r="D204" s="24"/>
      <c r="E204" s="14">
        <v>3.95E-2</v>
      </c>
      <c r="F204" s="14">
        <v>3.95E-2</v>
      </c>
      <c r="G204" s="14">
        <v>3.9399999999999998E-2</v>
      </c>
      <c r="H204" s="14">
        <v>0.1129</v>
      </c>
      <c r="I204" s="14">
        <v>0.1128</v>
      </c>
      <c r="J204" s="14">
        <v>0.1129</v>
      </c>
      <c r="K204" s="17">
        <f t="shared" si="486"/>
        <v>3.9466666666666671E-2</v>
      </c>
      <c r="L204" s="17">
        <f t="shared" si="487"/>
        <v>0.11286666666666667</v>
      </c>
      <c r="M204" s="14">
        <f t="shared" si="471"/>
        <v>5.2345173333333337</v>
      </c>
      <c r="N204" s="14">
        <f t="shared" si="472"/>
        <v>1.143765333333334</v>
      </c>
      <c r="O204" s="14">
        <f t="shared" si="473"/>
        <v>6.3782826666666672</v>
      </c>
      <c r="P204" s="22"/>
      <c r="Q204" s="22"/>
      <c r="R204" s="22"/>
      <c r="S204" s="22"/>
      <c r="T204" s="22"/>
      <c r="U204" s="22"/>
      <c r="V204" s="13">
        <f t="shared" si="480"/>
        <v>1.3016903401360544</v>
      </c>
      <c r="W204" s="13">
        <f t="shared" si="481"/>
        <v>1.068268843537415</v>
      </c>
      <c r="X204" s="13">
        <f t="shared" si="482"/>
        <v>0.23342149659863956</v>
      </c>
      <c r="Y204" s="13">
        <f t="shared" si="483"/>
        <v>22.558826719483157</v>
      </c>
      <c r="Z204" s="16">
        <f t="shared" si="484"/>
        <v>18.513536582490392</v>
      </c>
      <c r="AA204" s="16">
        <f t="shared" si="485"/>
        <v>4.0452901369927634</v>
      </c>
    </row>
    <row r="205" spans="1:27" x14ac:dyDescent="0.2">
      <c r="A205" s="23">
        <v>68</v>
      </c>
      <c r="B205" s="12" t="s">
        <v>2</v>
      </c>
      <c r="C205" s="5">
        <v>5.0999999999999996</v>
      </c>
      <c r="D205" s="24">
        <f t="shared" ref="D205" si="502">AVERAGE(C205:C207)</f>
        <v>5.0666666666666664</v>
      </c>
      <c r="E205" s="14">
        <v>4.8599999999999997E-2</v>
      </c>
      <c r="F205" s="14">
        <v>4.8599999999999997E-2</v>
      </c>
      <c r="G205" s="14">
        <v>4.82E-2</v>
      </c>
      <c r="H205" s="14">
        <v>0.14410000000000001</v>
      </c>
      <c r="I205" s="14">
        <v>0.14380000000000001</v>
      </c>
      <c r="J205" s="14">
        <v>0.14330000000000001</v>
      </c>
      <c r="K205" s="17">
        <f t="shared" si="486"/>
        <v>4.8466666666666665E-2</v>
      </c>
      <c r="L205" s="17">
        <f t="shared" si="487"/>
        <v>0.14373333333333335</v>
      </c>
      <c r="M205" s="14">
        <f t="shared" si="471"/>
        <v>6.6874960000000012</v>
      </c>
      <c r="N205" s="14">
        <f t="shared" si="472"/>
        <v>1.2897119999999993</v>
      </c>
      <c r="O205" s="14">
        <f t="shared" si="473"/>
        <v>7.9772080000000001</v>
      </c>
      <c r="P205" s="22">
        <f t="shared" ref="P205" si="503">AVERAGE(M205:M207)</f>
        <v>6.4555173333333338</v>
      </c>
      <c r="Q205" s="22">
        <f t="shared" ref="Q205" si="504">AVERAGE(N205:N207)</f>
        <v>1.2521013333333337</v>
      </c>
      <c r="R205" s="22">
        <f t="shared" ref="R205" si="505">AVERAGE(O205:O207)</f>
        <v>7.707618666666666</v>
      </c>
      <c r="S205" s="22">
        <f t="shared" ref="S205" si="506">STDEV(M205:M207)</f>
        <v>0.20167412313267538</v>
      </c>
      <c r="T205" s="22">
        <f t="shared" ref="T205" si="507">STDEV(N205:N207)</f>
        <v>5.306784809405081E-2</v>
      </c>
      <c r="U205" s="22">
        <f t="shared" ref="U205" si="508">STDEV(O205:O207)</f>
        <v>0.24094755367368498</v>
      </c>
      <c r="V205" s="13">
        <f t="shared" si="480"/>
        <v>1.5641584313725492</v>
      </c>
      <c r="W205" s="13">
        <f t="shared" si="481"/>
        <v>1.3112737254901965</v>
      </c>
      <c r="X205" s="13">
        <f t="shared" si="482"/>
        <v>0.25288470588235284</v>
      </c>
      <c r="Y205" s="13">
        <f t="shared" si="483"/>
        <v>28.213935064016411</v>
      </c>
      <c r="Z205" s="16">
        <f t="shared" si="484"/>
        <v>23.652458088703405</v>
      </c>
      <c r="AA205" s="16">
        <f t="shared" si="485"/>
        <v>4.5614769753130053</v>
      </c>
    </row>
    <row r="206" spans="1:27" x14ac:dyDescent="0.2">
      <c r="A206" s="23"/>
      <c r="B206" s="12" t="s">
        <v>3</v>
      </c>
      <c r="C206" s="5">
        <v>5.0999999999999996</v>
      </c>
      <c r="D206" s="24"/>
      <c r="E206" s="14">
        <v>4.6399999999999997E-2</v>
      </c>
      <c r="F206" s="14">
        <v>4.6899999999999997E-2</v>
      </c>
      <c r="G206" s="14">
        <v>4.6600000000000003E-2</v>
      </c>
      <c r="H206" s="14">
        <v>0.1368</v>
      </c>
      <c r="I206" s="14">
        <v>0.13700000000000001</v>
      </c>
      <c r="J206" s="14">
        <v>0.13650000000000001</v>
      </c>
      <c r="K206" s="17">
        <f t="shared" si="486"/>
        <v>4.6633333333333332E-2</v>
      </c>
      <c r="L206" s="17">
        <f t="shared" si="487"/>
        <v>0.13676666666666668</v>
      </c>
      <c r="M206" s="14">
        <f t="shared" si="471"/>
        <v>6.3571880000000007</v>
      </c>
      <c r="N206" s="14">
        <f t="shared" si="472"/>
        <v>1.2751920000000005</v>
      </c>
      <c r="O206" s="14">
        <f t="shared" si="473"/>
        <v>7.6323800000000004</v>
      </c>
      <c r="P206" s="22"/>
      <c r="Q206" s="22"/>
      <c r="R206" s="22"/>
      <c r="S206" s="22"/>
      <c r="T206" s="22"/>
      <c r="U206" s="22"/>
      <c r="V206" s="13">
        <f t="shared" si="480"/>
        <v>1.4965450980392159</v>
      </c>
      <c r="W206" s="13">
        <f t="shared" si="481"/>
        <v>1.2465074509803924</v>
      </c>
      <c r="X206" s="13">
        <f t="shared" si="482"/>
        <v>0.25003764705882364</v>
      </c>
      <c r="Y206" s="13">
        <f t="shared" si="483"/>
        <v>26.994341090754759</v>
      </c>
      <c r="Z206" s="16">
        <f t="shared" si="484"/>
        <v>22.484218716842332</v>
      </c>
      <c r="AA206" s="16">
        <f t="shared" si="485"/>
        <v>4.5101223739124299</v>
      </c>
    </row>
    <row r="207" spans="1:27" x14ac:dyDescent="0.2">
      <c r="A207" s="23"/>
      <c r="B207" s="12" t="s">
        <v>4</v>
      </c>
      <c r="C207" s="5">
        <v>5</v>
      </c>
      <c r="D207" s="24"/>
      <c r="E207" s="14">
        <v>4.4900000000000002E-2</v>
      </c>
      <c r="F207" s="14">
        <v>4.5499999999999999E-2</v>
      </c>
      <c r="G207" s="14">
        <v>4.6100000000000002E-2</v>
      </c>
      <c r="H207" s="14">
        <v>0.1353</v>
      </c>
      <c r="I207" s="14">
        <v>0.13589999999999999</v>
      </c>
      <c r="J207" s="14">
        <v>0.13619999999999999</v>
      </c>
      <c r="K207" s="17">
        <f t="shared" si="486"/>
        <v>4.5500000000000006E-2</v>
      </c>
      <c r="L207" s="17">
        <f t="shared" si="487"/>
        <v>0.1358</v>
      </c>
      <c r="M207" s="14">
        <f t="shared" si="471"/>
        <v>6.3218680000000003</v>
      </c>
      <c r="N207" s="14">
        <f t="shared" si="472"/>
        <v>1.1914000000000011</v>
      </c>
      <c r="O207" s="14">
        <f t="shared" si="473"/>
        <v>7.5132680000000001</v>
      </c>
      <c r="P207" s="22"/>
      <c r="Q207" s="22"/>
      <c r="R207" s="22"/>
      <c r="S207" s="22"/>
      <c r="T207" s="22"/>
      <c r="U207" s="22"/>
      <c r="V207" s="13">
        <f t="shared" si="480"/>
        <v>1.5026535999999999</v>
      </c>
      <c r="W207" s="13">
        <f t="shared" si="481"/>
        <v>1.2643736000000001</v>
      </c>
      <c r="X207" s="13">
        <f t="shared" si="482"/>
        <v>0.23828000000000021</v>
      </c>
      <c r="Y207" s="13">
        <f t="shared" si="483"/>
        <v>26.573063591992643</v>
      </c>
      <c r="Z207" s="16">
        <f t="shared" si="484"/>
        <v>22.359298295253591</v>
      </c>
      <c r="AA207" s="16">
        <f t="shared" si="485"/>
        <v>4.2137652967390578</v>
      </c>
    </row>
    <row r="208" spans="1:27" x14ac:dyDescent="0.2">
      <c r="A208" s="23">
        <v>69</v>
      </c>
      <c r="B208" s="12" t="s">
        <v>2</v>
      </c>
      <c r="C208" s="5">
        <v>5.3</v>
      </c>
      <c r="D208" s="24">
        <f t="shared" ref="D208" si="509">AVERAGE(C208:C210)</f>
        <v>5.4333333333333336</v>
      </c>
      <c r="E208" s="14">
        <v>7.4800000000000005E-2</v>
      </c>
      <c r="F208" s="14">
        <v>7.6899999999999996E-2</v>
      </c>
      <c r="G208" s="14">
        <v>7.9100000000000004E-2</v>
      </c>
      <c r="H208" s="14">
        <v>0.19819999999999999</v>
      </c>
      <c r="I208" s="14">
        <v>0.20019999999999999</v>
      </c>
      <c r="J208" s="14">
        <v>0.20230000000000001</v>
      </c>
      <c r="K208" s="17">
        <f t="shared" si="486"/>
        <v>7.693333333333334E-2</v>
      </c>
      <c r="L208" s="17">
        <f t="shared" si="487"/>
        <v>0.20023333333333335</v>
      </c>
      <c r="M208" s="14">
        <f t="shared" si="471"/>
        <v>9.203674666666668</v>
      </c>
      <c r="N208" s="14">
        <f t="shared" si="472"/>
        <v>2.6726506666666676</v>
      </c>
      <c r="O208" s="14">
        <f t="shared" si="473"/>
        <v>11.876325333333334</v>
      </c>
      <c r="P208" s="22">
        <f t="shared" ref="P208" si="510">AVERAGE(M208:M210)</f>
        <v>9.0056475555555568</v>
      </c>
      <c r="Q208" s="22">
        <f t="shared" ref="Q208" si="511">AVERAGE(N208:N210)</f>
        <v>2.0535795555555567</v>
      </c>
      <c r="R208" s="22">
        <f t="shared" ref="R208" si="512">AVERAGE(O208:O210)</f>
        <v>11.059227111111113</v>
      </c>
      <c r="S208" s="22">
        <f t="shared" ref="S208" si="513">STDEV(M208:M210)</f>
        <v>0.32606411135190067</v>
      </c>
      <c r="T208" s="22">
        <f t="shared" ref="T208" si="514">STDEV(N208:N210)</f>
        <v>0.58791534661579581</v>
      </c>
      <c r="U208" s="22">
        <f t="shared" ref="U208" si="515">STDEV(O208:O210)</f>
        <v>0.87730599119130037</v>
      </c>
      <c r="V208" s="13">
        <f t="shared" si="480"/>
        <v>2.2408161006289311</v>
      </c>
      <c r="W208" s="13">
        <f t="shared" si="481"/>
        <v>1.7365423899371073</v>
      </c>
      <c r="X208" s="13">
        <f t="shared" si="482"/>
        <v>0.50427371069182414</v>
      </c>
      <c r="Y208" s="13">
        <f t="shared" si="483"/>
        <v>42.004404517695882</v>
      </c>
      <c r="Z208" s="16">
        <f t="shared" si="484"/>
        <v>32.551724788380376</v>
      </c>
      <c r="AA208" s="16">
        <f t="shared" si="485"/>
        <v>9.4526797293155109</v>
      </c>
    </row>
    <row r="209" spans="1:27" x14ac:dyDescent="0.2">
      <c r="A209" s="23"/>
      <c r="B209" s="12" t="s">
        <v>3</v>
      </c>
      <c r="C209" s="5">
        <v>5.2</v>
      </c>
      <c r="D209" s="24"/>
      <c r="E209" s="14">
        <v>6.08E-2</v>
      </c>
      <c r="F209" s="14">
        <v>6.0699999999999997E-2</v>
      </c>
      <c r="G209" s="14">
        <v>6.0600000000000001E-2</v>
      </c>
      <c r="H209" s="14">
        <v>0.18559999999999999</v>
      </c>
      <c r="I209" s="14">
        <v>0.185</v>
      </c>
      <c r="J209" s="14">
        <v>0.1845</v>
      </c>
      <c r="K209" s="17">
        <f t="shared" si="486"/>
        <v>6.0699999999999997E-2</v>
      </c>
      <c r="L209" s="17">
        <f t="shared" si="487"/>
        <v>0.1850333333333333</v>
      </c>
      <c r="M209" s="14">
        <f t="shared" si="471"/>
        <v>8.6293133333333323</v>
      </c>
      <c r="N209" s="14">
        <f t="shared" si="472"/>
        <v>1.5027813333333349</v>
      </c>
      <c r="O209" s="14">
        <f t="shared" si="473"/>
        <v>10.132094666666665</v>
      </c>
      <c r="P209" s="22"/>
      <c r="Q209" s="22"/>
      <c r="R209" s="22"/>
      <c r="S209" s="22"/>
      <c r="T209" s="22"/>
      <c r="U209" s="22"/>
      <c r="V209" s="13">
        <f t="shared" si="480"/>
        <v>1.9484797435897432</v>
      </c>
      <c r="W209" s="13">
        <f t="shared" si="481"/>
        <v>1.659483333333333</v>
      </c>
      <c r="X209" s="13">
        <f t="shared" si="482"/>
        <v>0.28899641025641054</v>
      </c>
      <c r="Y209" s="13">
        <f t="shared" si="483"/>
        <v>35.835377614298174</v>
      </c>
      <c r="Z209" s="16">
        <f t="shared" si="484"/>
        <v>30.520313126311564</v>
      </c>
      <c r="AA209" s="16">
        <f t="shared" si="485"/>
        <v>5.3150644879866116</v>
      </c>
    </row>
    <row r="210" spans="1:27" x14ac:dyDescent="0.2">
      <c r="A210" s="23"/>
      <c r="B210" s="12" t="s">
        <v>4</v>
      </c>
      <c r="C210" s="5">
        <v>5.8</v>
      </c>
      <c r="D210" s="24"/>
      <c r="E210" s="14">
        <v>6.88E-2</v>
      </c>
      <c r="F210" s="14">
        <v>6.9000000000000006E-2</v>
      </c>
      <c r="G210" s="14">
        <v>6.9199999999999998E-2</v>
      </c>
      <c r="H210" s="14">
        <v>0.19789999999999999</v>
      </c>
      <c r="I210" s="14">
        <v>0.19800000000000001</v>
      </c>
      <c r="J210" s="14">
        <v>0.19800000000000001</v>
      </c>
      <c r="K210" s="17">
        <f t="shared" si="486"/>
        <v>6.9000000000000006E-2</v>
      </c>
      <c r="L210" s="17">
        <f t="shared" si="487"/>
        <v>0.19796666666666671</v>
      </c>
      <c r="M210" s="14">
        <f t="shared" si="471"/>
        <v>9.1839546666666685</v>
      </c>
      <c r="N210" s="14">
        <f t="shared" si="472"/>
        <v>1.9853066666666672</v>
      </c>
      <c r="O210" s="14">
        <f t="shared" si="473"/>
        <v>11.169261333333335</v>
      </c>
      <c r="P210" s="22"/>
      <c r="Q210" s="22"/>
      <c r="R210" s="22"/>
      <c r="S210" s="22"/>
      <c r="T210" s="22"/>
      <c r="U210" s="22"/>
      <c r="V210" s="13">
        <f t="shared" si="480"/>
        <v>1.9257347126436786</v>
      </c>
      <c r="W210" s="13">
        <f t="shared" si="481"/>
        <v>1.5834404597701153</v>
      </c>
      <c r="X210" s="13">
        <f t="shared" si="482"/>
        <v>0.3422942528735633</v>
      </c>
      <c r="Y210" s="13">
        <f t="shared" si="483"/>
        <v>39.503647638584333</v>
      </c>
      <c r="Z210" s="16">
        <f t="shared" si="484"/>
        <v>32.481978731932756</v>
      </c>
      <c r="AA210" s="16">
        <f t="shared" si="485"/>
        <v>7.0216689066515778</v>
      </c>
    </row>
    <row r="211" spans="1:27" x14ac:dyDescent="0.2">
      <c r="A211" s="23">
        <v>70</v>
      </c>
      <c r="B211" s="12" t="s">
        <v>2</v>
      </c>
      <c r="C211" s="5">
        <v>4.9000000000000004</v>
      </c>
      <c r="D211" s="24">
        <f t="shared" ref="D211" si="516">AVERAGE(C211:C213)</f>
        <v>4.9666666666666668</v>
      </c>
      <c r="E211" s="14">
        <v>3.9699999999999999E-2</v>
      </c>
      <c r="F211" s="14">
        <v>4.0500000000000001E-2</v>
      </c>
      <c r="G211" s="14">
        <v>4.1700000000000001E-2</v>
      </c>
      <c r="H211" s="14">
        <v>0.12429999999999999</v>
      </c>
      <c r="I211" s="14">
        <v>0.12470000000000001</v>
      </c>
      <c r="J211" s="14">
        <v>0.126</v>
      </c>
      <c r="K211" s="17">
        <f t="shared" si="486"/>
        <v>4.0633333333333334E-2</v>
      </c>
      <c r="L211" s="17">
        <f t="shared" si="487"/>
        <v>0.125</v>
      </c>
      <c r="M211" s="14">
        <f t="shared" si="471"/>
        <v>5.8340253333333338</v>
      </c>
      <c r="N211" s="14">
        <f t="shared" si="472"/>
        <v>0.98052533333333391</v>
      </c>
      <c r="O211" s="14">
        <f t="shared" si="473"/>
        <v>6.8145506666666673</v>
      </c>
      <c r="P211" s="22">
        <f t="shared" ref="P211" si="517">AVERAGE(M211:M213)</f>
        <v>5.8460462222222231</v>
      </c>
      <c r="Q211" s="22">
        <f t="shared" ref="Q211" si="518">AVERAGE(N211:N213)</f>
        <v>0.98592355555555633</v>
      </c>
      <c r="R211" s="22">
        <f t="shared" ref="R211" si="519">AVERAGE(O211:O213)</f>
        <v>6.831969777777779</v>
      </c>
      <c r="S211" s="22">
        <f t="shared" ref="S211" si="520">STDEV(M211:M213)</f>
        <v>8.8740087940589532E-2</v>
      </c>
      <c r="T211" s="22">
        <f t="shared" ref="T211" si="521">STDEV(N211:N213)</f>
        <v>0.10583263924461835</v>
      </c>
      <c r="U211" s="22">
        <f t="shared" ref="U211" si="522">STDEV(O211:O213)</f>
        <v>0.19444273266192585</v>
      </c>
      <c r="V211" s="13">
        <f t="shared" si="480"/>
        <v>1.3907246258503401</v>
      </c>
      <c r="W211" s="13">
        <f t="shared" si="481"/>
        <v>1.1906174149659865</v>
      </c>
      <c r="X211" s="13">
        <f t="shared" si="482"/>
        <v>0.20010721088435385</v>
      </c>
      <c r="Y211" s="13">
        <f t="shared" si="483"/>
        <v>24.101827356110444</v>
      </c>
      <c r="Z211" s="16">
        <f t="shared" si="484"/>
        <v>20.633887434863599</v>
      </c>
      <c r="AA211" s="16">
        <f t="shared" si="485"/>
        <v>3.467939921246848</v>
      </c>
    </row>
    <row r="212" spans="1:27" x14ac:dyDescent="0.2">
      <c r="A212" s="23"/>
      <c r="B212" s="12" t="s">
        <v>3</v>
      </c>
      <c r="C212" s="5">
        <v>4.9000000000000004</v>
      </c>
      <c r="D212" s="24"/>
      <c r="E212" s="14">
        <v>4.2700000000000002E-2</v>
      </c>
      <c r="F212" s="14">
        <v>4.2500000000000003E-2</v>
      </c>
      <c r="G212" s="14">
        <v>4.2200000000000001E-2</v>
      </c>
      <c r="H212" s="14">
        <v>0.1278</v>
      </c>
      <c r="I212" s="14">
        <v>0.12770000000000001</v>
      </c>
      <c r="J212" s="14">
        <v>0.12709999999999999</v>
      </c>
      <c r="K212" s="17">
        <f t="shared" si="486"/>
        <v>4.2466666666666673E-2</v>
      </c>
      <c r="L212" s="17">
        <f t="shared" si="487"/>
        <v>0.12753333333333333</v>
      </c>
      <c r="M212" s="14">
        <f t="shared" si="471"/>
        <v>5.9401839999999995</v>
      </c>
      <c r="N212" s="14">
        <f t="shared" si="472"/>
        <v>1.0943520000000011</v>
      </c>
      <c r="O212" s="14">
        <f t="shared" si="473"/>
        <v>7.034536000000001</v>
      </c>
      <c r="P212" s="22"/>
      <c r="Q212" s="22"/>
      <c r="R212" s="22"/>
      <c r="S212" s="22"/>
      <c r="T212" s="22"/>
      <c r="U212" s="22"/>
      <c r="V212" s="13">
        <f t="shared" si="480"/>
        <v>1.4356195918367347</v>
      </c>
      <c r="W212" s="13">
        <f t="shared" si="481"/>
        <v>1.2122824489795916</v>
      </c>
      <c r="X212" s="13">
        <f t="shared" si="482"/>
        <v>0.22333714285714307</v>
      </c>
      <c r="Y212" s="13">
        <f t="shared" si="483"/>
        <v>24.879875503996605</v>
      </c>
      <c r="Z212" s="16">
        <f t="shared" si="484"/>
        <v>21.009351347527762</v>
      </c>
      <c r="AA212" s="16">
        <f t="shared" si="485"/>
        <v>3.8705241564688442</v>
      </c>
    </row>
    <row r="213" spans="1:27" x14ac:dyDescent="0.2">
      <c r="A213" s="23"/>
      <c r="B213" s="12" t="s">
        <v>4</v>
      </c>
      <c r="C213" s="5">
        <v>5.0999999999999996</v>
      </c>
      <c r="D213" s="24"/>
      <c r="E213" s="14">
        <v>3.9100000000000003E-2</v>
      </c>
      <c r="F213" s="14">
        <v>3.9100000000000003E-2</v>
      </c>
      <c r="G213" s="14">
        <v>3.9300000000000002E-2</v>
      </c>
      <c r="H213" s="14">
        <v>0.12330000000000001</v>
      </c>
      <c r="I213" s="14">
        <v>0.1232</v>
      </c>
      <c r="J213" s="14">
        <v>0.12330000000000001</v>
      </c>
      <c r="K213" s="17">
        <f t="shared" si="486"/>
        <v>3.9166666666666669E-2</v>
      </c>
      <c r="L213" s="17">
        <f t="shared" si="487"/>
        <v>0.12326666666666668</v>
      </c>
      <c r="M213" s="14">
        <f t="shared" si="471"/>
        <v>5.7639293333333343</v>
      </c>
      <c r="N213" s="14">
        <f t="shared" si="472"/>
        <v>0.88289333333333397</v>
      </c>
      <c r="O213" s="14">
        <f t="shared" si="473"/>
        <v>6.646822666666667</v>
      </c>
      <c r="P213" s="22"/>
      <c r="Q213" s="22"/>
      <c r="R213" s="22"/>
      <c r="S213" s="22"/>
      <c r="T213" s="22"/>
      <c r="U213" s="22"/>
      <c r="V213" s="13">
        <f t="shared" si="480"/>
        <v>1.3032985620915034</v>
      </c>
      <c r="W213" s="13">
        <f t="shared" si="481"/>
        <v>1.1301822222222224</v>
      </c>
      <c r="X213" s="13">
        <f t="shared" si="482"/>
        <v>0.17311633986928118</v>
      </c>
      <c r="Y213" s="13">
        <f t="shared" si="483"/>
        <v>23.508603899931622</v>
      </c>
      <c r="Z213" s="16">
        <f t="shared" si="484"/>
        <v>20.385970620829504</v>
      </c>
      <c r="AA213" s="16">
        <f t="shared" si="485"/>
        <v>3.1226332791021223</v>
      </c>
    </row>
    <row r="214" spans="1:27" x14ac:dyDescent="0.2">
      <c r="A214" s="23">
        <v>71</v>
      </c>
      <c r="B214" s="12" t="s">
        <v>2</v>
      </c>
      <c r="C214" s="5">
        <v>4.7</v>
      </c>
      <c r="D214" s="24">
        <f t="shared" ref="D214" si="523">AVERAGE(C214:C216)</f>
        <v>4.6333333333333329</v>
      </c>
      <c r="E214" s="14">
        <v>4.7399999999999998E-2</v>
      </c>
      <c r="F214" s="14">
        <v>4.7199999999999999E-2</v>
      </c>
      <c r="G214" s="14">
        <v>4.7199999999999999E-2</v>
      </c>
      <c r="H214" s="14">
        <v>0.13650000000000001</v>
      </c>
      <c r="I214" s="14">
        <v>0.1363</v>
      </c>
      <c r="J214" s="14">
        <v>0.1358</v>
      </c>
      <c r="K214" s="17">
        <f t="shared" si="486"/>
        <v>4.7266666666666658E-2</v>
      </c>
      <c r="L214" s="17">
        <f t="shared" si="487"/>
        <v>0.13620000000000002</v>
      </c>
      <c r="M214" s="14">
        <f t="shared" si="471"/>
        <v>6.3209626666666674</v>
      </c>
      <c r="N214" s="14">
        <f t="shared" si="472"/>
        <v>1.3468106666666655</v>
      </c>
      <c r="O214" s="14">
        <f t="shared" si="473"/>
        <v>7.6677733333333329</v>
      </c>
      <c r="P214" s="22">
        <f t="shared" ref="P214" si="524">AVERAGE(M214:M216)</f>
        <v>6.0881915555555564</v>
      </c>
      <c r="Q214" s="22">
        <f t="shared" ref="Q214" si="525">AVERAGE(N214:N216)</f>
        <v>1.0804488888888892</v>
      </c>
      <c r="R214" s="22">
        <f t="shared" ref="R214" si="526">AVERAGE(O214:O216)</f>
        <v>7.1686404444444447</v>
      </c>
      <c r="S214" s="22">
        <f t="shared" ref="S214" si="527">STDEV(M214:M216)</f>
        <v>0.20842451279309093</v>
      </c>
      <c r="T214" s="22">
        <f t="shared" ref="T214" si="528">STDEV(N214:N216)</f>
        <v>0.24946878411833576</v>
      </c>
      <c r="U214" s="22">
        <f t="shared" ref="U214" si="529">STDEV(O214:O216)</f>
        <v>0.45687794918960983</v>
      </c>
      <c r="V214" s="13">
        <f t="shared" si="480"/>
        <v>1.631441134751773</v>
      </c>
      <c r="W214" s="13">
        <f t="shared" si="481"/>
        <v>1.3448856737588653</v>
      </c>
      <c r="X214" s="13">
        <f t="shared" si="482"/>
        <v>0.28655546099290752</v>
      </c>
      <c r="Y214" s="13">
        <f t="shared" si="483"/>
        <v>27.119520879017234</v>
      </c>
      <c r="Z214" s="16">
        <f t="shared" si="484"/>
        <v>22.356096295772328</v>
      </c>
      <c r="AA214" s="16">
        <f t="shared" si="485"/>
        <v>4.763424583244908</v>
      </c>
    </row>
    <row r="215" spans="1:27" x14ac:dyDescent="0.2">
      <c r="A215" s="23"/>
      <c r="B215" s="12" t="s">
        <v>3</v>
      </c>
      <c r="C215" s="5">
        <v>4.5</v>
      </c>
      <c r="D215" s="24"/>
      <c r="E215" s="14">
        <v>3.9899999999999998E-2</v>
      </c>
      <c r="F215" s="14">
        <v>3.95E-2</v>
      </c>
      <c r="G215" s="14">
        <v>3.9399999999999998E-2</v>
      </c>
      <c r="H215" s="14">
        <v>0.1268</v>
      </c>
      <c r="I215" s="14">
        <v>0.12640000000000001</v>
      </c>
      <c r="J215" s="14">
        <v>0.12609999999999999</v>
      </c>
      <c r="K215" s="17">
        <f t="shared" si="486"/>
        <v>3.9599999999999996E-2</v>
      </c>
      <c r="L215" s="17">
        <f t="shared" si="487"/>
        <v>0.12643333333333331</v>
      </c>
      <c r="M215" s="14">
        <f t="shared" si="471"/>
        <v>5.9188533333333329</v>
      </c>
      <c r="N215" s="14">
        <f t="shared" si="472"/>
        <v>0.85227733333333422</v>
      </c>
      <c r="O215" s="14">
        <f t="shared" si="473"/>
        <v>6.7711306666666662</v>
      </c>
      <c r="P215" s="22"/>
      <c r="Q215" s="22"/>
      <c r="R215" s="22"/>
      <c r="S215" s="22"/>
      <c r="T215" s="22"/>
      <c r="U215" s="22"/>
      <c r="V215" s="13">
        <f t="shared" si="480"/>
        <v>1.5046957037037036</v>
      </c>
      <c r="W215" s="13">
        <f t="shared" si="481"/>
        <v>1.3153007407407407</v>
      </c>
      <c r="X215" s="13">
        <f t="shared" si="482"/>
        <v>0.18939496296296315</v>
      </c>
      <c r="Y215" s="13">
        <f t="shared" si="483"/>
        <v>23.948258706467662</v>
      </c>
      <c r="Z215" s="16">
        <f t="shared" si="484"/>
        <v>20.933908655773262</v>
      </c>
      <c r="AA215" s="16">
        <f t="shared" si="485"/>
        <v>3.0143500506943983</v>
      </c>
    </row>
    <row r="216" spans="1:27" x14ac:dyDescent="0.2">
      <c r="A216" s="23"/>
      <c r="B216" s="12" t="s">
        <v>4</v>
      </c>
      <c r="C216" s="5">
        <v>4.7</v>
      </c>
      <c r="D216" s="24"/>
      <c r="E216" s="14">
        <v>4.2000000000000003E-2</v>
      </c>
      <c r="F216" s="14">
        <v>4.2099999999999999E-2</v>
      </c>
      <c r="G216" s="14">
        <v>4.2799999999999998E-2</v>
      </c>
      <c r="H216" s="14">
        <v>0.12889999999999999</v>
      </c>
      <c r="I216" s="14">
        <v>0.12920000000000001</v>
      </c>
      <c r="J216" s="14">
        <v>0.12939999999999999</v>
      </c>
      <c r="K216" s="17">
        <f t="shared" si="486"/>
        <v>4.2300000000000004E-2</v>
      </c>
      <c r="L216" s="17">
        <f t="shared" si="487"/>
        <v>0.12916666666666665</v>
      </c>
      <c r="M216" s="14">
        <f t="shared" si="471"/>
        <v>6.0247586666666662</v>
      </c>
      <c r="N216" s="14">
        <f t="shared" si="472"/>
        <v>1.042258666666668</v>
      </c>
      <c r="O216" s="14">
        <f t="shared" si="473"/>
        <v>7.0670173333333333</v>
      </c>
      <c r="P216" s="22"/>
      <c r="Q216" s="22"/>
      <c r="R216" s="22"/>
      <c r="S216" s="22"/>
      <c r="T216" s="22"/>
      <c r="U216" s="22"/>
      <c r="V216" s="13">
        <f t="shared" si="480"/>
        <v>1.5036207092198581</v>
      </c>
      <c r="W216" s="13">
        <f t="shared" si="481"/>
        <v>1.2818635460992907</v>
      </c>
      <c r="X216" s="13">
        <f t="shared" si="482"/>
        <v>0.22175716312056765</v>
      </c>
      <c r="Y216" s="13">
        <f t="shared" si="483"/>
        <v>24.99475607743274</v>
      </c>
      <c r="Z216" s="16">
        <f t="shared" si="484"/>
        <v>21.308476574473602</v>
      </c>
      <c r="AA216" s="16">
        <f t="shared" si="485"/>
        <v>3.6862795029591426</v>
      </c>
    </row>
    <row r="217" spans="1:27" x14ac:dyDescent="0.2">
      <c r="A217" s="23">
        <v>72</v>
      </c>
      <c r="B217" s="12" t="s">
        <v>2</v>
      </c>
      <c r="C217" s="5">
        <v>5.3</v>
      </c>
      <c r="D217" s="24">
        <f t="shared" ref="D217" si="530">AVERAGE(C217:C219)</f>
        <v>5.333333333333333</v>
      </c>
      <c r="E217" s="14">
        <v>7.46E-2</v>
      </c>
      <c r="F217" s="14">
        <v>7.4300000000000005E-2</v>
      </c>
      <c r="G217" s="14">
        <v>7.4099999999999999E-2</v>
      </c>
      <c r="H217" s="14">
        <v>0.21729999999999999</v>
      </c>
      <c r="I217" s="14">
        <v>0.217</v>
      </c>
      <c r="J217" s="14">
        <v>0.21679999999999999</v>
      </c>
      <c r="K217" s="17">
        <f t="shared" si="486"/>
        <v>7.4333333333333335E-2</v>
      </c>
      <c r="L217" s="17">
        <f t="shared" si="487"/>
        <v>0.21703333333333333</v>
      </c>
      <c r="M217" s="14">
        <f t="shared" si="471"/>
        <v>10.084178666666668</v>
      </c>
      <c r="N217" s="14">
        <f t="shared" si="472"/>
        <v>2.0544266666666671</v>
      </c>
      <c r="O217" s="14">
        <f t="shared" si="473"/>
        <v>12.138605333333333</v>
      </c>
      <c r="P217" s="22">
        <f t="shared" ref="P217" si="531">AVERAGE(M217:M219)</f>
        <v>9.9696053333333339</v>
      </c>
      <c r="Q217" s="22">
        <f t="shared" ref="Q217" si="532">AVERAGE(N217:N219)</f>
        <v>1.9277546666666676</v>
      </c>
      <c r="R217" s="22">
        <f t="shared" ref="R217" si="533">AVERAGE(O217:O219)</f>
        <v>11.897360000000001</v>
      </c>
      <c r="S217" s="22">
        <f t="shared" ref="S217" si="534">STDEV(M217:M219)</f>
        <v>0.26845036810057377</v>
      </c>
      <c r="T217" s="22">
        <f t="shared" ref="T217" si="535">STDEV(N217:N219)</f>
        <v>0.24320290669315725</v>
      </c>
      <c r="U217" s="22">
        <f t="shared" ref="U217" si="536">STDEV(O217:O219)</f>
        <v>0.51114381651090457</v>
      </c>
      <c r="V217" s="13">
        <f t="shared" si="480"/>
        <v>2.290302893081761</v>
      </c>
      <c r="W217" s="13">
        <f t="shared" si="481"/>
        <v>1.9026752201257866</v>
      </c>
      <c r="X217" s="13">
        <f t="shared" si="482"/>
        <v>0.38762767295597494</v>
      </c>
      <c r="Y217" s="13">
        <f t="shared" si="483"/>
        <v>42.932041215722329</v>
      </c>
      <c r="Z217" s="16">
        <f t="shared" si="484"/>
        <v>35.665907429676267</v>
      </c>
      <c r="AA217" s="16">
        <f t="shared" si="485"/>
        <v>7.2661337860460735</v>
      </c>
    </row>
    <row r="218" spans="1:27" x14ac:dyDescent="0.2">
      <c r="A218" s="23"/>
      <c r="B218" s="12" t="s">
        <v>3</v>
      </c>
      <c r="C218" s="5">
        <v>5.3</v>
      </c>
      <c r="D218" s="24"/>
      <c r="E218" s="14">
        <v>6.7699999999999996E-2</v>
      </c>
      <c r="F218" s="14">
        <v>6.7599999999999993E-2</v>
      </c>
      <c r="G218" s="14">
        <v>6.7400000000000002E-2</v>
      </c>
      <c r="H218" s="14">
        <v>0.20730000000000001</v>
      </c>
      <c r="I218" s="14">
        <v>0.20710000000000001</v>
      </c>
      <c r="J218" s="14">
        <v>0.2069</v>
      </c>
      <c r="K218" s="17">
        <f t="shared" si="486"/>
        <v>6.7566666666666664E-2</v>
      </c>
      <c r="L218" s="17">
        <f t="shared" si="487"/>
        <v>0.20709999999999998</v>
      </c>
      <c r="M218" s="14">
        <f t="shared" si="471"/>
        <v>9.6628786666666659</v>
      </c>
      <c r="N218" s="14">
        <f t="shared" si="472"/>
        <v>1.647362666666667</v>
      </c>
      <c r="O218" s="14">
        <f t="shared" si="473"/>
        <v>11.310241333333334</v>
      </c>
      <c r="P218" s="22"/>
      <c r="Q218" s="22"/>
      <c r="R218" s="22"/>
      <c r="S218" s="22"/>
      <c r="T218" s="22"/>
      <c r="U218" s="22"/>
      <c r="V218" s="13">
        <f t="shared" si="480"/>
        <v>2.1340077987421386</v>
      </c>
      <c r="W218" s="13">
        <f t="shared" si="481"/>
        <v>1.8231846540880503</v>
      </c>
      <c r="X218" s="13">
        <f t="shared" si="482"/>
        <v>0.31082314465408811</v>
      </c>
      <c r="Y218" s="13">
        <f t="shared" si="483"/>
        <v>40.002268279455798</v>
      </c>
      <c r="Z218" s="16">
        <f t="shared" si="484"/>
        <v>34.175845889038214</v>
      </c>
      <c r="AA218" s="16">
        <f t="shared" si="485"/>
        <v>5.8264223904175809</v>
      </c>
    </row>
    <row r="219" spans="1:27" x14ac:dyDescent="0.2">
      <c r="A219" s="23"/>
      <c r="B219" s="12" t="s">
        <v>4</v>
      </c>
      <c r="C219" s="5">
        <v>5.4</v>
      </c>
      <c r="D219" s="24"/>
      <c r="E219" s="14">
        <v>7.4999999999999997E-2</v>
      </c>
      <c r="F219" s="14">
        <v>7.51E-2</v>
      </c>
      <c r="G219" s="14">
        <v>7.4999999999999997E-2</v>
      </c>
      <c r="H219" s="14">
        <v>0.21970000000000001</v>
      </c>
      <c r="I219" s="14">
        <v>0.21959999999999999</v>
      </c>
      <c r="J219" s="14">
        <v>0.21690000000000001</v>
      </c>
      <c r="K219" s="17">
        <f t="shared" si="486"/>
        <v>7.5033333333333341E-2</v>
      </c>
      <c r="L219" s="17">
        <f t="shared" si="487"/>
        <v>0.21873333333333334</v>
      </c>
      <c r="M219" s="14">
        <f t="shared" si="471"/>
        <v>10.161758666666666</v>
      </c>
      <c r="N219" s="14">
        <f t="shared" si="472"/>
        <v>2.0814746666666686</v>
      </c>
      <c r="O219" s="14">
        <f t="shared" si="473"/>
        <v>12.243233333333334</v>
      </c>
      <c r="P219" s="22"/>
      <c r="Q219" s="22"/>
      <c r="R219" s="22"/>
      <c r="S219" s="22"/>
      <c r="T219" s="22"/>
      <c r="U219" s="22"/>
      <c r="V219" s="13">
        <f t="shared" si="480"/>
        <v>2.2672654320987653</v>
      </c>
      <c r="W219" s="13">
        <f t="shared" si="481"/>
        <v>1.8818071604938269</v>
      </c>
      <c r="X219" s="13">
        <f t="shared" si="482"/>
        <v>0.38545827160493862</v>
      </c>
      <c r="Y219" s="13">
        <f t="shared" si="483"/>
        <v>43.302091438541893</v>
      </c>
      <c r="Z219" s="16">
        <f t="shared" si="484"/>
        <v>35.940293791704981</v>
      </c>
      <c r="AA219" s="16">
        <f t="shared" si="485"/>
        <v>7.3617976468369113</v>
      </c>
    </row>
    <row r="220" spans="1:27" x14ac:dyDescent="0.2">
      <c r="A220" s="23">
        <v>73</v>
      </c>
      <c r="B220" s="12" t="s">
        <v>2</v>
      </c>
      <c r="C220" s="5">
        <v>5.0999999999999996</v>
      </c>
      <c r="D220" s="24">
        <f t="shared" ref="D220" si="537">AVERAGE(C220:C222)</f>
        <v>5.3666666666666671</v>
      </c>
      <c r="E220" s="14">
        <v>7.6300000000000007E-2</v>
      </c>
      <c r="F220" s="14">
        <v>7.8200000000000006E-2</v>
      </c>
      <c r="G220" s="14">
        <v>8.0100000000000005E-2</v>
      </c>
      <c r="H220" s="14">
        <v>0.23119999999999999</v>
      </c>
      <c r="I220" s="14">
        <v>0.2331</v>
      </c>
      <c r="J220" s="14">
        <v>0.23449999999999999</v>
      </c>
      <c r="K220" s="17">
        <f t="shared" si="486"/>
        <v>7.8200000000000006E-2</v>
      </c>
      <c r="L220" s="17">
        <f t="shared" si="487"/>
        <v>0.23293333333333333</v>
      </c>
      <c r="M220" s="14">
        <f t="shared" si="471"/>
        <v>10.841837333333334</v>
      </c>
      <c r="N220" s="14">
        <f t="shared" si="472"/>
        <v>2.0580213333333344</v>
      </c>
      <c r="O220" s="14">
        <f t="shared" si="473"/>
        <v>12.899858666666667</v>
      </c>
      <c r="P220" s="22">
        <f t="shared" ref="P220" si="538">AVERAGE(M220:M222)</f>
        <v>11.010451111111111</v>
      </c>
      <c r="Q220" s="22">
        <f t="shared" ref="Q220" si="539">AVERAGE(N220:N222)</f>
        <v>2.3742551111111121</v>
      </c>
      <c r="R220" s="22">
        <f t="shared" ref="R220" si="540">AVERAGE(O220:O222)</f>
        <v>13.384706222222221</v>
      </c>
      <c r="S220" s="22">
        <f t="shared" ref="S220" si="541">STDEV(M220:M222)</f>
        <v>0.24130197931253744</v>
      </c>
      <c r="T220" s="22">
        <f t="shared" ref="T220" si="542">STDEV(N220:N222)</f>
        <v>0.50827028285760367</v>
      </c>
      <c r="U220" s="22">
        <f t="shared" ref="U220" si="543">STDEV(O220:O222)</f>
        <v>0.74903669438592502</v>
      </c>
      <c r="V220" s="13">
        <f t="shared" si="480"/>
        <v>2.5293840522875821</v>
      </c>
      <c r="W220" s="13">
        <f t="shared" si="481"/>
        <v>2.1258504575163402</v>
      </c>
      <c r="X220" s="13">
        <f t="shared" si="482"/>
        <v>0.40353359477124207</v>
      </c>
      <c r="Y220" s="13">
        <f t="shared" si="483"/>
        <v>45.624455919454853</v>
      </c>
      <c r="Z220" s="16">
        <f t="shared" si="484"/>
        <v>38.345608450637812</v>
      </c>
      <c r="AA220" s="16">
        <f t="shared" si="485"/>
        <v>7.2788474688170561</v>
      </c>
    </row>
    <row r="221" spans="1:27" x14ac:dyDescent="0.2">
      <c r="A221" s="23"/>
      <c r="B221" s="12" t="s">
        <v>3</v>
      </c>
      <c r="C221" s="5">
        <v>5.6</v>
      </c>
      <c r="D221" s="24"/>
      <c r="E221" s="14">
        <v>9.2899999999999996E-2</v>
      </c>
      <c r="F221" s="14">
        <v>9.0800000000000006E-2</v>
      </c>
      <c r="G221" s="14">
        <v>8.8499999999999995E-2</v>
      </c>
      <c r="H221" s="14">
        <v>0.24729999999999999</v>
      </c>
      <c r="I221" s="14">
        <v>0.24479999999999999</v>
      </c>
      <c r="J221" s="14">
        <v>0.24199999999999999</v>
      </c>
      <c r="K221" s="17">
        <f t="shared" si="486"/>
        <v>9.0733333333333333E-2</v>
      </c>
      <c r="L221" s="17">
        <f t="shared" si="487"/>
        <v>0.2447</v>
      </c>
      <c r="M221" s="14">
        <f t="shared" si="471"/>
        <v>11.286861333333334</v>
      </c>
      <c r="N221" s="14">
        <f t="shared" si="472"/>
        <v>2.9605493333333346</v>
      </c>
      <c r="O221" s="14">
        <f t="shared" si="473"/>
        <v>14.247410666666667</v>
      </c>
      <c r="P221" s="22"/>
      <c r="Q221" s="22"/>
      <c r="R221" s="22"/>
      <c r="S221" s="22"/>
      <c r="T221" s="22"/>
      <c r="U221" s="22"/>
      <c r="V221" s="13">
        <f t="shared" si="480"/>
        <v>2.5441804761904763</v>
      </c>
      <c r="W221" s="13">
        <f t="shared" si="481"/>
        <v>2.0155109523809527</v>
      </c>
      <c r="X221" s="13">
        <f t="shared" si="482"/>
        <v>0.52866952380952403</v>
      </c>
      <c r="Y221" s="13">
        <f t="shared" si="483"/>
        <v>50.390502463983402</v>
      </c>
      <c r="Z221" s="16">
        <f t="shared" si="484"/>
        <v>39.919577468109686</v>
      </c>
      <c r="AA221" s="16">
        <f t="shared" si="485"/>
        <v>10.470924995873716</v>
      </c>
    </row>
    <row r="222" spans="1:27" x14ac:dyDescent="0.2">
      <c r="A222" s="23"/>
      <c r="B222" s="12" t="s">
        <v>4</v>
      </c>
      <c r="C222" s="5">
        <v>5.4</v>
      </c>
      <c r="D222" s="24"/>
      <c r="E222" s="14">
        <v>7.9299999999999995E-2</v>
      </c>
      <c r="F222" s="14">
        <v>7.9000000000000001E-2</v>
      </c>
      <c r="G222" s="14">
        <v>7.8799999999999995E-2</v>
      </c>
      <c r="H222" s="14">
        <v>0.2349</v>
      </c>
      <c r="I222" s="14">
        <v>0.2344</v>
      </c>
      <c r="J222" s="14">
        <v>0.23369999999999999</v>
      </c>
      <c r="K222" s="17">
        <f t="shared" si="486"/>
        <v>7.903333333333333E-2</v>
      </c>
      <c r="L222" s="17">
        <f t="shared" si="487"/>
        <v>0.23433333333333331</v>
      </c>
      <c r="M222" s="14">
        <f t="shared" si="471"/>
        <v>10.902654666666667</v>
      </c>
      <c r="N222" s="14">
        <f t="shared" si="472"/>
        <v>2.1041946666666673</v>
      </c>
      <c r="O222" s="14">
        <f t="shared" si="473"/>
        <v>13.006849333333331</v>
      </c>
      <c r="P222" s="22"/>
      <c r="Q222" s="22"/>
      <c r="R222" s="22"/>
      <c r="S222" s="22"/>
      <c r="T222" s="22"/>
      <c r="U222" s="22"/>
      <c r="V222" s="13">
        <f t="shared" si="480"/>
        <v>2.4086758024691353</v>
      </c>
      <c r="W222" s="13">
        <f t="shared" si="481"/>
        <v>2.0190101234567899</v>
      </c>
      <c r="X222" s="13">
        <f t="shared" si="482"/>
        <v>0.38966567901234578</v>
      </c>
      <c r="Y222" s="13">
        <f t="shared" si="483"/>
        <v>46.002862464926544</v>
      </c>
      <c r="Z222" s="16">
        <f t="shared" si="484"/>
        <v>38.5607083068072</v>
      </c>
      <c r="AA222" s="16">
        <f t="shared" si="485"/>
        <v>7.4421541581193571</v>
      </c>
    </row>
    <row r="223" spans="1:27" x14ac:dyDescent="0.2">
      <c r="A223" s="23">
        <v>74</v>
      </c>
      <c r="B223" s="12" t="s">
        <v>2</v>
      </c>
      <c r="C223" s="5">
        <v>5.7</v>
      </c>
      <c r="D223" s="24">
        <f t="shared" ref="D223" si="544">AVERAGE(C223:C225)</f>
        <v>5.3999999999999995</v>
      </c>
      <c r="E223" s="14">
        <v>7.6700000000000004E-2</v>
      </c>
      <c r="F223" s="14">
        <v>7.6399999999999996E-2</v>
      </c>
      <c r="G223" s="14">
        <v>7.6200000000000004E-2</v>
      </c>
      <c r="H223" s="14">
        <v>0.22739999999999999</v>
      </c>
      <c r="I223" s="14">
        <v>0.22700000000000001</v>
      </c>
      <c r="J223" s="14">
        <v>0.2266</v>
      </c>
      <c r="K223" s="17">
        <f t="shared" si="486"/>
        <v>7.6433333333333339E-2</v>
      </c>
      <c r="L223" s="17">
        <f t="shared" si="487"/>
        <v>0.22700000000000001</v>
      </c>
      <c r="M223" s="14">
        <f t="shared" si="471"/>
        <v>10.562977333333334</v>
      </c>
      <c r="N223" s="14">
        <f t="shared" si="472"/>
        <v>2.0265573333333347</v>
      </c>
      <c r="O223" s="14">
        <f t="shared" si="473"/>
        <v>12.589534666666669</v>
      </c>
      <c r="P223" s="22">
        <f t="shared" ref="P223" si="545">AVERAGE(M223:M225)</f>
        <v>10.796931555555554</v>
      </c>
      <c r="Q223" s="22">
        <f t="shared" ref="Q223" si="546">AVERAGE(N223:N225)</f>
        <v>2.1188622222222233</v>
      </c>
      <c r="R223" s="22">
        <f t="shared" ref="R223" si="547">AVERAGE(O223:O225)</f>
        <v>12.915793777777779</v>
      </c>
      <c r="S223" s="22">
        <f t="shared" ref="S223" si="548">STDEV(M223:M225)</f>
        <v>0.26232982068409361</v>
      </c>
      <c r="T223" s="22">
        <f t="shared" ref="T223" si="549">STDEV(N223:N225)</f>
        <v>0.11925570171569824</v>
      </c>
      <c r="U223" s="22">
        <f t="shared" ref="U223" si="550">STDEV(O223:O225)</f>
        <v>0.38068936449862822</v>
      </c>
      <c r="V223" s="13">
        <f t="shared" si="480"/>
        <v>2.208690292397661</v>
      </c>
      <c r="W223" s="13">
        <f t="shared" si="481"/>
        <v>1.8531539181286552</v>
      </c>
      <c r="X223" s="13">
        <f t="shared" si="482"/>
        <v>0.35553637426900608</v>
      </c>
      <c r="Y223" s="13">
        <f t="shared" si="483"/>
        <v>44.526896324066875</v>
      </c>
      <c r="Z223" s="16">
        <f t="shared" si="484"/>
        <v>37.359331305557518</v>
      </c>
      <c r="AA223" s="16">
        <f t="shared" si="485"/>
        <v>7.1675650185093538</v>
      </c>
    </row>
    <row r="224" spans="1:27" x14ac:dyDescent="0.2">
      <c r="A224" s="23"/>
      <c r="B224" s="12" t="s">
        <v>3</v>
      </c>
      <c r="C224" s="5">
        <v>5.3</v>
      </c>
      <c r="D224" s="24"/>
      <c r="E224" s="14">
        <v>7.3899999999999993E-2</v>
      </c>
      <c r="F224" s="14">
        <v>7.9799999999999996E-2</v>
      </c>
      <c r="G224" s="14">
        <v>8.0100000000000005E-2</v>
      </c>
      <c r="H224" s="14">
        <v>0.23069999999999999</v>
      </c>
      <c r="I224" s="14">
        <v>0.2311</v>
      </c>
      <c r="J224" s="14">
        <v>0.23119999999999999</v>
      </c>
      <c r="K224" s="17">
        <f t="shared" si="486"/>
        <v>7.7933333333333341E-2</v>
      </c>
      <c r="L224" s="17">
        <f t="shared" si="487"/>
        <v>0.23099999999999998</v>
      </c>
      <c r="M224" s="14">
        <f t="shared" si="471"/>
        <v>10.747277333333333</v>
      </c>
      <c r="N224" s="14">
        <f t="shared" si="472"/>
        <v>2.0765173333333351</v>
      </c>
      <c r="O224" s="14">
        <f t="shared" si="473"/>
        <v>12.823794666666668</v>
      </c>
      <c r="P224" s="22"/>
      <c r="Q224" s="22"/>
      <c r="R224" s="22"/>
      <c r="S224" s="22"/>
      <c r="T224" s="22"/>
      <c r="U224" s="22"/>
      <c r="V224" s="13">
        <f t="shared" si="480"/>
        <v>2.4195838993710694</v>
      </c>
      <c r="W224" s="13">
        <f t="shared" si="481"/>
        <v>2.0277881761006289</v>
      </c>
      <c r="X224" s="13">
        <f t="shared" si="482"/>
        <v>0.3917957232704406</v>
      </c>
      <c r="Y224" s="13">
        <f t="shared" si="483"/>
        <v>45.355431373936007</v>
      </c>
      <c r="Z224" s="16">
        <f t="shared" si="484"/>
        <v>38.011166914243944</v>
      </c>
      <c r="AA224" s="16">
        <f t="shared" si="485"/>
        <v>7.3442644596920674</v>
      </c>
    </row>
    <row r="225" spans="1:27" x14ac:dyDescent="0.2">
      <c r="A225" s="23"/>
      <c r="B225" s="12" t="s">
        <v>4</v>
      </c>
      <c r="C225" s="5">
        <v>5.2</v>
      </c>
      <c r="D225" s="24"/>
      <c r="E225" s="14">
        <v>7.9399999999999998E-2</v>
      </c>
      <c r="F225" s="14">
        <v>8.14E-2</v>
      </c>
      <c r="G225" s="14">
        <v>8.4099999999999994E-2</v>
      </c>
      <c r="H225" s="14">
        <v>0.23619999999999999</v>
      </c>
      <c r="I225" s="14">
        <v>0.2384</v>
      </c>
      <c r="J225" s="14">
        <v>0.24079999999999999</v>
      </c>
      <c r="K225" s="17">
        <f t="shared" si="486"/>
        <v>8.1633333333333336E-2</v>
      </c>
      <c r="L225" s="17">
        <f t="shared" si="487"/>
        <v>0.23846666666666669</v>
      </c>
      <c r="M225" s="14">
        <f t="shared" si="471"/>
        <v>11.080540000000003</v>
      </c>
      <c r="N225" s="14">
        <f t="shared" si="472"/>
        <v>2.2535120000000006</v>
      </c>
      <c r="O225" s="14">
        <f t="shared" si="473"/>
        <v>13.334052</v>
      </c>
      <c r="P225" s="22"/>
      <c r="Q225" s="22"/>
      <c r="R225" s="22"/>
      <c r="S225" s="22"/>
      <c r="T225" s="22"/>
      <c r="U225" s="22"/>
      <c r="V225" s="13">
        <f t="shared" si="480"/>
        <v>2.5642407692307692</v>
      </c>
      <c r="W225" s="13">
        <f t="shared" si="481"/>
        <v>2.1308730769230775</v>
      </c>
      <c r="X225" s="13">
        <f t="shared" si="482"/>
        <v>0.4333676923076924</v>
      </c>
      <c r="Y225" s="13">
        <f t="shared" si="483"/>
        <v>47.160118837094146</v>
      </c>
      <c r="Z225" s="16">
        <f t="shared" si="484"/>
        <v>39.189856405177913</v>
      </c>
      <c r="AA225" s="16">
        <f t="shared" si="485"/>
        <v>7.9702624319162503</v>
      </c>
    </row>
    <row r="226" spans="1:27" x14ac:dyDescent="0.2">
      <c r="A226" s="23">
        <v>75</v>
      </c>
      <c r="B226" s="12" t="s">
        <v>2</v>
      </c>
      <c r="C226" s="5">
        <v>5.3</v>
      </c>
      <c r="D226" s="24">
        <f t="shared" ref="D226" si="551">AVERAGE(C226:C228)</f>
        <v>5.3</v>
      </c>
      <c r="E226" s="14">
        <v>6.5299999999999997E-2</v>
      </c>
      <c r="F226" s="14">
        <v>6.59E-2</v>
      </c>
      <c r="G226" s="14">
        <v>6.6799999999999998E-2</v>
      </c>
      <c r="H226" s="14">
        <v>0.18959999999999999</v>
      </c>
      <c r="I226" s="14">
        <v>0.18990000000000001</v>
      </c>
      <c r="J226" s="14">
        <v>0.19059999999999999</v>
      </c>
      <c r="K226" s="17">
        <f t="shared" si="486"/>
        <v>6.5999999999999989E-2</v>
      </c>
      <c r="L226" s="17">
        <f t="shared" si="487"/>
        <v>0.19003333333333336</v>
      </c>
      <c r="M226" s="14">
        <f t="shared" ref="M226:M289" si="552">((-2.99*K226)+(12.64*L226))*(4/(1))</f>
        <v>8.8187253333333349</v>
      </c>
      <c r="N226" s="14">
        <f t="shared" ref="N226:N289" si="553">((23.26*K226)-(5.6*L226))*(4/(1))</f>
        <v>1.8838933333333321</v>
      </c>
      <c r="O226" s="14">
        <f t="shared" ref="O226:O289" si="554">((20.27*K226)+(7.04*L226))*(4/(1))</f>
        <v>10.702618666666666</v>
      </c>
      <c r="P226" s="22">
        <f t="shared" ref="P226" si="555">AVERAGE(M226:M228)</f>
        <v>8.2230631111111112</v>
      </c>
      <c r="Q226" s="22">
        <f t="shared" ref="Q226" si="556">AVERAGE(N226:N228)</f>
        <v>1.6174471111111111</v>
      </c>
      <c r="R226" s="22">
        <f t="shared" ref="R226" si="557">AVERAGE(O226:O228)</f>
        <v>9.8405102222222229</v>
      </c>
      <c r="S226" s="22">
        <f t="shared" ref="S226" si="558">STDEV(M226:M228)</f>
        <v>0.77841251713395221</v>
      </c>
      <c r="T226" s="22">
        <f t="shared" ref="T226" si="559">STDEV(N226:N228)</f>
        <v>0.30983397985181355</v>
      </c>
      <c r="U226" s="22">
        <f t="shared" ref="U226" si="560">STDEV(O226:O228)</f>
        <v>1.0867628670631226</v>
      </c>
      <c r="V226" s="13">
        <f t="shared" ref="V226:V289" si="561">O226/C226</f>
        <v>2.0193620125786165</v>
      </c>
      <c r="W226" s="13">
        <f t="shared" ref="W226:W289" si="562">M226/C226</f>
        <v>1.6639104402515728</v>
      </c>
      <c r="X226" s="13">
        <f t="shared" ref="X226:X289" si="563">N226/C226</f>
        <v>0.35545157232704377</v>
      </c>
      <c r="Y226" s="13">
        <f t="shared" ref="Y226:Y243" si="564">O226*100/28.274</f>
        <v>37.853217325693805</v>
      </c>
      <c r="Z226" s="16">
        <f t="shared" si="484"/>
        <v>31.190228950036552</v>
      </c>
      <c r="AA226" s="16">
        <f t="shared" si="485"/>
        <v>6.6629883756572541</v>
      </c>
    </row>
    <row r="227" spans="1:27" x14ac:dyDescent="0.2">
      <c r="A227" s="23"/>
      <c r="B227" s="12" t="s">
        <v>3</v>
      </c>
      <c r="C227" s="5">
        <v>5.2</v>
      </c>
      <c r="D227" s="24"/>
      <c r="E227" s="14">
        <v>5.1900000000000002E-2</v>
      </c>
      <c r="F227" s="14">
        <v>5.16E-2</v>
      </c>
      <c r="G227" s="14">
        <v>5.1400000000000001E-2</v>
      </c>
      <c r="H227" s="14">
        <v>0.1578</v>
      </c>
      <c r="I227" s="14">
        <v>0.1573</v>
      </c>
      <c r="J227" s="14">
        <v>0.15720000000000001</v>
      </c>
      <c r="K227" s="17">
        <f t="shared" si="486"/>
        <v>5.1633333333333337E-2</v>
      </c>
      <c r="L227" s="17">
        <f t="shared" si="487"/>
        <v>0.15743333333333334</v>
      </c>
      <c r="M227" s="14">
        <f t="shared" si="552"/>
        <v>7.3422946666666675</v>
      </c>
      <c r="N227" s="14">
        <f t="shared" si="553"/>
        <v>1.2774586666666674</v>
      </c>
      <c r="O227" s="14">
        <f t="shared" si="554"/>
        <v>8.6197533333333336</v>
      </c>
      <c r="P227" s="22"/>
      <c r="Q227" s="22"/>
      <c r="R227" s="22"/>
      <c r="S227" s="22"/>
      <c r="T227" s="22"/>
      <c r="U227" s="22"/>
      <c r="V227" s="13">
        <f t="shared" si="561"/>
        <v>1.6576448717948717</v>
      </c>
      <c r="W227" s="13">
        <f t="shared" si="562"/>
        <v>1.4119797435897437</v>
      </c>
      <c r="X227" s="13">
        <f t="shared" si="563"/>
        <v>0.24566512820512834</v>
      </c>
      <c r="Y227" s="13">
        <f t="shared" si="564"/>
        <v>30.486501143571243</v>
      </c>
      <c r="Z227" s="16">
        <f t="shared" si="484"/>
        <v>25.96836198156139</v>
      </c>
      <c r="AA227" s="16">
        <f t="shared" si="485"/>
        <v>4.5181391620098585</v>
      </c>
    </row>
    <row r="228" spans="1:27" x14ac:dyDescent="0.2">
      <c r="A228" s="23"/>
      <c r="B228" s="12" t="s">
        <v>4</v>
      </c>
      <c r="C228" s="5">
        <v>5.4</v>
      </c>
      <c r="D228" s="24"/>
      <c r="E228" s="14">
        <v>6.1199999999999997E-2</v>
      </c>
      <c r="F228" s="14">
        <v>6.2300000000000001E-2</v>
      </c>
      <c r="G228" s="14">
        <v>6.3200000000000006E-2</v>
      </c>
      <c r="H228" s="14">
        <v>0.1822</v>
      </c>
      <c r="I228" s="14">
        <v>0.1832</v>
      </c>
      <c r="J228" s="14">
        <v>0.18360000000000001</v>
      </c>
      <c r="K228" s="17">
        <f t="shared" si="486"/>
        <v>6.2233333333333335E-2</v>
      </c>
      <c r="L228" s="17">
        <f t="shared" si="487"/>
        <v>0.18300000000000002</v>
      </c>
      <c r="M228" s="14">
        <f t="shared" si="552"/>
        <v>8.5081693333333348</v>
      </c>
      <c r="N228" s="14">
        <f t="shared" si="553"/>
        <v>1.6909893333333335</v>
      </c>
      <c r="O228" s="14">
        <f t="shared" si="554"/>
        <v>10.199158666666667</v>
      </c>
      <c r="P228" s="22"/>
      <c r="Q228" s="22"/>
      <c r="R228" s="22"/>
      <c r="S228" s="22"/>
      <c r="T228" s="22"/>
      <c r="U228" s="22"/>
      <c r="V228" s="13">
        <f t="shared" si="561"/>
        <v>1.8887330864197531</v>
      </c>
      <c r="W228" s="13">
        <f t="shared" si="562"/>
        <v>1.5755869135802472</v>
      </c>
      <c r="X228" s="13">
        <f t="shared" si="563"/>
        <v>0.31314617283950619</v>
      </c>
      <c r="Y228" s="13">
        <f t="shared" si="564"/>
        <v>36.072570795312537</v>
      </c>
      <c r="Z228" s="16">
        <f t="shared" si="484"/>
        <v>30.091848812808003</v>
      </c>
      <c r="AA228" s="16">
        <f t="shared" si="485"/>
        <v>5.980721982504539</v>
      </c>
    </row>
    <row r="229" spans="1:27" x14ac:dyDescent="0.2">
      <c r="A229" s="23">
        <v>76</v>
      </c>
      <c r="B229" s="12" t="s">
        <v>2</v>
      </c>
      <c r="C229" s="5">
        <v>5.9</v>
      </c>
      <c r="D229" s="24">
        <f t="shared" ref="D229" si="565">AVERAGE(C229:C231)</f>
        <v>5.833333333333333</v>
      </c>
      <c r="E229" s="14">
        <v>0.10630000000000001</v>
      </c>
      <c r="F229" s="14">
        <v>0.1067</v>
      </c>
      <c r="G229" s="14">
        <v>0.1067</v>
      </c>
      <c r="H229" s="14">
        <v>0.30309999999999998</v>
      </c>
      <c r="I229" s="14">
        <v>0.30320000000000003</v>
      </c>
      <c r="J229" s="14">
        <v>0.30280000000000001</v>
      </c>
      <c r="K229" s="17">
        <f t="shared" si="486"/>
        <v>0.10656666666666668</v>
      </c>
      <c r="L229" s="17">
        <f t="shared" si="487"/>
        <v>0.30303333333333332</v>
      </c>
      <c r="M229" s="14">
        <f t="shared" si="552"/>
        <v>14.046828</v>
      </c>
      <c r="N229" s="14">
        <f t="shared" si="553"/>
        <v>3.1270160000000038</v>
      </c>
      <c r="O229" s="14">
        <f t="shared" si="554"/>
        <v>17.173844000000003</v>
      </c>
      <c r="P229" s="22">
        <f t="shared" ref="P229" si="566">AVERAGE(M229:M231)</f>
        <v>13.914949333333333</v>
      </c>
      <c r="Q229" s="22">
        <f t="shared" ref="Q229" si="567">AVERAGE(N229:N231)</f>
        <v>3.2215146666666699</v>
      </c>
      <c r="R229" s="22">
        <f t="shared" ref="R229" si="568">AVERAGE(O229:O231)</f>
        <v>17.136464</v>
      </c>
      <c r="S229" s="22">
        <f t="shared" ref="S229" si="569">STDEV(M229:M231)</f>
        <v>0.1620520336901427</v>
      </c>
      <c r="T229" s="22">
        <f t="shared" ref="T229" si="570">STDEV(N229:N231)</f>
        <v>0.16228361191171098</v>
      </c>
      <c r="U229" s="22">
        <f t="shared" ref="U229" si="571">STDEV(O229:O231)</f>
        <v>4.1007455994137951E-2</v>
      </c>
      <c r="V229" s="13">
        <f t="shared" si="561"/>
        <v>2.9108210169491526</v>
      </c>
      <c r="W229" s="13">
        <f t="shared" si="562"/>
        <v>2.3808183050847456</v>
      </c>
      <c r="X229" s="13">
        <f t="shared" si="563"/>
        <v>0.53000271186440739</v>
      </c>
      <c r="Y229" s="13">
        <f t="shared" si="564"/>
        <v>60.740765367475433</v>
      </c>
      <c r="Z229" s="16">
        <f t="shared" si="484"/>
        <v>49.681078022211217</v>
      </c>
      <c r="AA229" s="16">
        <f t="shared" si="485"/>
        <v>11.059687345264214</v>
      </c>
    </row>
    <row r="230" spans="1:27" x14ac:dyDescent="0.2">
      <c r="A230" s="23"/>
      <c r="B230" s="12" t="s">
        <v>3</v>
      </c>
      <c r="C230" s="5">
        <v>5.8</v>
      </c>
      <c r="D230" s="24"/>
      <c r="E230" s="14">
        <v>0.1082</v>
      </c>
      <c r="F230" s="14">
        <v>0.1081</v>
      </c>
      <c r="G230" s="14">
        <v>0.10829999999999999</v>
      </c>
      <c r="H230" s="14">
        <v>0.29759999999999998</v>
      </c>
      <c r="I230" s="14">
        <v>0.29709999999999998</v>
      </c>
      <c r="J230" s="14">
        <v>0.29699999999999999</v>
      </c>
      <c r="K230" s="17">
        <f t="shared" si="486"/>
        <v>0.1082</v>
      </c>
      <c r="L230" s="17">
        <f t="shared" si="487"/>
        <v>0.29723333333333329</v>
      </c>
      <c r="M230" s="14">
        <f t="shared" si="552"/>
        <v>13.734045333333333</v>
      </c>
      <c r="N230" s="14">
        <f t="shared" si="553"/>
        <v>3.4089013333333353</v>
      </c>
      <c r="O230" s="14">
        <f t="shared" si="554"/>
        <v>17.142946666666667</v>
      </c>
      <c r="P230" s="22"/>
      <c r="Q230" s="22"/>
      <c r="R230" s="22"/>
      <c r="S230" s="22"/>
      <c r="T230" s="22"/>
      <c r="U230" s="22"/>
      <c r="V230" s="13">
        <f t="shared" si="561"/>
        <v>2.955680459770115</v>
      </c>
      <c r="W230" s="13">
        <f t="shared" si="562"/>
        <v>2.3679388505747125</v>
      </c>
      <c r="X230" s="13">
        <f t="shared" si="563"/>
        <v>0.58774160919540264</v>
      </c>
      <c r="Y230" s="13">
        <f t="shared" si="564"/>
        <v>60.631487114192069</v>
      </c>
      <c r="Z230" s="16">
        <f t="shared" si="484"/>
        <v>48.574822569616373</v>
      </c>
      <c r="AA230" s="16">
        <f t="shared" si="485"/>
        <v>12.056664544575707</v>
      </c>
    </row>
    <row r="231" spans="1:27" x14ac:dyDescent="0.2">
      <c r="A231" s="23"/>
      <c r="B231" s="12" t="s">
        <v>4</v>
      </c>
      <c r="C231" s="5">
        <v>5.8</v>
      </c>
      <c r="D231" s="24"/>
      <c r="E231" s="14">
        <v>0.10630000000000001</v>
      </c>
      <c r="F231" s="14">
        <v>0.1061</v>
      </c>
      <c r="G231" s="14">
        <v>0.1061</v>
      </c>
      <c r="H231" s="14">
        <v>0.3019</v>
      </c>
      <c r="I231" s="14">
        <v>0.30109999999999998</v>
      </c>
      <c r="J231" s="14">
        <v>0.3009</v>
      </c>
      <c r="K231" s="17">
        <f t="shared" si="486"/>
        <v>0.10616666666666667</v>
      </c>
      <c r="L231" s="17">
        <f t="shared" si="487"/>
        <v>0.30129999999999996</v>
      </c>
      <c r="M231" s="14">
        <f t="shared" si="552"/>
        <v>13.963974666666665</v>
      </c>
      <c r="N231" s="14">
        <f t="shared" si="553"/>
        <v>3.12862666666667</v>
      </c>
      <c r="O231" s="14">
        <f t="shared" si="554"/>
        <v>17.092601333333334</v>
      </c>
      <c r="P231" s="22"/>
      <c r="Q231" s="22"/>
      <c r="R231" s="22"/>
      <c r="S231" s="22"/>
      <c r="T231" s="22"/>
      <c r="U231" s="22"/>
      <c r="V231" s="13">
        <f t="shared" si="561"/>
        <v>2.9470002298850577</v>
      </c>
      <c r="W231" s="13">
        <f t="shared" si="562"/>
        <v>2.4075818390804598</v>
      </c>
      <c r="X231" s="13">
        <f t="shared" si="563"/>
        <v>0.5394183908045983</v>
      </c>
      <c r="Y231" s="13">
        <f t="shared" si="564"/>
        <v>60.453424819032797</v>
      </c>
      <c r="Z231" s="16">
        <f t="shared" si="484"/>
        <v>49.388040838461713</v>
      </c>
      <c r="AA231" s="16">
        <f t="shared" si="485"/>
        <v>11.06538398057109</v>
      </c>
    </row>
    <row r="232" spans="1:27" x14ac:dyDescent="0.2">
      <c r="A232" s="23">
        <v>77</v>
      </c>
      <c r="B232" s="12" t="s">
        <v>2</v>
      </c>
      <c r="C232" s="5">
        <v>6.3</v>
      </c>
      <c r="D232" s="24">
        <f t="shared" ref="D232" si="572">AVERAGE(C232:C234)</f>
        <v>6.2</v>
      </c>
      <c r="E232" s="14">
        <v>5.3199999999999997E-2</v>
      </c>
      <c r="F232" s="14">
        <v>5.3199999999999997E-2</v>
      </c>
      <c r="G232" s="14">
        <v>5.3499999999999999E-2</v>
      </c>
      <c r="H232" s="14">
        <v>0.1648</v>
      </c>
      <c r="I232" s="14">
        <v>0.1646</v>
      </c>
      <c r="J232" s="14">
        <v>0.1648</v>
      </c>
      <c r="K232" s="17">
        <f t="shared" si="486"/>
        <v>5.3299999999999993E-2</v>
      </c>
      <c r="L232" s="17">
        <f t="shared" si="487"/>
        <v>0.16473333333333334</v>
      </c>
      <c r="M232" s="14">
        <f t="shared" si="552"/>
        <v>7.6914493333333347</v>
      </c>
      <c r="N232" s="14">
        <f t="shared" si="553"/>
        <v>1.2690053333333329</v>
      </c>
      <c r="O232" s="14">
        <f t="shared" si="554"/>
        <v>8.9604546666666671</v>
      </c>
      <c r="P232" s="22">
        <f t="shared" ref="P232" si="573">AVERAGE(M232:M234)</f>
        <v>7.6156462222222236</v>
      </c>
      <c r="Q232" s="22">
        <f t="shared" ref="Q232" si="574">AVERAGE(N232:N234)</f>
        <v>1.4342008888888891</v>
      </c>
      <c r="R232" s="22">
        <f t="shared" ref="R232" si="575">AVERAGE(O232:O234)</f>
        <v>9.0498471111111112</v>
      </c>
      <c r="S232" s="22">
        <f t="shared" ref="S232" si="576">STDEV(M232:M234)</f>
        <v>0.10329089145027567</v>
      </c>
      <c r="T232" s="22">
        <f t="shared" ref="T232" si="577">STDEV(N232:N234)</f>
        <v>0.18373737764940945</v>
      </c>
      <c r="U232" s="22">
        <f t="shared" ref="U232" si="578">STDEV(O232:O234)</f>
        <v>0.20984060209314717</v>
      </c>
      <c r="V232" s="13">
        <f t="shared" si="561"/>
        <v>1.4222943915343917</v>
      </c>
      <c r="W232" s="13">
        <f t="shared" si="562"/>
        <v>1.2208649735449737</v>
      </c>
      <c r="X232" s="13">
        <f t="shared" si="563"/>
        <v>0.20142941798941794</v>
      </c>
      <c r="Y232" s="13">
        <f t="shared" si="564"/>
        <v>31.691499846737873</v>
      </c>
      <c r="Z232" s="16">
        <f t="shared" si="484"/>
        <v>27.203258588573725</v>
      </c>
      <c r="AA232" s="16">
        <f t="shared" si="485"/>
        <v>4.4882412581641535</v>
      </c>
    </row>
    <row r="233" spans="1:27" x14ac:dyDescent="0.2">
      <c r="A233" s="23"/>
      <c r="B233" s="12" t="s">
        <v>3</v>
      </c>
      <c r="C233" s="5">
        <v>6.2</v>
      </c>
      <c r="D233" s="24"/>
      <c r="E233" s="14">
        <v>5.7299999999999997E-2</v>
      </c>
      <c r="F233" s="14">
        <v>5.7200000000000001E-2</v>
      </c>
      <c r="G233" s="14">
        <v>5.7299999999999997E-2</v>
      </c>
      <c r="H233" s="14">
        <v>0.1651</v>
      </c>
      <c r="I233" s="14">
        <v>0.16489999999999999</v>
      </c>
      <c r="J233" s="14">
        <v>0.16500000000000001</v>
      </c>
      <c r="K233" s="17">
        <f t="shared" si="486"/>
        <v>5.726666666666666E-2</v>
      </c>
      <c r="L233" s="17">
        <f t="shared" si="487"/>
        <v>0.16500000000000001</v>
      </c>
      <c r="M233" s="14">
        <f t="shared" si="552"/>
        <v>7.6574906666666678</v>
      </c>
      <c r="N233" s="14">
        <f t="shared" si="553"/>
        <v>1.6320906666666666</v>
      </c>
      <c r="O233" s="14">
        <f t="shared" si="554"/>
        <v>9.2895813333333326</v>
      </c>
      <c r="P233" s="22"/>
      <c r="Q233" s="22"/>
      <c r="R233" s="22"/>
      <c r="S233" s="22"/>
      <c r="T233" s="22"/>
      <c r="U233" s="22"/>
      <c r="V233" s="13">
        <f t="shared" si="561"/>
        <v>1.4983195698924729</v>
      </c>
      <c r="W233" s="13">
        <f t="shared" si="562"/>
        <v>1.2350791397849463</v>
      </c>
      <c r="X233" s="13">
        <f t="shared" si="563"/>
        <v>0.26324043010752685</v>
      </c>
      <c r="Y233" s="13">
        <f t="shared" si="564"/>
        <v>32.855561057272872</v>
      </c>
      <c r="Z233" s="16">
        <f t="shared" si="484"/>
        <v>27.083152955601143</v>
      </c>
      <c r="AA233" s="16">
        <f t="shared" si="485"/>
        <v>5.7724081016717363</v>
      </c>
    </row>
    <row r="234" spans="1:27" x14ac:dyDescent="0.2">
      <c r="A234" s="23"/>
      <c r="B234" s="12" t="s">
        <v>4</v>
      </c>
      <c r="C234" s="5">
        <v>6.1</v>
      </c>
      <c r="D234" s="24"/>
      <c r="E234" s="14">
        <v>5.3800000000000001E-2</v>
      </c>
      <c r="F234" s="14">
        <v>5.3699999999999998E-2</v>
      </c>
      <c r="G234" s="14">
        <v>5.3999999999999999E-2</v>
      </c>
      <c r="H234" s="14">
        <v>0.16109999999999999</v>
      </c>
      <c r="I234" s="14">
        <v>0.16089999999999999</v>
      </c>
      <c r="J234" s="14">
        <v>0.16109999999999999</v>
      </c>
      <c r="K234" s="17">
        <f t="shared" si="486"/>
        <v>5.3833333333333337E-2</v>
      </c>
      <c r="L234" s="17">
        <f t="shared" si="487"/>
        <v>0.16103333333333333</v>
      </c>
      <c r="M234" s="14">
        <f t="shared" si="552"/>
        <v>7.4979986666666676</v>
      </c>
      <c r="N234" s="14">
        <f t="shared" si="553"/>
        <v>1.4015066666666676</v>
      </c>
      <c r="O234" s="14">
        <f t="shared" si="554"/>
        <v>8.8995053333333338</v>
      </c>
      <c r="P234" s="22"/>
      <c r="Q234" s="22"/>
      <c r="R234" s="22"/>
      <c r="S234" s="22"/>
      <c r="T234" s="22"/>
      <c r="U234" s="22"/>
      <c r="V234" s="13">
        <f t="shared" si="561"/>
        <v>1.4589353005464483</v>
      </c>
      <c r="W234" s="13">
        <f t="shared" si="562"/>
        <v>1.2291801092896177</v>
      </c>
      <c r="X234" s="13">
        <f t="shared" si="563"/>
        <v>0.22975519125683075</v>
      </c>
      <c r="Y234" s="13">
        <f t="shared" si="564"/>
        <v>31.475933130555752</v>
      </c>
      <c r="Z234" s="16">
        <f t="shared" si="484"/>
        <v>26.519058734762208</v>
      </c>
      <c r="AA234" s="16">
        <f t="shared" si="485"/>
        <v>4.9568743957935473</v>
      </c>
    </row>
    <row r="235" spans="1:27" x14ac:dyDescent="0.2">
      <c r="A235" s="23">
        <v>78</v>
      </c>
      <c r="B235" s="12" t="s">
        <v>2</v>
      </c>
      <c r="C235" s="5">
        <v>4.7</v>
      </c>
      <c r="D235" s="24">
        <f t="shared" ref="D235" si="579">AVERAGE(C235:C237)</f>
        <v>4.666666666666667</v>
      </c>
      <c r="E235" s="14">
        <v>4.7300000000000002E-2</v>
      </c>
      <c r="F235" s="14">
        <v>4.8300000000000003E-2</v>
      </c>
      <c r="G235" s="14">
        <v>4.8800000000000003E-2</v>
      </c>
      <c r="H235" s="14">
        <v>0.14399999999999999</v>
      </c>
      <c r="I235" s="14">
        <v>0.1447</v>
      </c>
      <c r="J235" s="14">
        <v>0.14510000000000001</v>
      </c>
      <c r="K235" s="17">
        <f t="shared" si="486"/>
        <v>4.8133333333333334E-2</v>
      </c>
      <c r="L235" s="17">
        <f t="shared" si="487"/>
        <v>0.14459999999999998</v>
      </c>
      <c r="M235" s="14">
        <f t="shared" si="552"/>
        <v>6.7353013333333323</v>
      </c>
      <c r="N235" s="14">
        <f t="shared" si="553"/>
        <v>1.239285333333334</v>
      </c>
      <c r="O235" s="14">
        <f t="shared" si="554"/>
        <v>7.9745866666666654</v>
      </c>
      <c r="P235" s="22">
        <f t="shared" ref="P235" si="580">AVERAGE(M235:M237)</f>
        <v>6.7143582222222209</v>
      </c>
      <c r="Q235" s="22">
        <f t="shared" ref="Q235" si="581">AVERAGE(N235:N237)</f>
        <v>1.1920195555555562</v>
      </c>
      <c r="R235" s="22">
        <f t="shared" ref="R235" si="582">AVERAGE(O235:O237)</f>
        <v>7.9063777777777773</v>
      </c>
      <c r="S235" s="22">
        <f t="shared" ref="S235" si="583">STDEV(M235:M237)</f>
        <v>0.39175474695575818</v>
      </c>
      <c r="T235" s="22">
        <f t="shared" ref="T235" si="584">STDEV(N235:N237)</f>
        <v>0.25402632348403237</v>
      </c>
      <c r="U235" s="22">
        <f t="shared" ref="U235" si="585">STDEV(O235:O237)</f>
        <v>0.64475298611253973</v>
      </c>
      <c r="V235" s="13">
        <f t="shared" si="561"/>
        <v>1.6967205673758863</v>
      </c>
      <c r="W235" s="13">
        <f t="shared" si="562"/>
        <v>1.4330428368794323</v>
      </c>
      <c r="X235" s="13">
        <f t="shared" si="563"/>
        <v>0.26367773049645404</v>
      </c>
      <c r="Y235" s="13">
        <f t="shared" si="564"/>
        <v>28.204663884369616</v>
      </c>
      <c r="Z235" s="16">
        <f t="shared" si="484"/>
        <v>23.821536865435849</v>
      </c>
      <c r="AA235" s="16">
        <f t="shared" si="485"/>
        <v>4.3831270189337692</v>
      </c>
    </row>
    <row r="236" spans="1:27" x14ac:dyDescent="0.2">
      <c r="A236" s="23"/>
      <c r="B236" s="12" t="s">
        <v>3</v>
      </c>
      <c r="C236" s="5">
        <v>4.9000000000000004</v>
      </c>
      <c r="D236" s="24"/>
      <c r="E236" s="14">
        <v>5.3199999999999997E-2</v>
      </c>
      <c r="F236" s="14">
        <v>5.1900000000000002E-2</v>
      </c>
      <c r="G236" s="14">
        <v>5.0900000000000001E-2</v>
      </c>
      <c r="H236" s="14">
        <v>0.154</v>
      </c>
      <c r="I236" s="14">
        <v>0.1525</v>
      </c>
      <c r="J236" s="14">
        <v>0.15140000000000001</v>
      </c>
      <c r="K236" s="17">
        <f t="shared" si="486"/>
        <v>5.1999999999999998E-2</v>
      </c>
      <c r="L236" s="17">
        <f t="shared" si="487"/>
        <v>0.15263333333333332</v>
      </c>
      <c r="M236" s="14">
        <f t="shared" si="552"/>
        <v>7.0952213333333329</v>
      </c>
      <c r="N236" s="14">
        <f t="shared" si="553"/>
        <v>1.4190933333333335</v>
      </c>
      <c r="O236" s="14">
        <f t="shared" si="554"/>
        <v>8.5143146666666656</v>
      </c>
      <c r="P236" s="22"/>
      <c r="Q236" s="22"/>
      <c r="R236" s="22"/>
      <c r="S236" s="22"/>
      <c r="T236" s="22"/>
      <c r="U236" s="22"/>
      <c r="V236" s="13">
        <f t="shared" si="561"/>
        <v>1.7376152380952377</v>
      </c>
      <c r="W236" s="13">
        <f t="shared" si="562"/>
        <v>1.4480043537414964</v>
      </c>
      <c r="X236" s="13">
        <f t="shared" si="563"/>
        <v>0.28961088435374149</v>
      </c>
      <c r="Y236" s="13">
        <f t="shared" si="564"/>
        <v>30.11358374006743</v>
      </c>
      <c r="Z236" s="16">
        <f t="shared" si="484"/>
        <v>25.09450850015326</v>
      </c>
      <c r="AA236" s="16">
        <f t="shared" si="485"/>
        <v>5.0190752399141738</v>
      </c>
    </row>
    <row r="237" spans="1:27" x14ac:dyDescent="0.2">
      <c r="A237" s="23"/>
      <c r="B237" s="12" t="s">
        <v>4</v>
      </c>
      <c r="C237" s="5">
        <v>4.4000000000000004</v>
      </c>
      <c r="D237" s="24"/>
      <c r="E237" s="14">
        <v>4.2099999999999999E-2</v>
      </c>
      <c r="F237" s="14">
        <v>4.24E-2</v>
      </c>
      <c r="G237" s="14">
        <v>4.2500000000000003E-2</v>
      </c>
      <c r="H237" s="14">
        <v>0.13489999999999999</v>
      </c>
      <c r="I237" s="14">
        <v>0.13500000000000001</v>
      </c>
      <c r="J237" s="14">
        <v>0.13469999999999999</v>
      </c>
      <c r="K237" s="17">
        <f t="shared" si="486"/>
        <v>4.2333333333333334E-2</v>
      </c>
      <c r="L237" s="17">
        <f t="shared" si="487"/>
        <v>0.13486666666666666</v>
      </c>
      <c r="M237" s="14">
        <f t="shared" si="552"/>
        <v>6.3125520000000002</v>
      </c>
      <c r="N237" s="14">
        <f t="shared" si="553"/>
        <v>0.91768000000000072</v>
      </c>
      <c r="O237" s="14">
        <f t="shared" si="554"/>
        <v>7.2302319999999991</v>
      </c>
      <c r="P237" s="22"/>
      <c r="Q237" s="22"/>
      <c r="R237" s="22"/>
      <c r="S237" s="22"/>
      <c r="T237" s="22"/>
      <c r="U237" s="22"/>
      <c r="V237" s="13">
        <f t="shared" si="561"/>
        <v>1.6432345454545452</v>
      </c>
      <c r="W237" s="13">
        <f t="shared" si="562"/>
        <v>1.4346709090909091</v>
      </c>
      <c r="X237" s="13">
        <f t="shared" si="563"/>
        <v>0.20856363636363651</v>
      </c>
      <c r="Y237" s="13">
        <f t="shared" si="564"/>
        <v>25.572016693782267</v>
      </c>
      <c r="Z237" s="16">
        <f t="shared" si="484"/>
        <v>22.326349296173163</v>
      </c>
      <c r="AA237" s="16">
        <f t="shared" si="485"/>
        <v>3.2456673976091133</v>
      </c>
    </row>
    <row r="238" spans="1:27" x14ac:dyDescent="0.2">
      <c r="A238" s="23">
        <v>79</v>
      </c>
      <c r="B238" s="12" t="s">
        <v>2</v>
      </c>
      <c r="C238" s="5">
        <v>5.6</v>
      </c>
      <c r="D238" s="24">
        <f t="shared" ref="D238" si="586">AVERAGE(C238:C240)</f>
        <v>5.5666666666666664</v>
      </c>
      <c r="E238" s="14">
        <v>6.7199999999999996E-2</v>
      </c>
      <c r="F238" s="14">
        <v>6.7100000000000007E-2</v>
      </c>
      <c r="G238" s="14">
        <v>6.6799999999999998E-2</v>
      </c>
      <c r="H238" s="14">
        <v>0.19739999999999999</v>
      </c>
      <c r="I238" s="14">
        <v>0.1971</v>
      </c>
      <c r="J238" s="14">
        <v>0.19689999999999999</v>
      </c>
      <c r="K238" s="17">
        <f t="shared" si="486"/>
        <v>6.7033333333333334E-2</v>
      </c>
      <c r="L238" s="17">
        <f t="shared" si="487"/>
        <v>0.1971333333333333</v>
      </c>
      <c r="M238" s="14">
        <f t="shared" si="552"/>
        <v>9.1653426666666657</v>
      </c>
      <c r="N238" s="14">
        <f t="shared" si="553"/>
        <v>1.8209946666666683</v>
      </c>
      <c r="O238" s="14">
        <f t="shared" si="554"/>
        <v>10.986337333333331</v>
      </c>
      <c r="P238" s="22">
        <f t="shared" ref="P238" si="587">AVERAGE(M238:M240)</f>
        <v>9.1019942222222223</v>
      </c>
      <c r="Q238" s="22">
        <f t="shared" ref="Q238" si="588">AVERAGE(N238:N240)</f>
        <v>1.7574195555555567</v>
      </c>
      <c r="R238" s="22">
        <f t="shared" ref="R238" si="589">AVERAGE(O238:O240)</f>
        <v>10.859413777777776</v>
      </c>
      <c r="S238" s="22">
        <f t="shared" ref="S238" si="590">STDEV(M238:M240)</f>
        <v>9.4981017025820347E-2</v>
      </c>
      <c r="T238" s="22">
        <f t="shared" ref="T238" si="591">STDEV(N238:N240)</f>
        <v>5.9004897082392746E-2</v>
      </c>
      <c r="U238" s="22">
        <f t="shared" ref="U238" si="592">STDEV(O238:O240)</f>
        <v>0.14776472028394444</v>
      </c>
      <c r="V238" s="13">
        <f t="shared" si="561"/>
        <v>1.9618459523809522</v>
      </c>
      <c r="W238" s="13">
        <f t="shared" si="562"/>
        <v>1.6366683333333332</v>
      </c>
      <c r="X238" s="13">
        <f t="shared" si="563"/>
        <v>0.32517761904761938</v>
      </c>
      <c r="Y238" s="13">
        <f t="shared" si="564"/>
        <v>38.856678691848806</v>
      </c>
      <c r="Z238" s="16">
        <f t="shared" si="484"/>
        <v>32.416151470137457</v>
      </c>
      <c r="AA238" s="16">
        <f t="shared" si="485"/>
        <v>6.4405272217113545</v>
      </c>
    </row>
    <row r="239" spans="1:27" x14ac:dyDescent="0.2">
      <c r="A239" s="23"/>
      <c r="B239" s="12" t="s">
        <v>3</v>
      </c>
      <c r="C239" s="5">
        <v>5.4</v>
      </c>
      <c r="D239" s="24"/>
      <c r="E239" s="14">
        <v>6.3700000000000007E-2</v>
      </c>
      <c r="F239" s="14">
        <v>6.4799999999999996E-2</v>
      </c>
      <c r="G239" s="14">
        <v>6.6000000000000003E-2</v>
      </c>
      <c r="H239" s="14">
        <v>0.1923</v>
      </c>
      <c r="I239" s="14">
        <v>0.19309999999999999</v>
      </c>
      <c r="J239" s="14">
        <v>0.19420000000000001</v>
      </c>
      <c r="K239" s="17">
        <f t="shared" si="486"/>
        <v>6.483333333333334E-2</v>
      </c>
      <c r="L239" s="17">
        <f t="shared" si="487"/>
        <v>0.19320000000000001</v>
      </c>
      <c r="M239" s="14">
        <f t="shared" si="552"/>
        <v>8.9927853333333339</v>
      </c>
      <c r="N239" s="14">
        <f t="shared" si="553"/>
        <v>1.704413333333334</v>
      </c>
      <c r="O239" s="14">
        <f t="shared" si="554"/>
        <v>10.697198666666667</v>
      </c>
      <c r="P239" s="22"/>
      <c r="Q239" s="22"/>
      <c r="R239" s="22"/>
      <c r="S239" s="22"/>
      <c r="T239" s="22"/>
      <c r="U239" s="22"/>
      <c r="V239" s="13">
        <f t="shared" si="561"/>
        <v>1.9809627160493826</v>
      </c>
      <c r="W239" s="13">
        <f t="shared" si="562"/>
        <v>1.6653306172839506</v>
      </c>
      <c r="X239" s="13">
        <f t="shared" si="563"/>
        <v>0.31563209876543219</v>
      </c>
      <c r="Y239" s="13">
        <f t="shared" si="564"/>
        <v>37.834047770625546</v>
      </c>
      <c r="Z239" s="16">
        <f t="shared" si="484"/>
        <v>31.805847539553419</v>
      </c>
      <c r="AA239" s="16">
        <f t="shared" si="485"/>
        <v>6.0282002310721294</v>
      </c>
    </row>
    <row r="240" spans="1:27" x14ac:dyDescent="0.2">
      <c r="A240" s="23"/>
      <c r="B240" s="12" t="s">
        <v>4</v>
      </c>
      <c r="C240" s="5">
        <v>5.7</v>
      </c>
      <c r="D240" s="24"/>
      <c r="E240" s="14">
        <v>6.54E-2</v>
      </c>
      <c r="F240" s="14">
        <v>6.6100000000000006E-2</v>
      </c>
      <c r="G240" s="14">
        <v>6.6799999999999998E-2</v>
      </c>
      <c r="H240" s="14">
        <v>0.19620000000000001</v>
      </c>
      <c r="I240" s="14">
        <v>0.19650000000000001</v>
      </c>
      <c r="J240" s="14">
        <v>0.19700000000000001</v>
      </c>
      <c r="K240" s="17">
        <f t="shared" si="486"/>
        <v>6.6100000000000006E-2</v>
      </c>
      <c r="L240" s="17">
        <f t="shared" si="487"/>
        <v>0.1965666666666667</v>
      </c>
      <c r="M240" s="14">
        <f t="shared" si="552"/>
        <v>9.1478546666666674</v>
      </c>
      <c r="N240" s="14">
        <f t="shared" si="553"/>
        <v>1.7468506666666679</v>
      </c>
      <c r="O240" s="14">
        <f t="shared" si="554"/>
        <v>10.894705333333334</v>
      </c>
      <c r="P240" s="22"/>
      <c r="Q240" s="22"/>
      <c r="R240" s="22"/>
      <c r="S240" s="22"/>
      <c r="T240" s="22"/>
      <c r="U240" s="22"/>
      <c r="V240" s="13">
        <f t="shared" si="561"/>
        <v>1.9113518128654972</v>
      </c>
      <c r="W240" s="13">
        <f t="shared" si="562"/>
        <v>1.604886783625731</v>
      </c>
      <c r="X240" s="13">
        <f t="shared" si="563"/>
        <v>0.30646502923976626</v>
      </c>
      <c r="Y240" s="13">
        <f t="shared" si="564"/>
        <v>38.532592959373744</v>
      </c>
      <c r="Z240" s="16">
        <f t="shared" si="484"/>
        <v>32.35429959208696</v>
      </c>
      <c r="AA240" s="16">
        <f t="shared" si="485"/>
        <v>6.178293367286793</v>
      </c>
    </row>
    <row r="241" spans="1:27" x14ac:dyDescent="0.2">
      <c r="A241" s="23">
        <v>80</v>
      </c>
      <c r="B241" s="12" t="s">
        <v>2</v>
      </c>
      <c r="C241" s="5">
        <v>5</v>
      </c>
      <c r="D241" s="24">
        <f t="shared" ref="D241" si="593">AVERAGE(C241:C243)</f>
        <v>4.9333333333333336</v>
      </c>
      <c r="E241" s="14">
        <v>6.4600000000000005E-2</v>
      </c>
      <c r="F241" s="14">
        <v>6.3600000000000004E-2</v>
      </c>
      <c r="G241" s="14">
        <v>6.2399999999999997E-2</v>
      </c>
      <c r="H241" s="14">
        <v>0.18579999999999999</v>
      </c>
      <c r="I241" s="14">
        <v>0.18459999999999999</v>
      </c>
      <c r="J241" s="14">
        <v>0.1832</v>
      </c>
      <c r="K241" s="17">
        <f t="shared" si="486"/>
        <v>6.3533333333333331E-2</v>
      </c>
      <c r="L241" s="17">
        <f t="shared" si="487"/>
        <v>0.18453333333333333</v>
      </c>
      <c r="M241" s="14">
        <f t="shared" si="552"/>
        <v>8.5701466666666679</v>
      </c>
      <c r="N241" s="14">
        <f t="shared" si="553"/>
        <v>1.7775946666666664</v>
      </c>
      <c r="O241" s="14">
        <f t="shared" si="554"/>
        <v>10.347741333333332</v>
      </c>
      <c r="P241" s="22">
        <f t="shared" ref="P241" si="594">AVERAGE(M241:M243)</f>
        <v>8.3944848888888899</v>
      </c>
      <c r="Q241" s="22">
        <f t="shared" ref="Q241" si="595">AVERAGE(N241:N243)</f>
        <v>1.7511048888888892</v>
      </c>
      <c r="R241" s="22">
        <f t="shared" ref="R241" si="596">AVERAGE(O241:O243)</f>
        <v>10.145589777777777</v>
      </c>
      <c r="S241" s="22">
        <f t="shared" ref="S241" si="597">STDEV(M241:M243)</f>
        <v>0.15836786117466237</v>
      </c>
      <c r="T241" s="22">
        <f t="shared" ref="T241" si="598">STDEV(N241:N243)</f>
        <v>3.1076848956047513E-2</v>
      </c>
      <c r="U241" s="22">
        <f t="shared" ref="U241" si="599">STDEV(O241:O243)</f>
        <v>0.17657979917348332</v>
      </c>
      <c r="V241" s="13">
        <f t="shared" si="561"/>
        <v>2.0695482666666662</v>
      </c>
      <c r="W241" s="13">
        <f t="shared" si="562"/>
        <v>1.7140293333333336</v>
      </c>
      <c r="X241" s="13">
        <f t="shared" si="563"/>
        <v>0.35551893333333329</v>
      </c>
      <c r="Y241" s="13">
        <f t="shared" si="564"/>
        <v>36.59808068661431</v>
      </c>
      <c r="Z241" s="16">
        <f t="shared" si="484"/>
        <v>30.311051378180192</v>
      </c>
      <c r="AA241" s="16">
        <f t="shared" si="485"/>
        <v>6.2870293084341311</v>
      </c>
    </row>
    <row r="242" spans="1:27" x14ac:dyDescent="0.2">
      <c r="A242" s="23"/>
      <c r="B242" s="12" t="s">
        <v>3</v>
      </c>
      <c r="C242" s="5">
        <v>5</v>
      </c>
      <c r="D242" s="24"/>
      <c r="E242" s="14">
        <v>6.1800000000000001E-2</v>
      </c>
      <c r="F242" s="14">
        <v>6.1699999999999998E-2</v>
      </c>
      <c r="G242" s="14">
        <v>6.1699999999999998E-2</v>
      </c>
      <c r="H242" s="14">
        <v>0.18010000000000001</v>
      </c>
      <c r="I242" s="14">
        <v>0.17979999999999999</v>
      </c>
      <c r="J242" s="14">
        <v>0.1794</v>
      </c>
      <c r="K242" s="17">
        <f t="shared" si="486"/>
        <v>6.1733333333333335E-2</v>
      </c>
      <c r="L242" s="17">
        <f t="shared" si="487"/>
        <v>0.17976666666666666</v>
      </c>
      <c r="M242" s="14">
        <f t="shared" si="552"/>
        <v>8.3506720000000012</v>
      </c>
      <c r="N242" s="14">
        <f t="shared" si="553"/>
        <v>1.7168960000000011</v>
      </c>
      <c r="O242" s="14">
        <f t="shared" si="554"/>
        <v>10.067568</v>
      </c>
      <c r="P242" s="22"/>
      <c r="Q242" s="22"/>
      <c r="R242" s="22"/>
      <c r="S242" s="22"/>
      <c r="T242" s="22"/>
      <c r="U242" s="22"/>
      <c r="V242" s="13">
        <f t="shared" si="561"/>
        <v>2.0135136</v>
      </c>
      <c r="W242" s="13">
        <f t="shared" si="562"/>
        <v>1.6701344000000002</v>
      </c>
      <c r="X242" s="13">
        <f t="shared" si="563"/>
        <v>0.34337920000000022</v>
      </c>
      <c r="Y242" s="13">
        <f t="shared" si="564"/>
        <v>35.607158520195235</v>
      </c>
      <c r="Z242" s="16">
        <f t="shared" si="484"/>
        <v>29.534809365494802</v>
      </c>
      <c r="AA242" s="16">
        <f t="shared" si="485"/>
        <v>6.0723491547004347</v>
      </c>
    </row>
    <row r="243" spans="1:27" x14ac:dyDescent="0.2">
      <c r="A243" s="23"/>
      <c r="B243" s="12" t="s">
        <v>4</v>
      </c>
      <c r="C243" s="5">
        <v>4.8</v>
      </c>
      <c r="D243" s="24"/>
      <c r="E243" s="14">
        <v>6.1600000000000002E-2</v>
      </c>
      <c r="F243" s="14">
        <v>6.1899999999999997E-2</v>
      </c>
      <c r="G243" s="14">
        <v>6.1800000000000001E-2</v>
      </c>
      <c r="H243" s="14">
        <v>0.17810000000000001</v>
      </c>
      <c r="I243" s="14">
        <v>0.17810000000000001</v>
      </c>
      <c r="J243" s="14">
        <v>0.1779</v>
      </c>
      <c r="K243" s="17">
        <f t="shared" si="486"/>
        <v>6.1766666666666664E-2</v>
      </c>
      <c r="L243" s="17">
        <f t="shared" si="487"/>
        <v>0.17803333333333335</v>
      </c>
      <c r="M243" s="14">
        <f t="shared" si="552"/>
        <v>8.2626360000000005</v>
      </c>
      <c r="N243" s="14">
        <f t="shared" si="553"/>
        <v>1.7588239999999997</v>
      </c>
      <c r="O243" s="14">
        <f t="shared" si="554"/>
        <v>10.021460000000001</v>
      </c>
      <c r="P243" s="22"/>
      <c r="Q243" s="22"/>
      <c r="R243" s="22"/>
      <c r="S243" s="22"/>
      <c r="T243" s="22"/>
      <c r="U243" s="22"/>
      <c r="V243" s="13">
        <f t="shared" si="561"/>
        <v>2.0878041666666669</v>
      </c>
      <c r="W243" s="13">
        <f t="shared" si="562"/>
        <v>1.7213825000000003</v>
      </c>
      <c r="X243" s="13">
        <f t="shared" si="563"/>
        <v>0.36642166666666665</v>
      </c>
      <c r="Y243" s="13">
        <f t="shared" si="564"/>
        <v>35.444082903020444</v>
      </c>
      <c r="Z243" s="16">
        <f t="shared" si="484"/>
        <v>29.223442031548419</v>
      </c>
      <c r="AA243" s="16">
        <f t="shared" si="485"/>
        <v>6.220640871472022</v>
      </c>
    </row>
    <row r="244" spans="1:27" x14ac:dyDescent="0.2">
      <c r="A244" s="23">
        <v>81</v>
      </c>
      <c r="B244" s="12" t="s">
        <v>2</v>
      </c>
      <c r="C244" s="5">
        <v>5.2</v>
      </c>
      <c r="D244" s="24">
        <f t="shared" ref="D244" si="600">AVERAGE(C244:C246)</f>
        <v>5.2333333333333334</v>
      </c>
      <c r="E244" s="14">
        <v>2.3199999999999998E-2</v>
      </c>
      <c r="F244" s="14">
        <v>2.3300000000000001E-2</v>
      </c>
      <c r="G244" s="14">
        <v>2.41E-2</v>
      </c>
      <c r="H244" s="14">
        <v>6.6500000000000004E-2</v>
      </c>
      <c r="I244" s="14">
        <v>6.6600000000000006E-2</v>
      </c>
      <c r="J244" s="14">
        <v>6.7400000000000002E-2</v>
      </c>
      <c r="K244" s="17">
        <f t="shared" si="486"/>
        <v>2.3533333333333333E-2</v>
      </c>
      <c r="L244" s="17">
        <f t="shared" si="487"/>
        <v>6.6833333333333342E-2</v>
      </c>
      <c r="M244" s="14">
        <f t="shared" si="552"/>
        <v>3.0976346666666674</v>
      </c>
      <c r="N244" s="14">
        <f t="shared" si="553"/>
        <v>0.69247466666666679</v>
      </c>
      <c r="O244" s="14">
        <f t="shared" si="554"/>
        <v>3.7901093333333336</v>
      </c>
      <c r="P244" s="22">
        <f t="shared" ref="P244" si="601">AVERAGE(M244:M246)</f>
        <v>2.9532200000000004</v>
      </c>
      <c r="Q244" s="22">
        <f t="shared" ref="Q244" si="602">AVERAGE(N244:N246)</f>
        <v>0.44351200000000007</v>
      </c>
      <c r="R244" s="22">
        <f t="shared" ref="R244" si="603">AVERAGE(O244:O246)</f>
        <v>3.3967320000000001</v>
      </c>
      <c r="S244" s="22">
        <f t="shared" ref="S244" si="604">STDEV(M244:M246)</f>
        <v>0.12533647707404807</v>
      </c>
      <c r="T244" s="22">
        <f t="shared" ref="T244" si="605">STDEV(N244:N246)</f>
        <v>0.22320761310791642</v>
      </c>
      <c r="U244" s="22">
        <f t="shared" ref="U244" si="606">STDEV(O244:O246)</f>
        <v>0.34425646789179343</v>
      </c>
      <c r="V244" s="13">
        <f t="shared" si="561"/>
        <v>0.7288671794871795</v>
      </c>
      <c r="W244" s="13">
        <f t="shared" si="562"/>
        <v>0.59569897435897445</v>
      </c>
      <c r="X244" s="13">
        <f t="shared" si="563"/>
        <v>0.13316820512820515</v>
      </c>
      <c r="Y244" s="18">
        <f t="shared" ref="Y244:Y303" si="607">O244*100/28.274</f>
        <v>13.404927966801067</v>
      </c>
      <c r="Z244" s="18">
        <f t="shared" ref="Z244:Z303" si="608">M244*100/28.274</f>
        <v>10.955770908490724</v>
      </c>
      <c r="AA244" s="18">
        <f t="shared" ref="AA244:AA303" si="609">N244*100/28.274</f>
        <v>2.4491570583103446</v>
      </c>
    </row>
    <row r="245" spans="1:27" x14ac:dyDescent="0.2">
      <c r="A245" s="23"/>
      <c r="B245" s="12" t="s">
        <v>3</v>
      </c>
      <c r="C245" s="5">
        <v>5.4</v>
      </c>
      <c r="D245" s="24"/>
      <c r="E245" s="14">
        <v>1.7899999999999999E-2</v>
      </c>
      <c r="F245" s="14">
        <v>1.8800000000000001E-2</v>
      </c>
      <c r="G245" s="14">
        <v>1.9699999999999999E-2</v>
      </c>
      <c r="H245" s="14">
        <v>6.0400000000000002E-2</v>
      </c>
      <c r="I245" s="14">
        <v>6.13E-2</v>
      </c>
      <c r="J245" s="14">
        <v>6.2100000000000002E-2</v>
      </c>
      <c r="K245" s="17">
        <f t="shared" si="486"/>
        <v>1.8799999999999997E-2</v>
      </c>
      <c r="L245" s="17">
        <f t="shared" si="487"/>
        <v>6.1266666666666671E-2</v>
      </c>
      <c r="M245" s="14">
        <f t="shared" si="552"/>
        <v>2.8727946666666671</v>
      </c>
      <c r="N245" s="14">
        <f t="shared" si="553"/>
        <v>0.37677866666666637</v>
      </c>
      <c r="O245" s="14">
        <f t="shared" si="554"/>
        <v>3.2495733333333332</v>
      </c>
      <c r="P245" s="22"/>
      <c r="Q245" s="22"/>
      <c r="R245" s="22"/>
      <c r="S245" s="22"/>
      <c r="T245" s="22"/>
      <c r="U245" s="22"/>
      <c r="V245" s="13">
        <f t="shared" si="561"/>
        <v>0.60177283950617277</v>
      </c>
      <c r="W245" s="13">
        <f t="shared" si="562"/>
        <v>0.53199901234567903</v>
      </c>
      <c r="X245" s="13">
        <f t="shared" si="563"/>
        <v>6.9773827160493768E-2</v>
      </c>
      <c r="Y245" s="18">
        <f t="shared" si="607"/>
        <v>11.493150361934404</v>
      </c>
      <c r="Z245" s="18">
        <f t="shared" si="608"/>
        <v>10.160552686802951</v>
      </c>
      <c r="AA245" s="18">
        <f t="shared" si="609"/>
        <v>1.3325976751314508</v>
      </c>
    </row>
    <row r="246" spans="1:27" x14ac:dyDescent="0.2">
      <c r="A246" s="23"/>
      <c r="B246" s="12" t="s">
        <v>4</v>
      </c>
      <c r="C246" s="5">
        <v>5.0999999999999996</v>
      </c>
      <c r="D246" s="24"/>
      <c r="E246" s="14">
        <v>1.7500000000000002E-2</v>
      </c>
      <c r="F246" s="14">
        <v>1.7000000000000001E-2</v>
      </c>
      <c r="G246" s="14">
        <v>1.8200000000000001E-2</v>
      </c>
      <c r="H246" s="14">
        <v>6.1100000000000002E-2</v>
      </c>
      <c r="I246" s="14">
        <v>6.0499999999999998E-2</v>
      </c>
      <c r="J246" s="14">
        <v>6.2300000000000001E-2</v>
      </c>
      <c r="K246" s="17">
        <f t="shared" si="486"/>
        <v>1.7566666666666668E-2</v>
      </c>
      <c r="L246" s="17">
        <f t="shared" si="487"/>
        <v>6.13E-2</v>
      </c>
      <c r="M246" s="14">
        <f t="shared" si="552"/>
        <v>2.8892306666666672</v>
      </c>
      <c r="N246" s="14">
        <f t="shared" si="553"/>
        <v>0.261282666666667</v>
      </c>
      <c r="O246" s="14">
        <f t="shared" si="554"/>
        <v>3.1505133333333335</v>
      </c>
      <c r="P246" s="22"/>
      <c r="Q246" s="22"/>
      <c r="R246" s="22"/>
      <c r="S246" s="22"/>
      <c r="T246" s="22"/>
      <c r="U246" s="22"/>
      <c r="V246" s="13">
        <f t="shared" si="561"/>
        <v>0.61774771241830073</v>
      </c>
      <c r="W246" s="13">
        <f t="shared" si="562"/>
        <v>0.56651581699346421</v>
      </c>
      <c r="X246" s="13">
        <f t="shared" si="563"/>
        <v>5.1231895424836672E-2</v>
      </c>
      <c r="Y246" s="18">
        <f t="shared" si="607"/>
        <v>11.142793143288298</v>
      </c>
      <c r="Z246" s="18">
        <f t="shared" si="608"/>
        <v>10.218683832024713</v>
      </c>
      <c r="AA246" s="18">
        <f t="shared" si="609"/>
        <v>0.92410931126358842</v>
      </c>
    </row>
    <row r="247" spans="1:27" x14ac:dyDescent="0.2">
      <c r="A247" s="23">
        <v>82</v>
      </c>
      <c r="B247" s="12" t="s">
        <v>2</v>
      </c>
      <c r="C247" s="5">
        <v>5.5</v>
      </c>
      <c r="D247" s="24">
        <f t="shared" ref="D247" si="610">AVERAGE(C247:C249)</f>
        <v>5.3999999999999995</v>
      </c>
      <c r="E247" s="14">
        <v>5.4899999999999997E-2</v>
      </c>
      <c r="F247" s="14">
        <v>5.4899999999999997E-2</v>
      </c>
      <c r="G247" s="14">
        <v>5.5100000000000003E-2</v>
      </c>
      <c r="H247" s="14">
        <v>0.1696</v>
      </c>
      <c r="I247" s="14">
        <v>0.16930000000000001</v>
      </c>
      <c r="J247" s="14">
        <v>0.16919999999999999</v>
      </c>
      <c r="K247" s="17">
        <f t="shared" si="486"/>
        <v>5.4966666666666664E-2</v>
      </c>
      <c r="L247" s="17">
        <f t="shared" si="487"/>
        <v>0.16936666666666667</v>
      </c>
      <c r="M247" s="14">
        <f t="shared" si="552"/>
        <v>7.9057773333333339</v>
      </c>
      <c r="N247" s="14">
        <f t="shared" si="553"/>
        <v>1.320285333333334</v>
      </c>
      <c r="O247" s="14">
        <f t="shared" si="554"/>
        <v>9.2260626666666656</v>
      </c>
      <c r="P247" s="22">
        <f t="shared" ref="P247" si="611">AVERAGE(M247:M249)</f>
        <v>7.9618106666666675</v>
      </c>
      <c r="Q247" s="22">
        <f t="shared" ref="Q247" si="612">AVERAGE(N247:N249)</f>
        <v>1.4036746666666673</v>
      </c>
      <c r="R247" s="22">
        <f t="shared" ref="R247" si="613">AVERAGE(O247:O249)</f>
        <v>9.3654853333333321</v>
      </c>
      <c r="S247" s="22">
        <f t="shared" ref="S247" si="614">STDEV(M247:M249)</f>
        <v>0.29162505211391626</v>
      </c>
      <c r="T247" s="22">
        <f t="shared" ref="T247" si="615">STDEV(N247:N249)</f>
        <v>0.21142172353011551</v>
      </c>
      <c r="U247" s="22">
        <f t="shared" ref="U247" si="616">STDEV(O247:O249)</f>
        <v>0.50103127251078672</v>
      </c>
      <c r="V247" s="13">
        <f t="shared" si="561"/>
        <v>1.6774659393939393</v>
      </c>
      <c r="W247" s="13">
        <f t="shared" si="562"/>
        <v>1.4374140606060608</v>
      </c>
      <c r="X247" s="13">
        <f t="shared" si="563"/>
        <v>0.2400518787878789</v>
      </c>
      <c r="Y247" s="18">
        <f t="shared" si="607"/>
        <v>32.630907075994429</v>
      </c>
      <c r="Z247" s="18">
        <f t="shared" si="608"/>
        <v>27.961297776520244</v>
      </c>
      <c r="AA247" s="18">
        <f t="shared" si="609"/>
        <v>4.6696092994741951</v>
      </c>
    </row>
    <row r="248" spans="1:27" x14ac:dyDescent="0.2">
      <c r="A248" s="23"/>
      <c r="B248" s="12" t="s">
        <v>3</v>
      </c>
      <c r="C248" s="5">
        <v>5.2</v>
      </c>
      <c r="D248" s="24"/>
      <c r="E248" s="14">
        <v>5.3199999999999997E-2</v>
      </c>
      <c r="F248" s="14">
        <v>5.2999999999999999E-2</v>
      </c>
      <c r="G248" s="14">
        <v>5.3100000000000001E-2</v>
      </c>
      <c r="H248" s="14">
        <v>0.16539999999999999</v>
      </c>
      <c r="I248" s="14">
        <v>0.1646</v>
      </c>
      <c r="J248" s="14">
        <v>0.16470000000000001</v>
      </c>
      <c r="K248" s="17">
        <f t="shared" si="486"/>
        <v>5.3100000000000001E-2</v>
      </c>
      <c r="L248" s="17">
        <f t="shared" si="487"/>
        <v>0.16489999999999999</v>
      </c>
      <c r="M248" s="14">
        <f t="shared" si="552"/>
        <v>7.7022680000000001</v>
      </c>
      <c r="N248" s="14">
        <f t="shared" si="553"/>
        <v>1.2466640000000004</v>
      </c>
      <c r="O248" s="14">
        <f t="shared" si="554"/>
        <v>8.9489319999999992</v>
      </c>
      <c r="P248" s="22"/>
      <c r="Q248" s="22"/>
      <c r="R248" s="22"/>
      <c r="S248" s="22"/>
      <c r="T248" s="22"/>
      <c r="U248" s="22"/>
      <c r="V248" s="13">
        <f t="shared" si="561"/>
        <v>1.7209484615384614</v>
      </c>
      <c r="W248" s="13">
        <f t="shared" si="562"/>
        <v>1.4812053846153845</v>
      </c>
      <c r="X248" s="13">
        <f t="shared" si="563"/>
        <v>0.239743076923077</v>
      </c>
      <c r="Y248" s="18">
        <f t="shared" si="607"/>
        <v>31.650746268656714</v>
      </c>
      <c r="Z248" s="18">
        <f t="shared" si="608"/>
        <v>27.241522246586971</v>
      </c>
      <c r="AA248" s="18">
        <f t="shared" si="609"/>
        <v>4.409224022069747</v>
      </c>
    </row>
    <row r="249" spans="1:27" x14ac:dyDescent="0.2">
      <c r="A249" s="23"/>
      <c r="B249" s="12" t="s">
        <v>4</v>
      </c>
      <c r="C249" s="5">
        <v>5.5</v>
      </c>
      <c r="D249" s="24"/>
      <c r="E249" s="14">
        <v>5.9499999999999997E-2</v>
      </c>
      <c r="F249" s="14">
        <v>6.0699999999999997E-2</v>
      </c>
      <c r="G249" s="14">
        <v>6.1400000000000003E-2</v>
      </c>
      <c r="H249" s="14">
        <v>0.1772</v>
      </c>
      <c r="I249" s="14">
        <v>0.1782</v>
      </c>
      <c r="J249" s="14">
        <v>0.1787</v>
      </c>
      <c r="K249" s="17">
        <f t="shared" si="486"/>
        <v>6.0533333333333335E-2</v>
      </c>
      <c r="L249" s="17">
        <f t="shared" si="487"/>
        <v>0.17803333333333335</v>
      </c>
      <c r="M249" s="14">
        <f t="shared" si="552"/>
        <v>8.2773866666666667</v>
      </c>
      <c r="N249" s="14">
        <f t="shared" si="553"/>
        <v>1.6440746666666675</v>
      </c>
      <c r="O249" s="14">
        <f t="shared" si="554"/>
        <v>9.9214613333333332</v>
      </c>
      <c r="P249" s="22"/>
      <c r="Q249" s="22"/>
      <c r="R249" s="22"/>
      <c r="S249" s="22"/>
      <c r="T249" s="22"/>
      <c r="U249" s="22"/>
      <c r="V249" s="13">
        <f t="shared" si="561"/>
        <v>1.8039020606060605</v>
      </c>
      <c r="W249" s="13">
        <f t="shared" si="562"/>
        <v>1.5049793939393938</v>
      </c>
      <c r="X249" s="13">
        <f t="shared" si="563"/>
        <v>0.29892266666666684</v>
      </c>
      <c r="Y249" s="18">
        <f t="shared" si="607"/>
        <v>35.090405790950456</v>
      </c>
      <c r="Z249" s="18">
        <f t="shared" si="608"/>
        <v>29.275612459031851</v>
      </c>
      <c r="AA249" s="18">
        <f t="shared" si="609"/>
        <v>5.8147933319186089</v>
      </c>
    </row>
    <row r="250" spans="1:27" x14ac:dyDescent="0.2">
      <c r="A250" s="23">
        <v>83</v>
      </c>
      <c r="B250" s="12" t="s">
        <v>2</v>
      </c>
      <c r="C250" s="5">
        <v>5.6</v>
      </c>
      <c r="D250" s="24">
        <f t="shared" ref="D250" si="617">AVERAGE(C250:C252)</f>
        <v>5.5666666666666673</v>
      </c>
      <c r="E250" s="14">
        <v>7.1400000000000005E-2</v>
      </c>
      <c r="F250" s="14">
        <v>6.9800000000000001E-2</v>
      </c>
      <c r="G250" s="14">
        <v>6.9900000000000004E-2</v>
      </c>
      <c r="H250" s="14">
        <v>0.20960000000000001</v>
      </c>
      <c r="I250" s="14">
        <v>0.20780000000000001</v>
      </c>
      <c r="J250" s="14">
        <v>0.20979999999999999</v>
      </c>
      <c r="K250" s="17">
        <f t="shared" si="486"/>
        <v>7.0366666666666675E-2</v>
      </c>
      <c r="L250" s="17">
        <f t="shared" si="487"/>
        <v>0.20906666666666665</v>
      </c>
      <c r="M250" s="14">
        <f t="shared" si="552"/>
        <v>9.728825333333333</v>
      </c>
      <c r="N250" s="14">
        <f t="shared" si="553"/>
        <v>1.8638213333333349</v>
      </c>
      <c r="O250" s="14">
        <f t="shared" si="554"/>
        <v>11.592646666666667</v>
      </c>
      <c r="P250" s="22">
        <f t="shared" ref="P250" si="618">AVERAGE(M250:M252)</f>
        <v>9.4921884444444444</v>
      </c>
      <c r="Q250" s="22">
        <f t="shared" ref="Q250" si="619">AVERAGE(N250:N252)</f>
        <v>1.6440177777777782</v>
      </c>
      <c r="R250" s="22">
        <f t="shared" ref="R250" si="620">AVERAGE(O250:O252)</f>
        <v>11.136206222222222</v>
      </c>
      <c r="S250" s="22">
        <f t="shared" ref="S250" si="621">STDEV(M250:M252)</f>
        <v>0.30325766609149307</v>
      </c>
      <c r="T250" s="22">
        <f t="shared" ref="T250" si="622">STDEV(N250:N252)</f>
        <v>0.20154213261784371</v>
      </c>
      <c r="U250" s="22">
        <f t="shared" ref="U250" si="623">STDEV(O250:O252)</f>
        <v>0.49010830844771597</v>
      </c>
      <c r="V250" s="13">
        <f t="shared" si="561"/>
        <v>2.0701154761904763</v>
      </c>
      <c r="W250" s="13">
        <f t="shared" si="562"/>
        <v>1.7372902380952382</v>
      </c>
      <c r="X250" s="13">
        <f t="shared" si="563"/>
        <v>0.3328252380952384</v>
      </c>
      <c r="Y250" s="18">
        <f t="shared" si="607"/>
        <v>41.001084624272004</v>
      </c>
      <c r="Z250" s="18">
        <f t="shared" si="608"/>
        <v>34.409087265096318</v>
      </c>
      <c r="AA250" s="18">
        <f t="shared" si="609"/>
        <v>6.5919973591756911</v>
      </c>
    </row>
    <row r="251" spans="1:27" x14ac:dyDescent="0.2">
      <c r="A251" s="23"/>
      <c r="B251" s="12" t="s">
        <v>3</v>
      </c>
      <c r="C251" s="5">
        <v>5.7</v>
      </c>
      <c r="D251" s="24"/>
      <c r="E251" s="14">
        <v>6.6299999999999998E-2</v>
      </c>
      <c r="F251" s="14">
        <v>6.6799999999999998E-2</v>
      </c>
      <c r="G251" s="14">
        <v>6.7000000000000004E-2</v>
      </c>
      <c r="H251" s="14">
        <v>0.2054</v>
      </c>
      <c r="I251" s="14">
        <v>0.20549999999999999</v>
      </c>
      <c r="J251" s="14">
        <v>0.2059</v>
      </c>
      <c r="K251" s="17">
        <f t="shared" si="486"/>
        <v>6.6699999999999995E-2</v>
      </c>
      <c r="L251" s="17">
        <f t="shared" si="487"/>
        <v>0.2056</v>
      </c>
      <c r="M251" s="14">
        <f t="shared" si="552"/>
        <v>9.5974040000000009</v>
      </c>
      <c r="N251" s="14">
        <f t="shared" si="553"/>
        <v>1.6003280000000002</v>
      </c>
      <c r="O251" s="14">
        <f t="shared" si="554"/>
        <v>11.197731999999998</v>
      </c>
      <c r="P251" s="22"/>
      <c r="Q251" s="22"/>
      <c r="R251" s="22"/>
      <c r="S251" s="22"/>
      <c r="T251" s="22"/>
      <c r="U251" s="22"/>
      <c r="V251" s="13">
        <f t="shared" si="561"/>
        <v>1.9645143859649119</v>
      </c>
      <c r="W251" s="13">
        <f t="shared" si="562"/>
        <v>1.6837550877192984</v>
      </c>
      <c r="X251" s="13">
        <f t="shared" si="563"/>
        <v>0.28075929824561408</v>
      </c>
      <c r="Y251" s="18">
        <f t="shared" si="607"/>
        <v>39.60434321284572</v>
      </c>
      <c r="Z251" s="18">
        <f t="shared" si="608"/>
        <v>33.944273891207473</v>
      </c>
      <c r="AA251" s="18">
        <f t="shared" si="609"/>
        <v>5.6600693216382547</v>
      </c>
    </row>
    <row r="252" spans="1:27" x14ac:dyDescent="0.2">
      <c r="A252" s="23"/>
      <c r="B252" s="12" t="s">
        <v>4</v>
      </c>
      <c r="C252" s="5">
        <v>5.4</v>
      </c>
      <c r="D252" s="24"/>
      <c r="E252" s="14">
        <v>6.3200000000000006E-2</v>
      </c>
      <c r="F252" s="14">
        <v>6.2799999999999995E-2</v>
      </c>
      <c r="G252" s="14">
        <v>6.2799999999999995E-2</v>
      </c>
      <c r="H252" s="14">
        <v>0.19620000000000001</v>
      </c>
      <c r="I252" s="14">
        <v>0.19589999999999999</v>
      </c>
      <c r="J252" s="14">
        <v>0.19550000000000001</v>
      </c>
      <c r="K252" s="17">
        <f t="shared" si="486"/>
        <v>6.2933333333333327E-2</v>
      </c>
      <c r="L252" s="17">
        <f t="shared" si="487"/>
        <v>0.19586666666666666</v>
      </c>
      <c r="M252" s="14">
        <f t="shared" si="552"/>
        <v>9.1503359999999994</v>
      </c>
      <c r="N252" s="14">
        <f t="shared" si="553"/>
        <v>1.4679039999999999</v>
      </c>
      <c r="O252" s="14">
        <f t="shared" si="554"/>
        <v>10.61824</v>
      </c>
      <c r="P252" s="22"/>
      <c r="Q252" s="22"/>
      <c r="R252" s="22"/>
      <c r="S252" s="22"/>
      <c r="T252" s="22"/>
      <c r="U252" s="22"/>
      <c r="V252" s="13">
        <f t="shared" si="561"/>
        <v>1.9663407407407407</v>
      </c>
      <c r="W252" s="13">
        <f t="shared" si="562"/>
        <v>1.6945066666666664</v>
      </c>
      <c r="X252" s="13">
        <f t="shared" si="563"/>
        <v>0.27183407407407401</v>
      </c>
      <c r="Y252" s="18">
        <f t="shared" si="607"/>
        <v>37.554785315130509</v>
      </c>
      <c r="Z252" s="18">
        <f t="shared" si="608"/>
        <v>32.363075617174786</v>
      </c>
      <c r="AA252" s="18">
        <f t="shared" si="609"/>
        <v>5.1917096979557185</v>
      </c>
    </row>
    <row r="253" spans="1:27" x14ac:dyDescent="0.2">
      <c r="A253" s="23">
        <v>84</v>
      </c>
      <c r="B253" s="12" t="s">
        <v>2</v>
      </c>
      <c r="C253" s="5">
        <v>5.3</v>
      </c>
      <c r="D253" s="24">
        <f t="shared" ref="D253" si="624">AVERAGE(C253:C255)</f>
        <v>5.2666666666666666</v>
      </c>
      <c r="E253" s="14">
        <v>5.6599999999999998E-2</v>
      </c>
      <c r="F253" s="14">
        <v>5.67E-2</v>
      </c>
      <c r="G253" s="14">
        <v>5.67E-2</v>
      </c>
      <c r="H253" s="14">
        <v>0.1729</v>
      </c>
      <c r="I253" s="14">
        <v>0.17299999999999999</v>
      </c>
      <c r="J253" s="14">
        <v>0.17249999999999999</v>
      </c>
      <c r="K253" s="17">
        <f t="shared" si="486"/>
        <v>5.6666666666666664E-2</v>
      </c>
      <c r="L253" s="17">
        <f t="shared" si="487"/>
        <v>0.17279999999999998</v>
      </c>
      <c r="M253" s="14">
        <f t="shared" si="552"/>
        <v>8.0590346666666655</v>
      </c>
      <c r="N253" s="14">
        <f t="shared" si="553"/>
        <v>1.4015466666666674</v>
      </c>
      <c r="O253" s="14">
        <f t="shared" si="554"/>
        <v>9.460581333333332</v>
      </c>
      <c r="P253" s="22">
        <f t="shared" ref="P253" si="625">AVERAGE(M253:M255)</f>
        <v>8.1926182222222224</v>
      </c>
      <c r="Q253" s="22">
        <f t="shared" ref="Q253" si="626">AVERAGE(N253:N255)</f>
        <v>1.5987635555555564</v>
      </c>
      <c r="R253" s="22">
        <f t="shared" ref="R253" si="627">AVERAGE(O253:O255)</f>
        <v>9.7913817777777776</v>
      </c>
      <c r="S253" s="22">
        <f t="shared" ref="S253" si="628">STDEV(M253:M255)</f>
        <v>0.29460527760025984</v>
      </c>
      <c r="T253" s="22">
        <f t="shared" ref="T253" si="629">STDEV(N253:N255)</f>
        <v>0.17183591628363684</v>
      </c>
      <c r="U253" s="22">
        <f t="shared" ref="U253" si="630">STDEV(O253:O255)</f>
        <v>0.407518813897706</v>
      </c>
      <c r="V253" s="13">
        <f t="shared" si="561"/>
        <v>1.7850153459119495</v>
      </c>
      <c r="W253" s="13">
        <f t="shared" si="562"/>
        <v>1.520572578616352</v>
      </c>
      <c r="X253" s="13">
        <f t="shared" si="563"/>
        <v>0.26444276729559762</v>
      </c>
      <c r="Y253" s="18">
        <f t="shared" si="607"/>
        <v>33.460356982858215</v>
      </c>
      <c r="Z253" s="18">
        <f t="shared" si="608"/>
        <v>28.503341114333541</v>
      </c>
      <c r="AA253" s="18">
        <f t="shared" si="609"/>
        <v>4.9570158685246781</v>
      </c>
    </row>
    <row r="254" spans="1:27" x14ac:dyDescent="0.2">
      <c r="A254" s="23"/>
      <c r="B254" s="12" t="s">
        <v>3</v>
      </c>
      <c r="C254" s="5">
        <v>5.6</v>
      </c>
      <c r="D254" s="24"/>
      <c r="E254" s="14">
        <v>6.2100000000000002E-2</v>
      </c>
      <c r="F254" s="14">
        <v>6.2600000000000003E-2</v>
      </c>
      <c r="G254" s="14">
        <v>6.3200000000000006E-2</v>
      </c>
      <c r="H254" s="14">
        <v>0.18310000000000001</v>
      </c>
      <c r="I254" s="14">
        <v>0.1835</v>
      </c>
      <c r="J254" s="14">
        <v>0.184</v>
      </c>
      <c r="K254" s="17">
        <f t="shared" si="486"/>
        <v>6.2633333333333333E-2</v>
      </c>
      <c r="L254" s="17">
        <f t="shared" si="487"/>
        <v>0.18353333333333333</v>
      </c>
      <c r="M254" s="14">
        <f t="shared" si="552"/>
        <v>8.5303506666666671</v>
      </c>
      <c r="N254" s="14">
        <f t="shared" si="553"/>
        <v>1.7162586666666675</v>
      </c>
      <c r="O254" s="14">
        <f t="shared" si="554"/>
        <v>10.246609333333334</v>
      </c>
      <c r="P254" s="22"/>
      <c r="Q254" s="22"/>
      <c r="R254" s="22"/>
      <c r="S254" s="22"/>
      <c r="T254" s="22"/>
      <c r="U254" s="22"/>
      <c r="V254" s="13">
        <f t="shared" si="561"/>
        <v>1.8297516666666669</v>
      </c>
      <c r="W254" s="13">
        <f t="shared" si="562"/>
        <v>1.523276904761905</v>
      </c>
      <c r="X254" s="13">
        <f t="shared" si="563"/>
        <v>0.30647476190476208</v>
      </c>
      <c r="Y254" s="18">
        <f t="shared" si="607"/>
        <v>36.240395180495625</v>
      </c>
      <c r="Z254" s="18">
        <f t="shared" si="608"/>
        <v>30.170300157977884</v>
      </c>
      <c r="AA254" s="18">
        <f t="shared" si="609"/>
        <v>6.0700950225177461</v>
      </c>
    </row>
    <row r="255" spans="1:27" x14ac:dyDescent="0.2">
      <c r="A255" s="23"/>
      <c r="B255" s="12" t="s">
        <v>4</v>
      </c>
      <c r="C255" s="5">
        <v>4.9000000000000004</v>
      </c>
      <c r="D255" s="24"/>
      <c r="E255" s="14">
        <v>5.8700000000000002E-2</v>
      </c>
      <c r="F255" s="14">
        <v>5.9700000000000003E-2</v>
      </c>
      <c r="G255" s="14">
        <v>0.06</v>
      </c>
      <c r="H255" s="14">
        <v>0.17169999999999999</v>
      </c>
      <c r="I255" s="14">
        <v>0.17199999999999999</v>
      </c>
      <c r="J255" s="14">
        <v>0.17249999999999999</v>
      </c>
      <c r="K255" s="17">
        <f t="shared" si="486"/>
        <v>5.9466666666666668E-2</v>
      </c>
      <c r="L255" s="17">
        <f t="shared" si="487"/>
        <v>0.17206666666666667</v>
      </c>
      <c r="M255" s="14">
        <f t="shared" si="552"/>
        <v>7.9884693333333336</v>
      </c>
      <c r="N255" s="14">
        <f t="shared" si="553"/>
        <v>1.6784853333333341</v>
      </c>
      <c r="O255" s="14">
        <f t="shared" si="554"/>
        <v>9.6669546666666673</v>
      </c>
      <c r="P255" s="22"/>
      <c r="Q255" s="22"/>
      <c r="R255" s="22"/>
      <c r="S255" s="22"/>
      <c r="T255" s="22"/>
      <c r="U255" s="22"/>
      <c r="V255" s="13">
        <f t="shared" si="561"/>
        <v>1.9728478911564626</v>
      </c>
      <c r="W255" s="13">
        <f t="shared" si="562"/>
        <v>1.6302998639455781</v>
      </c>
      <c r="X255" s="13">
        <f t="shared" si="563"/>
        <v>0.34254802721088445</v>
      </c>
      <c r="Y255" s="18">
        <f t="shared" si="607"/>
        <v>34.190261960340479</v>
      </c>
      <c r="Z255" s="18">
        <f t="shared" si="608"/>
        <v>28.253764353587513</v>
      </c>
      <c r="AA255" s="18">
        <f t="shared" si="609"/>
        <v>5.9364976067529671</v>
      </c>
    </row>
    <row r="256" spans="1:27" x14ac:dyDescent="0.2">
      <c r="A256" s="23">
        <v>85</v>
      </c>
      <c r="B256" s="12" t="s">
        <v>2</v>
      </c>
      <c r="C256" s="5">
        <v>5</v>
      </c>
      <c r="D256" s="24">
        <f t="shared" ref="D256" si="631">AVERAGE(C256:C258)</f>
        <v>4.7666666666666666</v>
      </c>
      <c r="E256" s="14">
        <v>5.6099999999999997E-2</v>
      </c>
      <c r="F256" s="14">
        <v>5.5899999999999998E-2</v>
      </c>
      <c r="G256" s="14">
        <v>5.5800000000000002E-2</v>
      </c>
      <c r="H256" s="14">
        <v>0.17380000000000001</v>
      </c>
      <c r="I256" s="14">
        <v>0.1736</v>
      </c>
      <c r="J256" s="14">
        <v>0.1731</v>
      </c>
      <c r="K256" s="17">
        <f t="shared" si="486"/>
        <v>5.5933333333333335E-2</v>
      </c>
      <c r="L256" s="17">
        <f t="shared" si="487"/>
        <v>0.17350000000000002</v>
      </c>
      <c r="M256" s="14">
        <f t="shared" si="552"/>
        <v>8.103197333333334</v>
      </c>
      <c r="N256" s="14">
        <f t="shared" si="553"/>
        <v>1.3176373333333338</v>
      </c>
      <c r="O256" s="14">
        <f t="shared" si="554"/>
        <v>9.4208346666666678</v>
      </c>
      <c r="P256" s="22">
        <f t="shared" ref="P256" si="632">AVERAGE(M256:M258)</f>
        <v>8.0706448888888911</v>
      </c>
      <c r="Q256" s="22">
        <f t="shared" ref="Q256" si="633">AVERAGE(N256:N258)</f>
        <v>1.4266248888888893</v>
      </c>
      <c r="R256" s="22">
        <f t="shared" ref="R256" si="634">AVERAGE(O256:O258)</f>
        <v>9.4972697777777793</v>
      </c>
      <c r="S256" s="22">
        <f t="shared" ref="S256" si="635">STDEV(M256:M258)</f>
        <v>0.1597950903227606</v>
      </c>
      <c r="T256" s="22">
        <f t="shared" ref="T256" si="636">STDEV(N256:N258)</f>
        <v>0.12367754432903016</v>
      </c>
      <c r="U256" s="22">
        <f t="shared" ref="U256" si="637">STDEV(O256:O258)</f>
        <v>0.10182067042127044</v>
      </c>
      <c r="V256" s="13">
        <f t="shared" si="561"/>
        <v>1.8841669333333335</v>
      </c>
      <c r="W256" s="13">
        <f t="shared" si="562"/>
        <v>1.6206394666666668</v>
      </c>
      <c r="X256" s="13">
        <f t="shared" si="563"/>
        <v>0.26352746666666677</v>
      </c>
      <c r="Y256" s="18">
        <f t="shared" si="607"/>
        <v>33.319780245690978</v>
      </c>
      <c r="Z256" s="18">
        <f t="shared" si="608"/>
        <v>28.659536441017661</v>
      </c>
      <c r="AA256" s="18">
        <f t="shared" si="609"/>
        <v>4.6602438046733177</v>
      </c>
    </row>
    <row r="257" spans="1:27" x14ac:dyDescent="0.2">
      <c r="A257" s="23"/>
      <c r="B257" s="12" t="s">
        <v>3</v>
      </c>
      <c r="C257" s="5">
        <v>4.5</v>
      </c>
      <c r="D257" s="24"/>
      <c r="E257" s="14">
        <v>5.7299999999999997E-2</v>
      </c>
      <c r="F257" s="14">
        <v>5.7299999999999997E-2</v>
      </c>
      <c r="G257" s="14">
        <v>5.7700000000000001E-2</v>
      </c>
      <c r="H257" s="14">
        <v>0.17610000000000001</v>
      </c>
      <c r="I257" s="14">
        <v>0.1757</v>
      </c>
      <c r="J257" s="14">
        <v>0.1762</v>
      </c>
      <c r="K257" s="17">
        <f t="shared" si="486"/>
        <v>5.7433333333333336E-2</v>
      </c>
      <c r="L257" s="17">
        <f t="shared" si="487"/>
        <v>0.17600000000000002</v>
      </c>
      <c r="M257" s="14">
        <f t="shared" si="552"/>
        <v>8.2116573333333349</v>
      </c>
      <c r="N257" s="14">
        <f t="shared" si="553"/>
        <v>1.4011973333333341</v>
      </c>
      <c r="O257" s="14">
        <f t="shared" si="554"/>
        <v>9.6128546666666672</v>
      </c>
      <c r="P257" s="22"/>
      <c r="Q257" s="22"/>
      <c r="R257" s="22"/>
      <c r="S257" s="22"/>
      <c r="T257" s="22"/>
      <c r="U257" s="22"/>
      <c r="V257" s="13">
        <f t="shared" si="561"/>
        <v>2.136189925925926</v>
      </c>
      <c r="W257" s="13">
        <f t="shared" si="562"/>
        <v>1.8248127407407411</v>
      </c>
      <c r="X257" s="13">
        <f t="shared" si="563"/>
        <v>0.31137718518518537</v>
      </c>
      <c r="Y257" s="18">
        <f t="shared" si="607"/>
        <v>33.998920091485701</v>
      </c>
      <c r="Z257" s="18">
        <f t="shared" si="608"/>
        <v>29.043139751479572</v>
      </c>
      <c r="AA257" s="18">
        <f t="shared" si="609"/>
        <v>4.9557803400061333</v>
      </c>
    </row>
    <row r="258" spans="1:27" x14ac:dyDescent="0.2">
      <c r="A258" s="23"/>
      <c r="B258" s="12" t="s">
        <v>4</v>
      </c>
      <c r="C258" s="5">
        <v>4.8</v>
      </c>
      <c r="D258" s="24"/>
      <c r="E258" s="14">
        <v>5.7599999999999998E-2</v>
      </c>
      <c r="F258" s="14">
        <v>5.7599999999999998E-2</v>
      </c>
      <c r="G258" s="14">
        <v>5.7799999999999997E-2</v>
      </c>
      <c r="H258" s="14">
        <v>0.16969999999999999</v>
      </c>
      <c r="I258" s="14">
        <v>0.1699</v>
      </c>
      <c r="J258" s="14">
        <v>0.1699</v>
      </c>
      <c r="K258" s="17">
        <f t="shared" si="486"/>
        <v>5.7666666666666665E-2</v>
      </c>
      <c r="L258" s="17">
        <f t="shared" si="487"/>
        <v>0.16983333333333336</v>
      </c>
      <c r="M258" s="14">
        <f t="shared" si="552"/>
        <v>7.8970800000000017</v>
      </c>
      <c r="N258" s="14">
        <f t="shared" si="553"/>
        <v>1.5610400000000002</v>
      </c>
      <c r="O258" s="14">
        <f t="shared" si="554"/>
        <v>9.458120000000001</v>
      </c>
      <c r="P258" s="22"/>
      <c r="Q258" s="22"/>
      <c r="R258" s="22"/>
      <c r="S258" s="22"/>
      <c r="T258" s="22"/>
      <c r="U258" s="22"/>
      <c r="V258" s="13">
        <f t="shared" si="561"/>
        <v>1.9704416666666669</v>
      </c>
      <c r="W258" s="13">
        <f t="shared" si="562"/>
        <v>1.6452250000000004</v>
      </c>
      <c r="X258" s="13">
        <f t="shared" si="563"/>
        <v>0.32521666666666671</v>
      </c>
      <c r="Y258" s="18">
        <f t="shared" si="607"/>
        <v>33.451651694135961</v>
      </c>
      <c r="Z258" s="18">
        <f t="shared" si="608"/>
        <v>27.930536889014647</v>
      </c>
      <c r="AA258" s="18">
        <f t="shared" si="609"/>
        <v>5.5211148051213135</v>
      </c>
    </row>
    <row r="259" spans="1:27" x14ac:dyDescent="0.2">
      <c r="A259" s="23">
        <v>86</v>
      </c>
      <c r="B259" s="12" t="s">
        <v>2</v>
      </c>
      <c r="C259" s="7">
        <v>5.4</v>
      </c>
      <c r="D259" s="24">
        <f t="shared" ref="D259" si="638">AVERAGE(C259:C261)</f>
        <v>5.2666666666666666</v>
      </c>
      <c r="E259" s="14">
        <v>4.8599999999999997E-2</v>
      </c>
      <c r="F259" s="14">
        <v>4.8500000000000001E-2</v>
      </c>
      <c r="G259" s="14">
        <v>4.8000000000000001E-2</v>
      </c>
      <c r="H259" s="14">
        <v>0.14319999999999999</v>
      </c>
      <c r="I259" s="14">
        <v>0.14249999999999999</v>
      </c>
      <c r="J259" s="14">
        <v>0.14249999999999999</v>
      </c>
      <c r="K259" s="17">
        <f t="shared" si="486"/>
        <v>4.8366666666666669E-2</v>
      </c>
      <c r="L259" s="17">
        <f t="shared" si="487"/>
        <v>0.1427333333333333</v>
      </c>
      <c r="M259" s="14">
        <f t="shared" si="552"/>
        <v>6.6381319999999988</v>
      </c>
      <c r="N259" s="14">
        <f t="shared" si="553"/>
        <v>1.3028080000000015</v>
      </c>
      <c r="O259" s="14">
        <f t="shared" si="554"/>
        <v>7.9409399999999986</v>
      </c>
      <c r="P259" s="22">
        <f t="shared" ref="P259" si="639">AVERAGE(M259:M261)</f>
        <v>6.8511911111111106</v>
      </c>
      <c r="Q259" s="22">
        <f t="shared" ref="Q259" si="640">AVERAGE(N259:N261)</f>
        <v>1.2815324444444454</v>
      </c>
      <c r="R259" s="22">
        <f t="shared" ref="R259" si="641">AVERAGE(O259:O261)</f>
        <v>8.1327235555555557</v>
      </c>
      <c r="S259" s="22">
        <f t="shared" ref="S259" si="642">STDEV(M259:M261)</f>
        <v>0.18597265708859698</v>
      </c>
      <c r="T259" s="22">
        <f t="shared" ref="T259" si="643">STDEV(N259:N261)</f>
        <v>0.13573238937021651</v>
      </c>
      <c r="U259" s="22">
        <f t="shared" ref="U259" si="644">STDEV(O259:O261)</f>
        <v>0.22904293628083874</v>
      </c>
      <c r="V259" s="13">
        <f t="shared" si="561"/>
        <v>1.470544444444444</v>
      </c>
      <c r="W259" s="13">
        <f t="shared" si="562"/>
        <v>1.2292837037037034</v>
      </c>
      <c r="X259" s="13">
        <f t="shared" si="563"/>
        <v>0.241260740740741</v>
      </c>
      <c r="Y259" s="18">
        <f t="shared" si="607"/>
        <v>28.085661738699859</v>
      </c>
      <c r="Z259" s="18">
        <f t="shared" si="608"/>
        <v>23.477866591214536</v>
      </c>
      <c r="AA259" s="18">
        <f t="shared" si="609"/>
        <v>4.6077951474853274</v>
      </c>
    </row>
    <row r="260" spans="1:27" x14ac:dyDescent="0.2">
      <c r="A260" s="23"/>
      <c r="B260" s="12" t="s">
        <v>3</v>
      </c>
      <c r="C260" s="7">
        <v>5.3</v>
      </c>
      <c r="D260" s="24"/>
      <c r="E260" s="14">
        <v>5.1200000000000002E-2</v>
      </c>
      <c r="F260" s="14">
        <v>5.1299999999999998E-2</v>
      </c>
      <c r="G260" s="14">
        <v>5.1299999999999998E-2</v>
      </c>
      <c r="H260" s="14">
        <v>0.15049999999999999</v>
      </c>
      <c r="I260" s="14">
        <v>0.15</v>
      </c>
      <c r="J260" s="14">
        <v>0.15010000000000001</v>
      </c>
      <c r="K260" s="17">
        <f t="shared" si="486"/>
        <v>5.1266666666666662E-2</v>
      </c>
      <c r="L260" s="17">
        <f t="shared" si="487"/>
        <v>0.1502</v>
      </c>
      <c r="M260" s="14">
        <f t="shared" si="552"/>
        <v>6.9809626666666666</v>
      </c>
      <c r="N260" s="14">
        <f t="shared" si="553"/>
        <v>1.4053706666666668</v>
      </c>
      <c r="O260" s="14">
        <f t="shared" si="554"/>
        <v>8.386333333333333</v>
      </c>
      <c r="P260" s="22"/>
      <c r="Q260" s="22"/>
      <c r="R260" s="22"/>
      <c r="S260" s="22"/>
      <c r="T260" s="22"/>
      <c r="U260" s="22"/>
      <c r="V260" s="13">
        <f t="shared" si="561"/>
        <v>1.5823270440251571</v>
      </c>
      <c r="W260" s="13">
        <f t="shared" si="562"/>
        <v>1.3171627672955974</v>
      </c>
      <c r="X260" s="13">
        <f t="shared" si="563"/>
        <v>0.26516427672955978</v>
      </c>
      <c r="Y260" s="18">
        <f t="shared" si="607"/>
        <v>29.660937021055858</v>
      </c>
      <c r="Z260" s="18">
        <f t="shared" si="608"/>
        <v>24.690396359435052</v>
      </c>
      <c r="AA260" s="18">
        <f t="shared" si="609"/>
        <v>4.9705406616208059</v>
      </c>
    </row>
    <row r="261" spans="1:27" x14ac:dyDescent="0.2">
      <c r="A261" s="23"/>
      <c r="B261" s="12" t="s">
        <v>4</v>
      </c>
      <c r="C261" s="7">
        <v>5.0999999999999996</v>
      </c>
      <c r="D261" s="24"/>
      <c r="E261" s="14">
        <v>4.7699999999999999E-2</v>
      </c>
      <c r="F261" s="14">
        <v>4.8000000000000001E-2</v>
      </c>
      <c r="G261" s="14">
        <v>4.82E-2</v>
      </c>
      <c r="H261" s="14">
        <v>0.14849999999999999</v>
      </c>
      <c r="I261" s="14">
        <v>0.14849999999999999</v>
      </c>
      <c r="J261" s="14">
        <v>0.14849999999999999</v>
      </c>
      <c r="K261" s="17">
        <f t="shared" ref="K261:K303" si="645">AVERAGE(E261:G261)</f>
        <v>4.7966666666666664E-2</v>
      </c>
      <c r="L261" s="17">
        <f t="shared" ref="L261:L303" si="646">AVERAGE(H261:J261)</f>
        <v>0.14849999999999999</v>
      </c>
      <c r="M261" s="14">
        <f t="shared" si="552"/>
        <v>6.9344786666666671</v>
      </c>
      <c r="N261" s="14">
        <f t="shared" si="553"/>
        <v>1.1364186666666676</v>
      </c>
      <c r="O261" s="14">
        <f t="shared" si="554"/>
        <v>8.0708973333333329</v>
      </c>
      <c r="P261" s="22"/>
      <c r="Q261" s="22"/>
      <c r="R261" s="22"/>
      <c r="S261" s="22"/>
      <c r="T261" s="22"/>
      <c r="U261" s="22"/>
      <c r="V261" s="13">
        <f t="shared" si="561"/>
        <v>1.5825288888888889</v>
      </c>
      <c r="W261" s="13">
        <f t="shared" si="562"/>
        <v>1.3597016993464055</v>
      </c>
      <c r="X261" s="13">
        <f t="shared" si="563"/>
        <v>0.22282718954248384</v>
      </c>
      <c r="Y261" s="18">
        <f t="shared" si="607"/>
        <v>28.545297210629315</v>
      </c>
      <c r="Z261" s="18">
        <f t="shared" si="608"/>
        <v>24.525990898587633</v>
      </c>
      <c r="AA261" s="18">
        <f t="shared" si="609"/>
        <v>4.0193063120416905</v>
      </c>
    </row>
    <row r="262" spans="1:27" x14ac:dyDescent="0.2">
      <c r="A262" s="23">
        <v>87</v>
      </c>
      <c r="B262" s="12" t="s">
        <v>2</v>
      </c>
      <c r="C262" s="5">
        <v>5.4</v>
      </c>
      <c r="D262" s="24">
        <f t="shared" ref="D262" si="647">AVERAGE(C262:C264)</f>
        <v>5.333333333333333</v>
      </c>
      <c r="E262" s="14">
        <v>4.9399999999999999E-2</v>
      </c>
      <c r="F262" s="14">
        <v>4.9700000000000001E-2</v>
      </c>
      <c r="G262" s="14">
        <v>5.11E-2</v>
      </c>
      <c r="H262" s="14">
        <v>0.1552</v>
      </c>
      <c r="I262" s="14">
        <v>0.15540000000000001</v>
      </c>
      <c r="J262" s="14">
        <v>0.15679999999999999</v>
      </c>
      <c r="K262" s="17">
        <f t="shared" si="645"/>
        <v>5.0066666666666669E-2</v>
      </c>
      <c r="L262" s="17">
        <f t="shared" si="646"/>
        <v>0.15579999999999999</v>
      </c>
      <c r="M262" s="14">
        <f t="shared" si="552"/>
        <v>7.2784506666666662</v>
      </c>
      <c r="N262" s="14">
        <f t="shared" si="553"/>
        <v>1.1682826666666672</v>
      </c>
      <c r="O262" s="14">
        <f t="shared" si="554"/>
        <v>8.4467333333333343</v>
      </c>
      <c r="P262" s="22">
        <f t="shared" ref="P262" si="648">AVERAGE(M262:M264)</f>
        <v>7.3317537777777773</v>
      </c>
      <c r="Q262" s="22">
        <f t="shared" ref="Q262" si="649">AVERAGE(N262:N264)</f>
        <v>1.2811537777777786</v>
      </c>
      <c r="R262" s="22">
        <f t="shared" ref="R262" si="650">AVERAGE(O262:O264)</f>
        <v>8.612907555555557</v>
      </c>
      <c r="S262" s="22">
        <f t="shared" ref="S262" si="651">STDEV(M262:M264)</f>
        <v>8.8908307386713653E-2</v>
      </c>
      <c r="T262" s="22">
        <f t="shared" ref="T262" si="652">STDEV(N262:N264)</f>
        <v>0.10541101130196852</v>
      </c>
      <c r="U262" s="22">
        <f t="shared" ref="U262" si="653">STDEV(O262:O264)</f>
        <v>0.18448980963768152</v>
      </c>
      <c r="V262" s="13">
        <f t="shared" si="561"/>
        <v>1.56420987654321</v>
      </c>
      <c r="W262" s="13">
        <f t="shared" si="562"/>
        <v>1.3478612345679011</v>
      </c>
      <c r="X262" s="13">
        <f t="shared" si="563"/>
        <v>0.21634864197530873</v>
      </c>
      <c r="Y262" s="18">
        <f t="shared" si="607"/>
        <v>29.874560845063783</v>
      </c>
      <c r="Z262" s="18">
        <f t="shared" si="608"/>
        <v>25.742557355403079</v>
      </c>
      <c r="AA262" s="18">
        <f t="shared" si="609"/>
        <v>4.1320034896607032</v>
      </c>
    </row>
    <row r="263" spans="1:27" x14ac:dyDescent="0.2">
      <c r="A263" s="23"/>
      <c r="B263" s="12" t="s">
        <v>3</v>
      </c>
      <c r="C263" s="5">
        <v>5.2</v>
      </c>
      <c r="D263" s="24"/>
      <c r="E263" s="14">
        <v>5.0900000000000001E-2</v>
      </c>
      <c r="F263" s="14">
        <v>5.16E-2</v>
      </c>
      <c r="G263" s="14">
        <v>5.2200000000000003E-2</v>
      </c>
      <c r="H263" s="14">
        <v>0.15579999999999999</v>
      </c>
      <c r="I263" s="14">
        <v>0.15629999999999999</v>
      </c>
      <c r="J263" s="14">
        <v>0.15659999999999999</v>
      </c>
      <c r="K263" s="17">
        <f t="shared" si="645"/>
        <v>5.156666666666667E-2</v>
      </c>
      <c r="L263" s="17">
        <f t="shared" si="646"/>
        <v>0.15623333333333334</v>
      </c>
      <c r="M263" s="14">
        <f t="shared" si="552"/>
        <v>7.2824200000000001</v>
      </c>
      <c r="N263" s="14">
        <f t="shared" si="553"/>
        <v>1.2981360000000008</v>
      </c>
      <c r="O263" s="14">
        <f t="shared" si="554"/>
        <v>8.5805560000000014</v>
      </c>
      <c r="P263" s="22"/>
      <c r="Q263" s="22"/>
      <c r="R263" s="22"/>
      <c r="S263" s="22"/>
      <c r="T263" s="22"/>
      <c r="U263" s="22"/>
      <c r="V263" s="13">
        <f t="shared" si="561"/>
        <v>1.6501069230769232</v>
      </c>
      <c r="W263" s="13">
        <f t="shared" si="562"/>
        <v>1.4004653846153845</v>
      </c>
      <c r="X263" s="13">
        <f t="shared" si="563"/>
        <v>0.24964153846153861</v>
      </c>
      <c r="Y263" s="18">
        <f t="shared" si="607"/>
        <v>30.347867298578205</v>
      </c>
      <c r="Z263" s="18">
        <f t="shared" si="608"/>
        <v>25.756596166088983</v>
      </c>
      <c r="AA263" s="18">
        <f t="shared" si="609"/>
        <v>4.5912711324892159</v>
      </c>
    </row>
    <row r="264" spans="1:27" x14ac:dyDescent="0.2">
      <c r="A264" s="23"/>
      <c r="B264" s="12" t="s">
        <v>4</v>
      </c>
      <c r="C264" s="5">
        <v>5.4</v>
      </c>
      <c r="D264" s="24"/>
      <c r="E264" s="14">
        <v>5.3199999999999997E-2</v>
      </c>
      <c r="F264" s="14">
        <v>5.3199999999999997E-2</v>
      </c>
      <c r="G264" s="14">
        <v>5.33E-2</v>
      </c>
      <c r="H264" s="14">
        <v>0.1598</v>
      </c>
      <c r="I264" s="14">
        <v>0.15959999999999999</v>
      </c>
      <c r="J264" s="14">
        <v>0.1595</v>
      </c>
      <c r="K264" s="17">
        <f t="shared" si="645"/>
        <v>5.3233333333333334E-2</v>
      </c>
      <c r="L264" s="17">
        <f t="shared" si="646"/>
        <v>0.15963333333333332</v>
      </c>
      <c r="M264" s="14">
        <f t="shared" si="552"/>
        <v>7.4343906666666664</v>
      </c>
      <c r="N264" s="14">
        <f t="shared" si="553"/>
        <v>1.3770426666666675</v>
      </c>
      <c r="O264" s="14">
        <f t="shared" si="554"/>
        <v>8.8114333333333335</v>
      </c>
      <c r="P264" s="22"/>
      <c r="Q264" s="22"/>
      <c r="R264" s="22"/>
      <c r="S264" s="22"/>
      <c r="T264" s="22"/>
      <c r="U264" s="22"/>
      <c r="V264" s="13">
        <f t="shared" si="561"/>
        <v>1.6317469135802469</v>
      </c>
      <c r="W264" s="13">
        <f t="shared" si="562"/>
        <v>1.3767390123456789</v>
      </c>
      <c r="X264" s="13">
        <f t="shared" si="563"/>
        <v>0.25500790123456807</v>
      </c>
      <c r="Y264" s="18">
        <f t="shared" si="607"/>
        <v>31.16443847115135</v>
      </c>
      <c r="Z264" s="18">
        <f t="shared" si="608"/>
        <v>26.294088797717574</v>
      </c>
      <c r="AA264" s="18">
        <f t="shared" si="609"/>
        <v>4.8703496734337817</v>
      </c>
    </row>
    <row r="265" spans="1:27" x14ac:dyDescent="0.2">
      <c r="A265" s="23">
        <v>88</v>
      </c>
      <c r="B265" s="12" t="s">
        <v>2</v>
      </c>
      <c r="C265" s="5">
        <v>5.9</v>
      </c>
      <c r="D265" s="24">
        <f t="shared" ref="D265" si="654">AVERAGE(C265:C267)</f>
        <v>5.5</v>
      </c>
      <c r="E265" s="14">
        <v>6.8500000000000005E-2</v>
      </c>
      <c r="F265" s="14">
        <v>6.9099999999999995E-2</v>
      </c>
      <c r="G265" s="14">
        <v>6.9599999999999995E-2</v>
      </c>
      <c r="H265" s="14">
        <v>0.19819999999999999</v>
      </c>
      <c r="I265" s="14">
        <v>0.1988</v>
      </c>
      <c r="J265" s="14">
        <v>0.1988</v>
      </c>
      <c r="K265" s="17">
        <f t="shared" si="645"/>
        <v>6.9066666666666665E-2</v>
      </c>
      <c r="L265" s="17">
        <f t="shared" si="646"/>
        <v>0.1986</v>
      </c>
      <c r="M265" s="14">
        <f t="shared" si="552"/>
        <v>9.2151786666666666</v>
      </c>
      <c r="N265" s="14">
        <f t="shared" si="553"/>
        <v>1.9773226666666677</v>
      </c>
      <c r="O265" s="14">
        <f t="shared" si="554"/>
        <v>11.192501333333333</v>
      </c>
      <c r="P265" s="22">
        <f t="shared" ref="P265" si="655">AVERAGE(M265:M267)</f>
        <v>8.8319960000000002</v>
      </c>
      <c r="Q265" s="22">
        <f t="shared" ref="Q265" si="656">AVERAGE(N265:N267)</f>
        <v>1.7600506666666671</v>
      </c>
      <c r="R265" s="22">
        <f t="shared" ref="R265" si="657">AVERAGE(O265:O267)</f>
        <v>10.592046666666667</v>
      </c>
      <c r="S265" s="22">
        <f t="shared" ref="S265" si="658">STDEV(M265:M267)</f>
        <v>0.35113096101217411</v>
      </c>
      <c r="T265" s="22">
        <f t="shared" ref="T265" si="659">STDEV(N265:N267)</f>
        <v>0.18818086840059009</v>
      </c>
      <c r="U265" s="22">
        <f t="shared" ref="U265" si="660">STDEV(O265:O267)</f>
        <v>0.53197110703997186</v>
      </c>
      <c r="V265" s="13">
        <f t="shared" si="561"/>
        <v>1.8970341242937852</v>
      </c>
      <c r="W265" s="13">
        <f t="shared" si="562"/>
        <v>1.5618946892655365</v>
      </c>
      <c r="X265" s="13">
        <f t="shared" si="563"/>
        <v>0.33513943502824872</v>
      </c>
      <c r="Y265" s="18">
        <f t="shared" si="607"/>
        <v>39.585843295371475</v>
      </c>
      <c r="Z265" s="18">
        <f t="shared" si="608"/>
        <v>32.592412345853667</v>
      </c>
      <c r="AA265" s="18">
        <f t="shared" si="609"/>
        <v>6.9934309495178173</v>
      </c>
    </row>
    <row r="266" spans="1:27" x14ac:dyDescent="0.2">
      <c r="A266" s="23"/>
      <c r="B266" s="12" t="s">
        <v>3</v>
      </c>
      <c r="C266" s="5">
        <v>5.3</v>
      </c>
      <c r="D266" s="24"/>
      <c r="E266" s="14">
        <v>6.1600000000000002E-2</v>
      </c>
      <c r="F266" s="14">
        <v>6.1699999999999998E-2</v>
      </c>
      <c r="G266" s="14">
        <v>6.2399999999999997E-2</v>
      </c>
      <c r="H266" s="14">
        <v>0.183</v>
      </c>
      <c r="I266" s="14">
        <v>0.18310000000000001</v>
      </c>
      <c r="J266" s="14">
        <v>0.1837</v>
      </c>
      <c r="K266" s="17">
        <f t="shared" si="645"/>
        <v>6.189999999999999E-2</v>
      </c>
      <c r="L266" s="17">
        <f t="shared" si="646"/>
        <v>0.18326666666666666</v>
      </c>
      <c r="M266" s="14">
        <f t="shared" si="552"/>
        <v>8.5256386666666675</v>
      </c>
      <c r="N266" s="14">
        <f t="shared" si="553"/>
        <v>1.6540026666666661</v>
      </c>
      <c r="O266" s="14">
        <f t="shared" si="554"/>
        <v>10.179641333333333</v>
      </c>
      <c r="P266" s="22"/>
      <c r="Q266" s="22"/>
      <c r="R266" s="22"/>
      <c r="S266" s="22"/>
      <c r="T266" s="22"/>
      <c r="U266" s="22"/>
      <c r="V266" s="13">
        <f t="shared" si="561"/>
        <v>1.9206870440251571</v>
      </c>
      <c r="W266" s="13">
        <f t="shared" si="562"/>
        <v>1.6086110691823901</v>
      </c>
      <c r="X266" s="13">
        <f t="shared" si="563"/>
        <v>0.31207597484276717</v>
      </c>
      <c r="Y266" s="18">
        <f t="shared" si="607"/>
        <v>36.003541534035975</v>
      </c>
      <c r="Z266" s="18">
        <f t="shared" si="608"/>
        <v>30.153634670250643</v>
      </c>
      <c r="AA266" s="18">
        <f t="shared" si="609"/>
        <v>5.8499068637853364</v>
      </c>
    </row>
    <row r="267" spans="1:27" x14ac:dyDescent="0.2">
      <c r="A267" s="23"/>
      <c r="B267" s="12" t="s">
        <v>4</v>
      </c>
      <c r="C267" s="5">
        <v>5.3</v>
      </c>
      <c r="D267" s="24"/>
      <c r="E267" s="14">
        <v>6.6000000000000003E-2</v>
      </c>
      <c r="F267" s="14">
        <v>5.6899999999999999E-2</v>
      </c>
      <c r="G267" s="14">
        <v>6.6100000000000006E-2</v>
      </c>
      <c r="H267" s="14">
        <v>0.18820000000000001</v>
      </c>
      <c r="I267" s="14">
        <v>0.188</v>
      </c>
      <c r="J267" s="14">
        <v>0.188</v>
      </c>
      <c r="K267" s="17">
        <f t="shared" si="645"/>
        <v>6.3E-2</v>
      </c>
      <c r="L267" s="17">
        <f t="shared" si="646"/>
        <v>0.18806666666666669</v>
      </c>
      <c r="M267" s="14">
        <f t="shared" si="552"/>
        <v>8.7551706666666682</v>
      </c>
      <c r="N267" s="14">
        <f t="shared" si="553"/>
        <v>1.6488266666666673</v>
      </c>
      <c r="O267" s="14">
        <f t="shared" si="554"/>
        <v>10.403997333333333</v>
      </c>
      <c r="P267" s="22"/>
      <c r="Q267" s="22"/>
      <c r="R267" s="22"/>
      <c r="S267" s="22"/>
      <c r="T267" s="22"/>
      <c r="U267" s="22"/>
      <c r="V267" s="13">
        <f t="shared" si="561"/>
        <v>1.9630183647798742</v>
      </c>
      <c r="W267" s="13">
        <f t="shared" si="562"/>
        <v>1.6519189937106922</v>
      </c>
      <c r="X267" s="13">
        <f t="shared" si="563"/>
        <v>0.31109937106918251</v>
      </c>
      <c r="Y267" s="18">
        <f t="shared" si="607"/>
        <v>36.797047935677057</v>
      </c>
      <c r="Z267" s="18">
        <f t="shared" si="608"/>
        <v>30.965447643300092</v>
      </c>
      <c r="AA267" s="18">
        <f t="shared" si="609"/>
        <v>5.8316002923769794</v>
      </c>
    </row>
    <row r="268" spans="1:27" x14ac:dyDescent="0.2">
      <c r="A268" s="23">
        <v>89</v>
      </c>
      <c r="B268" s="12" t="s">
        <v>2</v>
      </c>
      <c r="C268" s="5">
        <v>4.9000000000000004</v>
      </c>
      <c r="D268" s="24">
        <f t="shared" ref="D268" si="661">AVERAGE(C268:C270)</f>
        <v>5.0666666666666664</v>
      </c>
      <c r="E268" s="14">
        <v>4.02E-2</v>
      </c>
      <c r="F268" s="14">
        <v>4.02E-2</v>
      </c>
      <c r="G268" s="14">
        <v>4.02E-2</v>
      </c>
      <c r="H268" s="14">
        <v>0.121</v>
      </c>
      <c r="I268" s="14">
        <v>0.1208</v>
      </c>
      <c r="J268" s="14">
        <v>0.1206</v>
      </c>
      <c r="K268" s="17">
        <f t="shared" si="645"/>
        <v>4.02E-2</v>
      </c>
      <c r="L268" s="17">
        <f t="shared" si="646"/>
        <v>0.1208</v>
      </c>
      <c r="M268" s="14">
        <f t="shared" si="552"/>
        <v>5.6268560000000001</v>
      </c>
      <c r="N268" s="14">
        <f t="shared" si="553"/>
        <v>1.0342880000000005</v>
      </c>
      <c r="O268" s="14">
        <f t="shared" si="554"/>
        <v>6.6611440000000002</v>
      </c>
      <c r="P268" s="22">
        <f t="shared" ref="P268" si="662">AVERAGE(M268:M270)</f>
        <v>5.6544613333333329</v>
      </c>
      <c r="Q268" s="22">
        <f t="shared" ref="Q268" si="663">AVERAGE(N268:N270)</f>
        <v>0.95966400000000096</v>
      </c>
      <c r="R268" s="22">
        <f t="shared" ref="R268" si="664">AVERAGE(O268:O270)</f>
        <v>6.6141253333333339</v>
      </c>
      <c r="S268" s="22">
        <f t="shared" ref="S268" si="665">STDEV(M268:M270)</f>
        <v>9.936419447220933E-2</v>
      </c>
      <c r="T268" s="22">
        <f t="shared" ref="T268" si="666">STDEV(N268:N270)</f>
        <v>0.13209400009252617</v>
      </c>
      <c r="U268" s="22">
        <f t="shared" ref="U268" si="667">STDEV(O268:O270)</f>
        <v>0.21553206481119663</v>
      </c>
      <c r="V268" s="13">
        <f t="shared" si="561"/>
        <v>1.3594171428571429</v>
      </c>
      <c r="W268" s="13">
        <f t="shared" si="562"/>
        <v>1.1483379591836733</v>
      </c>
      <c r="X268" s="13">
        <f t="shared" si="563"/>
        <v>0.21107918367346948</v>
      </c>
      <c r="Y268" s="18">
        <f t="shared" si="607"/>
        <v>23.559255853434252</v>
      </c>
      <c r="Z268" s="18">
        <f t="shared" si="608"/>
        <v>19.901167150031831</v>
      </c>
      <c r="AA268" s="18">
        <f t="shared" si="609"/>
        <v>3.658088703402421</v>
      </c>
    </row>
    <row r="269" spans="1:27" x14ac:dyDescent="0.2">
      <c r="A269" s="23"/>
      <c r="B269" s="12" t="s">
        <v>3</v>
      </c>
      <c r="C269" s="5">
        <v>5</v>
      </c>
      <c r="D269" s="24"/>
      <c r="E269" s="14">
        <v>4.0500000000000001E-2</v>
      </c>
      <c r="F269" s="14">
        <v>4.0800000000000003E-2</v>
      </c>
      <c r="G269" s="14">
        <v>4.1500000000000002E-2</v>
      </c>
      <c r="H269" s="14">
        <v>0.12330000000000001</v>
      </c>
      <c r="I269" s="14">
        <v>0.12379999999999999</v>
      </c>
      <c r="J269" s="14">
        <v>0.124</v>
      </c>
      <c r="K269" s="17">
        <f t="shared" si="645"/>
        <v>4.0933333333333342E-2</v>
      </c>
      <c r="L269" s="17">
        <f t="shared" si="646"/>
        <v>0.12369999999999999</v>
      </c>
      <c r="M269" s="14">
        <f t="shared" si="552"/>
        <v>5.7647093333333324</v>
      </c>
      <c r="N269" s="14">
        <f t="shared" si="553"/>
        <v>1.0375573333333348</v>
      </c>
      <c r="O269" s="14">
        <f t="shared" si="554"/>
        <v>6.8022666666666671</v>
      </c>
      <c r="P269" s="22"/>
      <c r="Q269" s="22"/>
      <c r="R269" s="22"/>
      <c r="S269" s="22"/>
      <c r="T269" s="22"/>
      <c r="U269" s="22"/>
      <c r="V269" s="13">
        <f t="shared" si="561"/>
        <v>1.3604533333333335</v>
      </c>
      <c r="W269" s="13">
        <f t="shared" si="562"/>
        <v>1.1529418666666664</v>
      </c>
      <c r="X269" s="13">
        <f t="shared" si="563"/>
        <v>0.20751146666666695</v>
      </c>
      <c r="Y269" s="18">
        <f t="shared" si="607"/>
        <v>24.058381080380091</v>
      </c>
      <c r="Z269" s="18">
        <f t="shared" si="608"/>
        <v>20.388729339086556</v>
      </c>
      <c r="AA269" s="18">
        <f t="shared" si="609"/>
        <v>3.6696517412935377</v>
      </c>
    </row>
    <row r="270" spans="1:27" x14ac:dyDescent="0.2">
      <c r="A270" s="23"/>
      <c r="B270" s="12" t="s">
        <v>4</v>
      </c>
      <c r="C270" s="5">
        <v>5.3</v>
      </c>
      <c r="D270" s="24"/>
      <c r="E270" s="14">
        <v>3.7199999999999997E-2</v>
      </c>
      <c r="F270" s="14">
        <v>3.7400000000000003E-2</v>
      </c>
      <c r="G270" s="14">
        <v>3.7400000000000003E-2</v>
      </c>
      <c r="H270" s="14">
        <v>0.1192</v>
      </c>
      <c r="I270" s="14">
        <v>0.11899999999999999</v>
      </c>
      <c r="J270" s="14">
        <v>0.11890000000000001</v>
      </c>
      <c r="K270" s="17">
        <f t="shared" si="645"/>
        <v>3.7333333333333336E-2</v>
      </c>
      <c r="L270" s="17">
        <f t="shared" si="646"/>
        <v>0.11903333333333332</v>
      </c>
      <c r="M270" s="14">
        <f t="shared" si="552"/>
        <v>5.5718186666666663</v>
      </c>
      <c r="N270" s="14">
        <f t="shared" si="553"/>
        <v>0.80714666666666757</v>
      </c>
      <c r="O270" s="14">
        <f t="shared" si="554"/>
        <v>6.3789653333333334</v>
      </c>
      <c r="P270" s="22"/>
      <c r="Q270" s="22"/>
      <c r="R270" s="22"/>
      <c r="S270" s="22"/>
      <c r="T270" s="22"/>
      <c r="U270" s="22"/>
      <c r="V270" s="13">
        <f t="shared" si="561"/>
        <v>1.2035783647798743</v>
      </c>
      <c r="W270" s="13">
        <f t="shared" si="562"/>
        <v>1.051286540880503</v>
      </c>
      <c r="X270" s="13">
        <f t="shared" si="563"/>
        <v>0.15229182389937124</v>
      </c>
      <c r="Y270" s="18">
        <f t="shared" si="607"/>
        <v>22.56124118742779</v>
      </c>
      <c r="Z270" s="18">
        <f t="shared" si="608"/>
        <v>19.706510103510883</v>
      </c>
      <c r="AA270" s="18">
        <f t="shared" si="609"/>
        <v>2.8547310839169113</v>
      </c>
    </row>
    <row r="271" spans="1:27" x14ac:dyDescent="0.2">
      <c r="A271" s="23">
        <v>90</v>
      </c>
      <c r="B271" s="12" t="s">
        <v>2</v>
      </c>
      <c r="C271" s="5">
        <v>5.5</v>
      </c>
      <c r="D271" s="24">
        <f t="shared" ref="D271" si="668">AVERAGE(C271:C273)</f>
        <v>5.6000000000000005</v>
      </c>
      <c r="E271" s="14">
        <v>6.5600000000000006E-2</v>
      </c>
      <c r="F271" s="14">
        <v>6.5299999999999997E-2</v>
      </c>
      <c r="G271" s="14">
        <v>6.5500000000000003E-2</v>
      </c>
      <c r="H271" s="14">
        <v>0.192</v>
      </c>
      <c r="I271" s="14">
        <v>0.19139999999999999</v>
      </c>
      <c r="J271" s="14">
        <v>0.1913</v>
      </c>
      <c r="K271" s="17">
        <f t="shared" si="645"/>
        <v>6.5466666666666673E-2</v>
      </c>
      <c r="L271" s="17">
        <f t="shared" si="646"/>
        <v>0.19156666666666666</v>
      </c>
      <c r="M271" s="14">
        <f t="shared" si="552"/>
        <v>8.9026293333333335</v>
      </c>
      <c r="N271" s="14">
        <f t="shared" si="553"/>
        <v>1.7999253333333352</v>
      </c>
      <c r="O271" s="14">
        <f t="shared" si="554"/>
        <v>10.702554666666668</v>
      </c>
      <c r="P271" s="22">
        <f t="shared" ref="P271" si="669">AVERAGE(M271:M273)</f>
        <v>8.5573217777777781</v>
      </c>
      <c r="Q271" s="22">
        <f t="shared" ref="Q271" si="670">AVERAGE(N271:N273)</f>
        <v>1.6506897777777791</v>
      </c>
      <c r="R271" s="22">
        <f t="shared" ref="R271" si="671">AVERAGE(O271:O273)</f>
        <v>10.208011555555556</v>
      </c>
      <c r="S271" s="22">
        <f t="shared" ref="S271" si="672">STDEV(M271:M273)</f>
        <v>0.38709136116272963</v>
      </c>
      <c r="T271" s="22">
        <f t="shared" ref="T271" si="673">STDEV(N271:N273)</f>
        <v>0.18190515755602296</v>
      </c>
      <c r="U271" s="22">
        <f t="shared" ref="U271" si="674">STDEV(O271:O273)</f>
        <v>0.56846558046779982</v>
      </c>
      <c r="V271" s="13">
        <f t="shared" si="561"/>
        <v>1.9459190303030305</v>
      </c>
      <c r="W271" s="13">
        <f t="shared" si="562"/>
        <v>1.6186598787878788</v>
      </c>
      <c r="X271" s="13">
        <f t="shared" si="563"/>
        <v>0.32725915151515184</v>
      </c>
      <c r="Y271" s="18">
        <f t="shared" si="607"/>
        <v>37.852990969323997</v>
      </c>
      <c r="Z271" s="18">
        <f t="shared" si="608"/>
        <v>31.486982150857088</v>
      </c>
      <c r="AA271" s="18">
        <f t="shared" si="609"/>
        <v>6.3660088184669137</v>
      </c>
    </row>
    <row r="272" spans="1:27" x14ac:dyDescent="0.2">
      <c r="A272" s="23"/>
      <c r="B272" s="12" t="s">
        <v>3</v>
      </c>
      <c r="C272" s="5">
        <v>5.6</v>
      </c>
      <c r="D272" s="24"/>
      <c r="E272" s="14">
        <v>6.3E-2</v>
      </c>
      <c r="F272" s="14">
        <v>6.3E-2</v>
      </c>
      <c r="G272" s="14">
        <v>6.3E-2</v>
      </c>
      <c r="H272" s="14">
        <v>0.1857</v>
      </c>
      <c r="I272" s="14">
        <v>0.18559999999999999</v>
      </c>
      <c r="J272" s="14">
        <v>0.1855</v>
      </c>
      <c r="K272" s="17">
        <f t="shared" si="645"/>
        <v>6.3E-2</v>
      </c>
      <c r="L272" s="17">
        <f t="shared" si="646"/>
        <v>0.18559999999999999</v>
      </c>
      <c r="M272" s="14">
        <f t="shared" si="552"/>
        <v>8.6304560000000006</v>
      </c>
      <c r="N272" s="14">
        <f t="shared" si="553"/>
        <v>1.7040800000000011</v>
      </c>
      <c r="O272" s="14">
        <f t="shared" si="554"/>
        <v>10.334536</v>
      </c>
      <c r="P272" s="22"/>
      <c r="Q272" s="22"/>
      <c r="R272" s="22"/>
      <c r="S272" s="22"/>
      <c r="T272" s="22"/>
      <c r="U272" s="22"/>
      <c r="V272" s="13">
        <f t="shared" si="561"/>
        <v>1.8454528571428572</v>
      </c>
      <c r="W272" s="13">
        <f t="shared" si="562"/>
        <v>1.5411528571428574</v>
      </c>
      <c r="X272" s="13">
        <f t="shared" si="563"/>
        <v>0.30430000000000024</v>
      </c>
      <c r="Y272" s="18">
        <f t="shared" si="607"/>
        <v>36.551375822310249</v>
      </c>
      <c r="Z272" s="18">
        <f t="shared" si="608"/>
        <v>30.524354530664215</v>
      </c>
      <c r="AA272" s="18">
        <f t="shared" si="609"/>
        <v>6.0270212916460393</v>
      </c>
    </row>
    <row r="273" spans="1:27" x14ac:dyDescent="0.2">
      <c r="A273" s="23"/>
      <c r="B273" s="12" t="s">
        <v>4</v>
      </c>
      <c r="C273" s="5">
        <v>5.7</v>
      </c>
      <c r="D273" s="24"/>
      <c r="E273" s="14">
        <v>5.7599999999999998E-2</v>
      </c>
      <c r="F273" s="14">
        <v>5.7700000000000001E-2</v>
      </c>
      <c r="G273" s="14">
        <v>5.7500000000000002E-2</v>
      </c>
      <c r="H273" s="14">
        <v>0.1749</v>
      </c>
      <c r="I273" s="14">
        <v>0.17460000000000001</v>
      </c>
      <c r="J273" s="14">
        <v>0.17430000000000001</v>
      </c>
      <c r="K273" s="17">
        <f t="shared" si="645"/>
        <v>5.7600000000000005E-2</v>
      </c>
      <c r="L273" s="17">
        <f t="shared" si="646"/>
        <v>0.17460000000000001</v>
      </c>
      <c r="M273" s="14">
        <f t="shared" si="552"/>
        <v>8.1388800000000003</v>
      </c>
      <c r="N273" s="14">
        <f t="shared" si="553"/>
        <v>1.4480640000000014</v>
      </c>
      <c r="O273" s="14">
        <f t="shared" si="554"/>
        <v>9.5869440000000008</v>
      </c>
      <c r="P273" s="22"/>
      <c r="Q273" s="22"/>
      <c r="R273" s="22"/>
      <c r="S273" s="22"/>
      <c r="T273" s="22"/>
      <c r="U273" s="22"/>
      <c r="V273" s="13">
        <f t="shared" si="561"/>
        <v>1.6819200000000001</v>
      </c>
      <c r="W273" s="13">
        <f t="shared" si="562"/>
        <v>1.4278736842105264</v>
      </c>
      <c r="X273" s="13">
        <f t="shared" si="563"/>
        <v>0.2540463157894739</v>
      </c>
      <c r="Y273" s="18">
        <f t="shared" si="607"/>
        <v>33.907278772016696</v>
      </c>
      <c r="Z273" s="18">
        <f t="shared" si="608"/>
        <v>28.785739548701986</v>
      </c>
      <c r="AA273" s="18">
        <f t="shared" si="609"/>
        <v>5.121539223314711</v>
      </c>
    </row>
    <row r="274" spans="1:27" x14ac:dyDescent="0.2">
      <c r="A274" s="23">
        <v>91</v>
      </c>
      <c r="B274" s="12" t="s">
        <v>2</v>
      </c>
      <c r="C274" s="5">
        <v>5</v>
      </c>
      <c r="D274" s="24">
        <f t="shared" ref="D274" si="675">AVERAGE(C274:C276)</f>
        <v>5.1000000000000005</v>
      </c>
      <c r="E274" s="14">
        <v>6.2399999999999997E-2</v>
      </c>
      <c r="F274" s="14">
        <v>6.1899999999999997E-2</v>
      </c>
      <c r="G274" s="14">
        <v>6.1600000000000002E-2</v>
      </c>
      <c r="H274" s="14">
        <v>0.186</v>
      </c>
      <c r="I274" s="14">
        <v>0.18529999999999999</v>
      </c>
      <c r="J274" s="14">
        <v>0.18479999999999999</v>
      </c>
      <c r="K274" s="17">
        <f t="shared" si="645"/>
        <v>6.196666666666667E-2</v>
      </c>
      <c r="L274" s="17">
        <f t="shared" si="646"/>
        <v>0.18536666666666665</v>
      </c>
      <c r="M274" s="14">
        <f t="shared" si="552"/>
        <v>8.6310173333333324</v>
      </c>
      <c r="N274" s="14">
        <f t="shared" si="553"/>
        <v>1.6131653333333347</v>
      </c>
      <c r="O274" s="14">
        <f t="shared" si="554"/>
        <v>10.244182666666667</v>
      </c>
      <c r="P274" s="22">
        <f t="shared" ref="P274" si="676">AVERAGE(M274:M276)</f>
        <v>8.2470617777777786</v>
      </c>
      <c r="Q274" s="22">
        <f t="shared" ref="Q274" si="677">AVERAGE(N274:N276)</f>
        <v>1.4596044444444454</v>
      </c>
      <c r="R274" s="22">
        <f t="shared" ref="R274" si="678">AVERAGE(O274:O276)</f>
        <v>9.7066662222222231</v>
      </c>
      <c r="S274" s="22">
        <f t="shared" ref="S274" si="679">STDEV(M274:M276)</f>
        <v>0.41055202824670284</v>
      </c>
      <c r="T274" s="22">
        <f t="shared" ref="T274" si="680">STDEV(N274:N276)</f>
        <v>0.13650227882075577</v>
      </c>
      <c r="U274" s="22">
        <f t="shared" ref="U274" si="681">STDEV(O274:O276)</f>
        <v>0.53893287377571275</v>
      </c>
      <c r="V274" s="13">
        <f t="shared" si="561"/>
        <v>2.0488365333333336</v>
      </c>
      <c r="W274" s="13">
        <f t="shared" si="562"/>
        <v>1.7262034666666666</v>
      </c>
      <c r="X274" s="13">
        <f t="shared" si="563"/>
        <v>0.32263306666666691</v>
      </c>
      <c r="Y274" s="18">
        <f t="shared" si="607"/>
        <v>36.231812501473676</v>
      </c>
      <c r="Z274" s="18">
        <f t="shared" si="608"/>
        <v>30.526339864657746</v>
      </c>
      <c r="AA274" s="18">
        <f t="shared" si="609"/>
        <v>5.7054726368159248</v>
      </c>
    </row>
    <row r="275" spans="1:27" x14ac:dyDescent="0.2">
      <c r="A275" s="23"/>
      <c r="B275" s="12" t="s">
        <v>3</v>
      </c>
      <c r="C275" s="5">
        <v>4.9000000000000004</v>
      </c>
      <c r="D275" s="24"/>
      <c r="E275" s="14">
        <v>5.5E-2</v>
      </c>
      <c r="F275" s="14">
        <v>5.4899999999999997E-2</v>
      </c>
      <c r="G275" s="14">
        <v>5.4699999999999999E-2</v>
      </c>
      <c r="H275" s="14">
        <v>0.16719999999999999</v>
      </c>
      <c r="I275" s="14">
        <v>0.16880000000000001</v>
      </c>
      <c r="J275" s="14">
        <v>0.1666</v>
      </c>
      <c r="K275" s="17">
        <f t="shared" si="645"/>
        <v>5.4866666666666668E-2</v>
      </c>
      <c r="L275" s="17">
        <f t="shared" si="646"/>
        <v>0.16753333333333331</v>
      </c>
      <c r="M275" s="14">
        <f t="shared" si="552"/>
        <v>7.8142799999999992</v>
      </c>
      <c r="N275" s="14">
        <f t="shared" si="553"/>
        <v>1.3520480000000008</v>
      </c>
      <c r="O275" s="14">
        <f t="shared" si="554"/>
        <v>9.166328</v>
      </c>
      <c r="P275" s="22"/>
      <c r="Q275" s="22"/>
      <c r="R275" s="22"/>
      <c r="S275" s="22"/>
      <c r="T275" s="22"/>
      <c r="U275" s="22"/>
      <c r="V275" s="13">
        <f t="shared" si="561"/>
        <v>1.8706791836734693</v>
      </c>
      <c r="W275" s="13">
        <f t="shared" si="562"/>
        <v>1.594751020408163</v>
      </c>
      <c r="X275" s="13">
        <f t="shared" si="563"/>
        <v>0.27592816326530628</v>
      </c>
      <c r="Y275" s="18">
        <f t="shared" si="607"/>
        <v>32.419636415080994</v>
      </c>
      <c r="Z275" s="18">
        <f t="shared" si="608"/>
        <v>27.637688335573312</v>
      </c>
      <c r="AA275" s="18">
        <f t="shared" si="609"/>
        <v>4.7819480795076776</v>
      </c>
    </row>
    <row r="276" spans="1:27" x14ac:dyDescent="0.2">
      <c r="A276" s="23"/>
      <c r="B276" s="12" t="s">
        <v>4</v>
      </c>
      <c r="C276" s="5">
        <v>5.4</v>
      </c>
      <c r="D276" s="24"/>
      <c r="E276" s="14">
        <v>5.8299999999999998E-2</v>
      </c>
      <c r="F276" s="14">
        <v>5.8000000000000003E-2</v>
      </c>
      <c r="G276" s="14">
        <v>5.7700000000000001E-2</v>
      </c>
      <c r="H276" s="14">
        <v>0.17829999999999999</v>
      </c>
      <c r="I276" s="14">
        <v>0.1779</v>
      </c>
      <c r="J276" s="14">
        <v>0.1772</v>
      </c>
      <c r="K276" s="17">
        <f t="shared" si="645"/>
        <v>5.7999999999999996E-2</v>
      </c>
      <c r="L276" s="17">
        <f t="shared" si="646"/>
        <v>0.17779999999999999</v>
      </c>
      <c r="M276" s="14">
        <f t="shared" si="552"/>
        <v>8.2958879999999997</v>
      </c>
      <c r="N276" s="14">
        <f t="shared" si="553"/>
        <v>1.4136000000000006</v>
      </c>
      <c r="O276" s="14">
        <f t="shared" si="554"/>
        <v>9.7094880000000003</v>
      </c>
      <c r="P276" s="22"/>
      <c r="Q276" s="22"/>
      <c r="R276" s="22"/>
      <c r="S276" s="22"/>
      <c r="T276" s="22"/>
      <c r="U276" s="22"/>
      <c r="V276" s="13">
        <f t="shared" si="561"/>
        <v>1.7980533333333333</v>
      </c>
      <c r="W276" s="13">
        <f t="shared" si="562"/>
        <v>1.5362755555555554</v>
      </c>
      <c r="X276" s="13">
        <f t="shared" si="563"/>
        <v>0.26177777777777789</v>
      </c>
      <c r="Y276" s="18">
        <f t="shared" si="607"/>
        <v>34.340694631109855</v>
      </c>
      <c r="Z276" s="18">
        <f t="shared" si="608"/>
        <v>29.34104831293768</v>
      </c>
      <c r="AA276" s="18">
        <f t="shared" si="609"/>
        <v>4.9996463181721751</v>
      </c>
    </row>
    <row r="277" spans="1:27" x14ac:dyDescent="0.2">
      <c r="A277" s="23">
        <v>92</v>
      </c>
      <c r="B277" s="12" t="s">
        <v>2</v>
      </c>
      <c r="C277" s="5">
        <v>5.0999999999999996</v>
      </c>
      <c r="D277" s="24">
        <f t="shared" ref="D277" si="682">AVERAGE(C277:C279)</f>
        <v>5.1333333333333337</v>
      </c>
      <c r="E277" s="14">
        <v>5.74E-2</v>
      </c>
      <c r="F277" s="14">
        <v>5.7299999999999997E-2</v>
      </c>
      <c r="G277" s="14">
        <v>5.7099999999999998E-2</v>
      </c>
      <c r="H277" s="14">
        <v>0.1757</v>
      </c>
      <c r="I277" s="14">
        <v>0.17530000000000001</v>
      </c>
      <c r="J277" s="14">
        <v>0.17510000000000001</v>
      </c>
      <c r="K277" s="17">
        <f t="shared" si="645"/>
        <v>5.7266666666666667E-2</v>
      </c>
      <c r="L277" s="17">
        <f t="shared" si="646"/>
        <v>0.17536666666666667</v>
      </c>
      <c r="M277" s="14">
        <f t="shared" si="552"/>
        <v>8.1816293333333334</v>
      </c>
      <c r="N277" s="14">
        <f t="shared" si="553"/>
        <v>1.3998773333333339</v>
      </c>
      <c r="O277" s="14">
        <f t="shared" si="554"/>
        <v>9.581506666666666</v>
      </c>
      <c r="P277" s="22">
        <f t="shared" ref="P277" si="683">AVERAGE(M277:M279)</f>
        <v>8.0311146666666673</v>
      </c>
      <c r="Q277" s="22">
        <f t="shared" ref="Q277" si="684">AVERAGE(N277:N279)</f>
        <v>1.3632213333333343</v>
      </c>
      <c r="R277" s="22">
        <f t="shared" ref="R277" si="685">AVERAGE(O277:O279)</f>
        <v>9.3943360000000009</v>
      </c>
      <c r="S277" s="22">
        <f t="shared" ref="S277" si="686">STDEV(M277:M279)</f>
        <v>0.27398800707897969</v>
      </c>
      <c r="T277" s="22">
        <f t="shared" ref="T277" si="687">STDEV(N277:N279)</f>
        <v>0.11416115769871586</v>
      </c>
      <c r="U277" s="22">
        <f t="shared" ref="U277" si="688">STDEV(O277:O279)</f>
        <v>0.38630610145726491</v>
      </c>
      <c r="V277" s="13">
        <f t="shared" si="561"/>
        <v>1.878726797385621</v>
      </c>
      <c r="W277" s="13">
        <f t="shared" si="562"/>
        <v>1.6042410457516341</v>
      </c>
      <c r="X277" s="13">
        <f t="shared" si="563"/>
        <v>0.27448575163398703</v>
      </c>
      <c r="Y277" s="18">
        <f t="shared" si="607"/>
        <v>33.888047912098273</v>
      </c>
      <c r="Z277" s="18">
        <f t="shared" si="608"/>
        <v>28.936936172219468</v>
      </c>
      <c r="AA277" s="18">
        <f t="shared" si="609"/>
        <v>4.9511117398788063</v>
      </c>
    </row>
    <row r="278" spans="1:27" x14ac:dyDescent="0.2">
      <c r="A278" s="23"/>
      <c r="B278" s="12" t="s">
        <v>3</v>
      </c>
      <c r="C278" s="5">
        <v>5.2</v>
      </c>
      <c r="D278" s="24"/>
      <c r="E278" s="14">
        <v>6.0100000000000001E-2</v>
      </c>
      <c r="F278" s="14">
        <v>5.7000000000000002E-2</v>
      </c>
      <c r="G278" s="14">
        <v>5.6800000000000003E-2</v>
      </c>
      <c r="H278" s="14">
        <v>0.1777</v>
      </c>
      <c r="I278" s="14">
        <v>0.17510000000000001</v>
      </c>
      <c r="J278" s="14">
        <v>0.17469999999999999</v>
      </c>
      <c r="K278" s="17">
        <f t="shared" si="645"/>
        <v>5.7966666666666666E-2</v>
      </c>
      <c r="L278" s="17">
        <f t="shared" si="646"/>
        <v>0.17583333333333331</v>
      </c>
      <c r="M278" s="14">
        <f t="shared" si="552"/>
        <v>8.1968519999999998</v>
      </c>
      <c r="N278" s="14">
        <f t="shared" si="553"/>
        <v>1.454552000000001</v>
      </c>
      <c r="O278" s="14">
        <f t="shared" si="554"/>
        <v>9.6514039999999994</v>
      </c>
      <c r="P278" s="22"/>
      <c r="Q278" s="22"/>
      <c r="R278" s="22"/>
      <c r="S278" s="22"/>
      <c r="T278" s="22"/>
      <c r="U278" s="22"/>
      <c r="V278" s="13">
        <f t="shared" si="561"/>
        <v>1.8560392307692306</v>
      </c>
      <c r="W278" s="13">
        <f t="shared" si="562"/>
        <v>1.5763176923076923</v>
      </c>
      <c r="X278" s="13">
        <f t="shared" si="563"/>
        <v>0.27972153846153863</v>
      </c>
      <c r="Y278" s="18">
        <f t="shared" si="607"/>
        <v>34.135262078234419</v>
      </c>
      <c r="Z278" s="18">
        <f t="shared" si="608"/>
        <v>28.990775977930252</v>
      </c>
      <c r="AA278" s="18">
        <f t="shared" si="609"/>
        <v>5.14448610030417</v>
      </c>
    </row>
    <row r="279" spans="1:27" x14ac:dyDescent="0.2">
      <c r="A279" s="23"/>
      <c r="B279" s="12" t="s">
        <v>4</v>
      </c>
      <c r="C279" s="5">
        <v>5.0999999999999996</v>
      </c>
      <c r="D279" s="24"/>
      <c r="E279" s="14">
        <v>5.3100000000000001E-2</v>
      </c>
      <c r="F279" s="14">
        <v>5.3199999999999997E-2</v>
      </c>
      <c r="G279" s="14">
        <v>5.28E-2</v>
      </c>
      <c r="H279" s="14">
        <v>0.1653</v>
      </c>
      <c r="I279" s="14">
        <v>0.16520000000000001</v>
      </c>
      <c r="J279" s="14">
        <v>0.16489999999999999</v>
      </c>
      <c r="K279" s="17">
        <f t="shared" si="645"/>
        <v>5.3033333333333342E-2</v>
      </c>
      <c r="L279" s="17">
        <f t="shared" si="646"/>
        <v>0.16513333333333333</v>
      </c>
      <c r="M279" s="14">
        <f t="shared" si="552"/>
        <v>7.7148626666666669</v>
      </c>
      <c r="N279" s="14">
        <f t="shared" si="553"/>
        <v>1.2352346666666678</v>
      </c>
      <c r="O279" s="14">
        <f t="shared" si="554"/>
        <v>8.9500973333333338</v>
      </c>
      <c r="P279" s="22"/>
      <c r="Q279" s="22"/>
      <c r="R279" s="22"/>
      <c r="S279" s="22"/>
      <c r="T279" s="22"/>
      <c r="U279" s="22"/>
      <c r="V279" s="13">
        <f t="shared" si="561"/>
        <v>1.7549210457516342</v>
      </c>
      <c r="W279" s="13">
        <f t="shared" si="562"/>
        <v>1.5127181699346406</v>
      </c>
      <c r="X279" s="13">
        <f t="shared" si="563"/>
        <v>0.24220287581699371</v>
      </c>
      <c r="Y279" s="18">
        <f t="shared" si="607"/>
        <v>31.654867840890336</v>
      </c>
      <c r="Z279" s="18">
        <f t="shared" si="608"/>
        <v>27.286067293862441</v>
      </c>
      <c r="AA279" s="18">
        <f t="shared" si="609"/>
        <v>4.3688005470278979</v>
      </c>
    </row>
    <row r="280" spans="1:27" x14ac:dyDescent="0.2">
      <c r="A280" s="23">
        <v>93</v>
      </c>
      <c r="B280" s="12" t="s">
        <v>2</v>
      </c>
      <c r="C280" s="15">
        <v>4.9000000000000004</v>
      </c>
      <c r="D280" s="24">
        <f t="shared" ref="D280" si="689">AVERAGE(C280:C282)</f>
        <v>4.8666666666666671</v>
      </c>
      <c r="E280" s="14">
        <v>6.4199999999999993E-2</v>
      </c>
      <c r="F280" s="14">
        <v>5.9400000000000001E-2</v>
      </c>
      <c r="G280" s="14">
        <v>5.6500000000000002E-2</v>
      </c>
      <c r="H280" s="14">
        <v>0.1694</v>
      </c>
      <c r="I280" s="14">
        <v>0.16450000000000001</v>
      </c>
      <c r="J280" s="14">
        <v>0.1618</v>
      </c>
      <c r="K280" s="17">
        <f t="shared" si="645"/>
        <v>6.0033333333333327E-2</v>
      </c>
      <c r="L280" s="17">
        <f t="shared" si="646"/>
        <v>0.16523333333333332</v>
      </c>
      <c r="M280" s="14">
        <f t="shared" si="552"/>
        <v>7.636198666666667</v>
      </c>
      <c r="N280" s="14">
        <f t="shared" si="553"/>
        <v>1.8842746666666672</v>
      </c>
      <c r="O280" s="14">
        <f t="shared" si="554"/>
        <v>9.5204733333333316</v>
      </c>
      <c r="P280" s="22">
        <f t="shared" ref="P280" si="690">AVERAGE(M280:M282)</f>
        <v>7.6457351111111116</v>
      </c>
      <c r="Q280" s="22">
        <f t="shared" ref="Q280" si="691">AVERAGE(N280:N282)</f>
        <v>1.5339591111111119</v>
      </c>
      <c r="R280" s="22">
        <f t="shared" ref="R280" si="692">AVERAGE(O280:O282)</f>
        <v>9.1796942222222224</v>
      </c>
      <c r="S280" s="22">
        <f t="shared" ref="S280" si="693">STDEV(M280:M282)</f>
        <v>0.16939677875112971</v>
      </c>
      <c r="T280" s="22">
        <f t="shared" ref="T280" si="694">STDEV(N280:N282)</f>
        <v>0.30570837627264813</v>
      </c>
      <c r="U280" s="22">
        <f t="shared" ref="U280" si="695">STDEV(O280:O282)</f>
        <v>0.36038758109157421</v>
      </c>
      <c r="V280" s="13">
        <f t="shared" si="561"/>
        <v>1.9429537414965981</v>
      </c>
      <c r="W280" s="13">
        <f t="shared" si="562"/>
        <v>1.5584078911564625</v>
      </c>
      <c r="X280" s="13">
        <f t="shared" si="563"/>
        <v>0.38454585034013616</v>
      </c>
      <c r="Y280" s="18">
        <f t="shared" si="607"/>
        <v>33.672184103180776</v>
      </c>
      <c r="Z280" s="18">
        <f t="shared" si="608"/>
        <v>27.007847020820069</v>
      </c>
      <c r="AA280" s="18">
        <f t="shared" si="609"/>
        <v>6.66433708236071</v>
      </c>
    </row>
    <row r="281" spans="1:27" x14ac:dyDescent="0.2">
      <c r="A281" s="23"/>
      <c r="B281" s="12" t="s">
        <v>3</v>
      </c>
      <c r="C281" s="15">
        <v>4.7</v>
      </c>
      <c r="D281" s="24"/>
      <c r="E281" s="14">
        <v>5.3100000000000001E-2</v>
      </c>
      <c r="F281" s="14">
        <v>5.2600000000000001E-2</v>
      </c>
      <c r="G281" s="14">
        <v>5.28E-2</v>
      </c>
      <c r="H281" s="14">
        <v>0.161</v>
      </c>
      <c r="I281" s="14">
        <v>0.16009999999999999</v>
      </c>
      <c r="J281" s="14">
        <v>0.1603</v>
      </c>
      <c r="K281" s="17">
        <f t="shared" si="645"/>
        <v>5.2833333333333336E-2</v>
      </c>
      <c r="L281" s="17">
        <f t="shared" si="646"/>
        <v>0.16046666666666667</v>
      </c>
      <c r="M281" s="14">
        <f t="shared" si="552"/>
        <v>7.4813080000000003</v>
      </c>
      <c r="N281" s="14">
        <f t="shared" si="553"/>
        <v>1.3211600000000008</v>
      </c>
      <c r="O281" s="14">
        <f t="shared" si="554"/>
        <v>8.8024680000000011</v>
      </c>
      <c r="P281" s="22"/>
      <c r="Q281" s="22"/>
      <c r="R281" s="22"/>
      <c r="S281" s="22"/>
      <c r="T281" s="22"/>
      <c r="U281" s="22"/>
      <c r="V281" s="13">
        <f t="shared" si="561"/>
        <v>1.8728655319148937</v>
      </c>
      <c r="W281" s="13">
        <f t="shared" si="562"/>
        <v>1.5917676595744681</v>
      </c>
      <c r="X281" s="13">
        <f t="shared" si="563"/>
        <v>0.28109787234042571</v>
      </c>
      <c r="Y281" s="18">
        <f t="shared" si="607"/>
        <v>31.132729716347178</v>
      </c>
      <c r="Z281" s="18">
        <f t="shared" si="608"/>
        <v>26.460026879818916</v>
      </c>
      <c r="AA281" s="18">
        <f t="shared" si="609"/>
        <v>4.6727028365282619</v>
      </c>
    </row>
    <row r="282" spans="1:27" x14ac:dyDescent="0.2">
      <c r="A282" s="23"/>
      <c r="B282" s="12" t="s">
        <v>4</v>
      </c>
      <c r="C282" s="15">
        <v>5</v>
      </c>
      <c r="D282" s="24"/>
      <c r="E282" s="14">
        <v>5.5599999999999997E-2</v>
      </c>
      <c r="F282" s="14">
        <v>5.5199999999999999E-2</v>
      </c>
      <c r="G282" s="14">
        <v>5.5399999999999998E-2</v>
      </c>
      <c r="H282" s="14">
        <v>0.16819999999999999</v>
      </c>
      <c r="I282" s="14">
        <v>0.16750000000000001</v>
      </c>
      <c r="J282" s="14">
        <v>0.1676</v>
      </c>
      <c r="K282" s="17">
        <f t="shared" si="645"/>
        <v>5.5399999999999998E-2</v>
      </c>
      <c r="L282" s="17">
        <f t="shared" si="646"/>
        <v>0.16776666666666665</v>
      </c>
      <c r="M282" s="14">
        <f t="shared" si="552"/>
        <v>7.8196986666666666</v>
      </c>
      <c r="N282" s="14">
        <f t="shared" si="553"/>
        <v>1.3964426666666676</v>
      </c>
      <c r="O282" s="14">
        <f t="shared" si="554"/>
        <v>9.2161413333333329</v>
      </c>
      <c r="P282" s="22"/>
      <c r="Q282" s="22"/>
      <c r="R282" s="22"/>
      <c r="S282" s="22"/>
      <c r="T282" s="22"/>
      <c r="U282" s="22"/>
      <c r="V282" s="13">
        <f t="shared" si="561"/>
        <v>1.8432282666666666</v>
      </c>
      <c r="W282" s="13">
        <f t="shared" si="562"/>
        <v>1.5639397333333334</v>
      </c>
      <c r="X282" s="13">
        <f t="shared" si="563"/>
        <v>0.27928853333333353</v>
      </c>
      <c r="Y282" s="18">
        <f t="shared" si="607"/>
        <v>32.595817122916223</v>
      </c>
      <c r="Z282" s="18">
        <f t="shared" si="608"/>
        <v>27.656853174883874</v>
      </c>
      <c r="AA282" s="18">
        <f t="shared" si="609"/>
        <v>4.9389639480323533</v>
      </c>
    </row>
    <row r="283" spans="1:27" x14ac:dyDescent="0.2">
      <c r="A283" s="23">
        <v>94</v>
      </c>
      <c r="B283" s="12" t="s">
        <v>2</v>
      </c>
      <c r="C283" s="15">
        <v>4.9000000000000004</v>
      </c>
      <c r="D283" s="24">
        <f t="shared" ref="D283" si="696">AVERAGE(C283:C285)</f>
        <v>4.833333333333333</v>
      </c>
      <c r="E283" s="14">
        <v>3.9899999999999998E-2</v>
      </c>
      <c r="F283" s="14">
        <v>3.9699999999999999E-2</v>
      </c>
      <c r="G283" s="14">
        <v>3.9600000000000003E-2</v>
      </c>
      <c r="H283" s="14">
        <v>0.1265</v>
      </c>
      <c r="I283" s="14">
        <v>0.12640000000000001</v>
      </c>
      <c r="J283" s="14">
        <v>0.126</v>
      </c>
      <c r="K283" s="17">
        <f t="shared" si="645"/>
        <v>3.9733333333333336E-2</v>
      </c>
      <c r="L283" s="17">
        <f t="shared" si="646"/>
        <v>0.1263</v>
      </c>
      <c r="M283" s="14">
        <f t="shared" si="552"/>
        <v>5.9105173333333338</v>
      </c>
      <c r="N283" s="14">
        <f t="shared" si="553"/>
        <v>0.86766933333333407</v>
      </c>
      <c r="O283" s="14">
        <f t="shared" si="554"/>
        <v>6.7781866666666666</v>
      </c>
      <c r="P283" s="22">
        <f t="shared" ref="P283" si="697">AVERAGE(M283:M285)</f>
        <v>6.0656835555555562</v>
      </c>
      <c r="Q283" s="22">
        <f t="shared" ref="Q283" si="698">AVERAGE(N283:N285)</f>
        <v>0.95880888888888949</v>
      </c>
      <c r="R283" s="22">
        <f t="shared" ref="R283" si="699">AVERAGE(O283:O285)</f>
        <v>7.0244924444444443</v>
      </c>
      <c r="S283" s="22">
        <f t="shared" ref="S283" si="700">STDEV(M283:M285)</f>
        <v>0.1976682873742811</v>
      </c>
      <c r="T283" s="22">
        <f t="shared" ref="T283" si="701">STDEV(N283:N285)</f>
        <v>0.12935420714943574</v>
      </c>
      <c r="U283" s="22">
        <f t="shared" ref="U283" si="702">STDEV(O283:O285)</f>
        <v>0.32669722173925503</v>
      </c>
      <c r="V283" s="13">
        <f t="shared" si="561"/>
        <v>1.3833034013605441</v>
      </c>
      <c r="W283" s="13">
        <f t="shared" si="562"/>
        <v>1.2062280272108843</v>
      </c>
      <c r="X283" s="13">
        <f t="shared" si="563"/>
        <v>0.17707537414966001</v>
      </c>
      <c r="Y283" s="18">
        <f t="shared" si="607"/>
        <v>23.973214496239184</v>
      </c>
      <c r="Z283" s="18">
        <f t="shared" si="608"/>
        <v>20.90442573860555</v>
      </c>
      <c r="AA283" s="18">
        <f t="shared" si="609"/>
        <v>3.0687887576336355</v>
      </c>
    </row>
    <row r="284" spans="1:27" x14ac:dyDescent="0.2">
      <c r="A284" s="23"/>
      <c r="B284" s="12" t="s">
        <v>3</v>
      </c>
      <c r="C284" s="15">
        <v>4.5999999999999996</v>
      </c>
      <c r="D284" s="24"/>
      <c r="E284" s="14">
        <v>4.4400000000000002E-2</v>
      </c>
      <c r="F284" s="14">
        <v>4.4299999999999999E-2</v>
      </c>
      <c r="G284" s="14">
        <v>4.4400000000000002E-2</v>
      </c>
      <c r="H284" s="14">
        <v>0.13489999999999999</v>
      </c>
      <c r="I284" s="14">
        <v>0.1348</v>
      </c>
      <c r="J284" s="14">
        <v>0.13489999999999999</v>
      </c>
      <c r="K284" s="17">
        <f t="shared" si="645"/>
        <v>4.4366666666666665E-2</v>
      </c>
      <c r="L284" s="17">
        <f t="shared" si="646"/>
        <v>0.13486666666666666</v>
      </c>
      <c r="M284" s="14">
        <f t="shared" si="552"/>
        <v>6.2882333333333333</v>
      </c>
      <c r="N284" s="14">
        <f t="shared" si="553"/>
        <v>1.1068613333333341</v>
      </c>
      <c r="O284" s="14">
        <f t="shared" si="554"/>
        <v>7.3950946666666661</v>
      </c>
      <c r="P284" s="22"/>
      <c r="Q284" s="22"/>
      <c r="R284" s="22"/>
      <c r="S284" s="22"/>
      <c r="T284" s="22"/>
      <c r="U284" s="22"/>
      <c r="V284" s="13">
        <f t="shared" si="561"/>
        <v>1.6076292753623189</v>
      </c>
      <c r="W284" s="13">
        <f t="shared" si="562"/>
        <v>1.3670072463768117</v>
      </c>
      <c r="X284" s="13">
        <f t="shared" si="563"/>
        <v>0.24062202898550744</v>
      </c>
      <c r="Y284" s="18">
        <f t="shared" si="607"/>
        <v>26.155105986654405</v>
      </c>
      <c r="Z284" s="18">
        <f t="shared" si="608"/>
        <v>22.240338591403173</v>
      </c>
      <c r="AA284" s="18">
        <f t="shared" si="609"/>
        <v>3.9147673952512347</v>
      </c>
    </row>
    <row r="285" spans="1:27" x14ac:dyDescent="0.2">
      <c r="A285" s="23"/>
      <c r="B285" s="12" t="s">
        <v>4</v>
      </c>
      <c r="C285" s="15">
        <v>5</v>
      </c>
      <c r="D285" s="24"/>
      <c r="E285" s="14">
        <v>4.07E-2</v>
      </c>
      <c r="F285" s="14">
        <v>4.0500000000000001E-2</v>
      </c>
      <c r="G285" s="14">
        <v>4.0500000000000001E-2</v>
      </c>
      <c r="H285" s="14">
        <v>0.12859999999999999</v>
      </c>
      <c r="I285" s="14">
        <v>0.12809999999999999</v>
      </c>
      <c r="J285" s="14">
        <v>0.128</v>
      </c>
      <c r="K285" s="17">
        <f t="shared" si="645"/>
        <v>4.0566666666666668E-2</v>
      </c>
      <c r="L285" s="17">
        <f t="shared" si="646"/>
        <v>0.12823333333333334</v>
      </c>
      <c r="M285" s="14">
        <f t="shared" si="552"/>
        <v>5.9983000000000004</v>
      </c>
      <c r="N285" s="14">
        <f t="shared" si="553"/>
        <v>0.90189600000000025</v>
      </c>
      <c r="O285" s="14">
        <f t="shared" si="554"/>
        <v>6.9001960000000002</v>
      </c>
      <c r="P285" s="22"/>
      <c r="Q285" s="22"/>
      <c r="R285" s="22"/>
      <c r="S285" s="22"/>
      <c r="T285" s="22"/>
      <c r="U285" s="22"/>
      <c r="V285" s="13">
        <f t="shared" si="561"/>
        <v>1.3800392000000001</v>
      </c>
      <c r="W285" s="13">
        <f t="shared" si="562"/>
        <v>1.1996600000000002</v>
      </c>
      <c r="X285" s="13">
        <f t="shared" si="563"/>
        <v>0.18037920000000005</v>
      </c>
      <c r="Y285" s="18">
        <f t="shared" si="607"/>
        <v>24.404739336492888</v>
      </c>
      <c r="Z285" s="18">
        <f t="shared" si="608"/>
        <v>21.214897078588102</v>
      </c>
      <c r="AA285" s="18">
        <f t="shared" si="609"/>
        <v>3.1898422579047896</v>
      </c>
    </row>
    <row r="286" spans="1:27" x14ac:dyDescent="0.2">
      <c r="A286" s="23">
        <v>95</v>
      </c>
      <c r="B286" s="12" t="s">
        <v>2</v>
      </c>
      <c r="C286" s="15">
        <v>4.7</v>
      </c>
      <c r="D286" s="24">
        <f t="shared" ref="D286" si="703">AVERAGE(C286:C288)</f>
        <v>4.7333333333333334</v>
      </c>
      <c r="E286" s="14">
        <v>2.3400000000000001E-2</v>
      </c>
      <c r="F286" s="14">
        <v>2.1999999999999999E-2</v>
      </c>
      <c r="G286" s="14">
        <v>2.0299999999999999E-2</v>
      </c>
      <c r="H286" s="14">
        <v>6.2600000000000003E-2</v>
      </c>
      <c r="I286" s="14">
        <v>6.1499999999999999E-2</v>
      </c>
      <c r="J286" s="14">
        <v>5.96E-2</v>
      </c>
      <c r="K286" s="17">
        <f t="shared" si="645"/>
        <v>2.1899999999999999E-2</v>
      </c>
      <c r="L286" s="17">
        <f t="shared" si="646"/>
        <v>6.1233333333333334E-2</v>
      </c>
      <c r="M286" s="14">
        <f t="shared" si="552"/>
        <v>2.8340333333333336</v>
      </c>
      <c r="N286" s="14">
        <f t="shared" si="553"/>
        <v>0.6659493333333335</v>
      </c>
      <c r="O286" s="14">
        <f t="shared" si="554"/>
        <v>3.4999826666666669</v>
      </c>
      <c r="P286" s="22">
        <f t="shared" ref="P286" si="704">AVERAGE(M286:M288)</f>
        <v>2.8162911111111111</v>
      </c>
      <c r="Q286" s="22">
        <f t="shared" ref="Q286" si="705">AVERAGE(N286:N288)</f>
        <v>0.48662844444444459</v>
      </c>
      <c r="R286" s="22">
        <f t="shared" ref="R286" si="706">AVERAGE(O286:O288)</f>
        <v>3.3029195555555559</v>
      </c>
      <c r="S286" s="22">
        <f t="shared" ref="S286" si="707">STDEV(M286:M288)</f>
        <v>0.3010270629674594</v>
      </c>
      <c r="T286" s="22">
        <f t="shared" ref="T286" si="708">STDEV(N286:N288)</f>
        <v>0.31692310897919246</v>
      </c>
      <c r="U286" s="22">
        <f t="shared" ref="U286" si="709">STDEV(O286:O288)</f>
        <v>0.6016149522097719</v>
      </c>
      <c r="V286" s="13">
        <f t="shared" si="561"/>
        <v>0.74467716312056742</v>
      </c>
      <c r="W286" s="13">
        <f t="shared" si="562"/>
        <v>0.60298581560283693</v>
      </c>
      <c r="X286" s="13">
        <f t="shared" si="563"/>
        <v>0.14169134751773052</v>
      </c>
      <c r="Y286" s="18">
        <f t="shared" si="607"/>
        <v>12.37880266911886</v>
      </c>
      <c r="Z286" s="18">
        <f t="shared" si="608"/>
        <v>10.023460894579237</v>
      </c>
      <c r="AA286" s="18">
        <f t="shared" si="609"/>
        <v>2.3553417745396246</v>
      </c>
    </row>
    <row r="287" spans="1:27" x14ac:dyDescent="0.2">
      <c r="A287" s="23"/>
      <c r="B287" s="12" t="s">
        <v>3</v>
      </c>
      <c r="C287" s="15">
        <v>4.5999999999999996</v>
      </c>
      <c r="D287" s="24"/>
      <c r="E287" s="14">
        <v>2.3800000000000002E-2</v>
      </c>
      <c r="F287" s="14">
        <v>2.35E-2</v>
      </c>
      <c r="G287" s="14">
        <v>2.2800000000000001E-2</v>
      </c>
      <c r="H287" s="14">
        <v>6.7500000000000004E-2</v>
      </c>
      <c r="I287" s="14">
        <v>6.7199999999999996E-2</v>
      </c>
      <c r="J287" s="14">
        <v>6.6299999999999998E-2</v>
      </c>
      <c r="K287" s="17">
        <f t="shared" si="645"/>
        <v>2.3366666666666664E-2</v>
      </c>
      <c r="L287" s="17">
        <f t="shared" si="646"/>
        <v>6.699999999999999E-2</v>
      </c>
      <c r="M287" s="14">
        <f t="shared" si="552"/>
        <v>3.1080546666666664</v>
      </c>
      <c r="N287" s="14">
        <f t="shared" si="553"/>
        <v>0.67323466666666687</v>
      </c>
      <c r="O287" s="14">
        <f t="shared" si="554"/>
        <v>3.7812893333333326</v>
      </c>
      <c r="P287" s="22"/>
      <c r="Q287" s="22"/>
      <c r="R287" s="22"/>
      <c r="S287" s="22"/>
      <c r="T287" s="22"/>
      <c r="U287" s="22"/>
      <c r="V287" s="13">
        <f t="shared" si="561"/>
        <v>0.82201942028985497</v>
      </c>
      <c r="W287" s="13">
        <f t="shared" si="562"/>
        <v>0.67566405797101448</v>
      </c>
      <c r="X287" s="13">
        <f t="shared" si="563"/>
        <v>0.14635536231884064</v>
      </c>
      <c r="Y287" s="18">
        <f t="shared" si="607"/>
        <v>13.37373322958666</v>
      </c>
      <c r="Z287" s="18">
        <f t="shared" si="608"/>
        <v>10.992624554950366</v>
      </c>
      <c r="AA287" s="18">
        <f t="shared" si="609"/>
        <v>2.3811086746362977</v>
      </c>
    </row>
    <row r="288" spans="1:27" x14ac:dyDescent="0.2">
      <c r="A288" s="23"/>
      <c r="B288" s="12" t="s">
        <v>4</v>
      </c>
      <c r="C288" s="15">
        <v>4.9000000000000004</v>
      </c>
      <c r="D288" s="24"/>
      <c r="E288" s="14">
        <v>1.35E-2</v>
      </c>
      <c r="F288" s="14">
        <v>1.4E-2</v>
      </c>
      <c r="G288" s="14">
        <v>1.46E-2</v>
      </c>
      <c r="H288" s="14">
        <v>5.2400000000000002E-2</v>
      </c>
      <c r="I288" s="14">
        <v>5.2699999999999997E-2</v>
      </c>
      <c r="J288" s="14">
        <v>5.3600000000000002E-2</v>
      </c>
      <c r="K288" s="17">
        <f t="shared" si="645"/>
        <v>1.4033333333333333E-2</v>
      </c>
      <c r="L288" s="17">
        <f t="shared" si="646"/>
        <v>5.2900000000000003E-2</v>
      </c>
      <c r="M288" s="14">
        <f t="shared" si="552"/>
        <v>2.5067853333333332</v>
      </c>
      <c r="N288" s="14">
        <f t="shared" si="553"/>
        <v>0.12070133333333333</v>
      </c>
      <c r="O288" s="14">
        <f t="shared" si="554"/>
        <v>2.627486666666667</v>
      </c>
      <c r="P288" s="22"/>
      <c r="Q288" s="22"/>
      <c r="R288" s="22"/>
      <c r="S288" s="22"/>
      <c r="T288" s="22"/>
      <c r="U288" s="22"/>
      <c r="V288" s="13">
        <f t="shared" si="561"/>
        <v>0.53622176870748306</v>
      </c>
      <c r="W288" s="13">
        <f t="shared" si="562"/>
        <v>0.51158884353741485</v>
      </c>
      <c r="X288" s="13">
        <f t="shared" si="563"/>
        <v>2.4632925170068026E-2</v>
      </c>
      <c r="Y288" s="18">
        <f t="shared" si="607"/>
        <v>9.2929428685954125</v>
      </c>
      <c r="Z288" s="18">
        <f t="shared" si="608"/>
        <v>8.86604418664969</v>
      </c>
      <c r="AA288" s="18">
        <f t="shared" si="609"/>
        <v>0.42689868194572161</v>
      </c>
    </row>
    <row r="289" spans="1:27" x14ac:dyDescent="0.2">
      <c r="A289" s="23">
        <v>96</v>
      </c>
      <c r="B289" s="12" t="s">
        <v>2</v>
      </c>
      <c r="C289" s="15">
        <v>5.3</v>
      </c>
      <c r="D289" s="24">
        <f t="shared" ref="D289" si="710">AVERAGE(C289:C291)</f>
        <v>5.2333333333333334</v>
      </c>
      <c r="E289" s="14">
        <v>3.7400000000000003E-2</v>
      </c>
      <c r="F289" s="14">
        <v>3.7199999999999997E-2</v>
      </c>
      <c r="G289" s="14">
        <v>3.7199999999999997E-2</v>
      </c>
      <c r="H289" s="14">
        <v>0.10730000000000001</v>
      </c>
      <c r="I289" s="14">
        <v>0.107</v>
      </c>
      <c r="J289" s="14">
        <v>0.107</v>
      </c>
      <c r="K289" s="17">
        <f t="shared" si="645"/>
        <v>3.7266666666666663E-2</v>
      </c>
      <c r="L289" s="17">
        <f t="shared" si="646"/>
        <v>0.10709999999999999</v>
      </c>
      <c r="M289" s="14">
        <f t="shared" si="552"/>
        <v>4.9692666666666661</v>
      </c>
      <c r="N289" s="14">
        <f t="shared" si="553"/>
        <v>1.0682506666666671</v>
      </c>
      <c r="O289" s="14">
        <f t="shared" si="554"/>
        <v>6.0375173333333318</v>
      </c>
      <c r="P289" s="22">
        <f t="shared" ref="P289" si="711">AVERAGE(M289:M291)</f>
        <v>5.5806271111111103</v>
      </c>
      <c r="Q289" s="22">
        <f t="shared" ref="Q289" si="712">AVERAGE(N289:N291)</f>
        <v>1.051844444444445</v>
      </c>
      <c r="R289" s="22">
        <f t="shared" ref="R289" si="713">AVERAGE(O289:O291)</f>
        <v>6.6324715555555542</v>
      </c>
      <c r="S289" s="22">
        <f t="shared" ref="S289" si="714">STDEV(M289:M291)</f>
        <v>0.73270274659884393</v>
      </c>
      <c r="T289" s="22">
        <f t="shared" ref="T289" si="715">STDEV(N289:N291)</f>
        <v>0.18998403459160432</v>
      </c>
      <c r="U289" s="22">
        <f t="shared" ref="U289" si="716">STDEV(O289:O291)</f>
        <v>0.86591752625122986</v>
      </c>
      <c r="V289" s="13">
        <f t="shared" si="561"/>
        <v>1.1391542138364776</v>
      </c>
      <c r="W289" s="13">
        <f t="shared" si="562"/>
        <v>0.93759748427672951</v>
      </c>
      <c r="X289" s="13">
        <f t="shared" si="563"/>
        <v>0.20155672955974852</v>
      </c>
      <c r="Y289" s="18">
        <f t="shared" si="607"/>
        <v>21.353601659946705</v>
      </c>
      <c r="Z289" s="18">
        <f t="shared" si="608"/>
        <v>17.575393176298601</v>
      </c>
      <c r="AA289" s="18">
        <f t="shared" si="609"/>
        <v>3.7782084836481116</v>
      </c>
    </row>
    <row r="290" spans="1:27" x14ac:dyDescent="0.2">
      <c r="A290" s="23"/>
      <c r="B290" s="12" t="s">
        <v>3</v>
      </c>
      <c r="C290" s="15">
        <v>5.0999999999999996</v>
      </c>
      <c r="D290" s="24"/>
      <c r="E290" s="14">
        <v>3.6900000000000002E-2</v>
      </c>
      <c r="F290" s="14">
        <v>3.6799999999999999E-2</v>
      </c>
      <c r="G290" s="14">
        <v>3.6999999999999998E-2</v>
      </c>
      <c r="H290" s="14">
        <v>0.1153</v>
      </c>
      <c r="I290" s="14">
        <v>0.115</v>
      </c>
      <c r="J290" s="14">
        <v>0.11509999999999999</v>
      </c>
      <c r="K290" s="17">
        <f t="shared" si="645"/>
        <v>3.6899999999999995E-2</v>
      </c>
      <c r="L290" s="17">
        <f t="shared" si="646"/>
        <v>0.11513333333333332</v>
      </c>
      <c r="M290" s="14">
        <f t="shared" ref="M290:M292" si="717">((-2.99*K290)+(12.64*L290))*(4/(1))</f>
        <v>5.3798173333333335</v>
      </c>
      <c r="N290" s="14">
        <f t="shared" ref="N290:N292" si="718">((23.26*K290)-(5.6*L290))*(4/(1))</f>
        <v>0.85418933333333369</v>
      </c>
      <c r="O290" s="14">
        <f t="shared" ref="O290:O292" si="719">((20.27*K290)+(7.04*L290))*(4/(1))</f>
        <v>6.2340066666666658</v>
      </c>
      <c r="P290" s="22"/>
      <c r="Q290" s="22"/>
      <c r="R290" s="22"/>
      <c r="S290" s="22"/>
      <c r="T290" s="22"/>
      <c r="U290" s="22"/>
      <c r="V290" s="13">
        <f t="shared" ref="V290:V292" si="720">O290/C290</f>
        <v>1.222354248366013</v>
      </c>
      <c r="W290" s="13">
        <f t="shared" ref="W290:W292" si="721">M290/C290</f>
        <v>1.0548661437908498</v>
      </c>
      <c r="X290" s="13">
        <f t="shared" ref="X290:X292" si="722">N290/C290</f>
        <v>0.16748810457516347</v>
      </c>
      <c r="Y290" s="18">
        <f t="shared" si="607"/>
        <v>22.048548725566476</v>
      </c>
      <c r="Z290" s="18">
        <f t="shared" si="608"/>
        <v>19.027436278324018</v>
      </c>
      <c r="AA290" s="18">
        <f t="shared" si="609"/>
        <v>3.0211124472424618</v>
      </c>
    </row>
    <row r="291" spans="1:27" x14ac:dyDescent="0.2">
      <c r="A291" s="23"/>
      <c r="B291" s="12" t="s">
        <v>4</v>
      </c>
      <c r="C291" s="15">
        <v>5.3</v>
      </c>
      <c r="D291" s="24"/>
      <c r="E291" s="14">
        <v>4.5999999999999999E-2</v>
      </c>
      <c r="F291" s="14">
        <v>4.6100000000000002E-2</v>
      </c>
      <c r="G291" s="14">
        <v>4.6899999999999997E-2</v>
      </c>
      <c r="H291" s="14">
        <v>0.13800000000000001</v>
      </c>
      <c r="I291" s="14">
        <v>0.13689999999999999</v>
      </c>
      <c r="J291" s="14">
        <v>0.13730000000000001</v>
      </c>
      <c r="K291" s="17">
        <f t="shared" si="645"/>
        <v>4.6333333333333337E-2</v>
      </c>
      <c r="L291" s="17">
        <f t="shared" si="646"/>
        <v>0.13739999999999999</v>
      </c>
      <c r="M291" s="14">
        <f t="shared" si="717"/>
        <v>6.3927973333333332</v>
      </c>
      <c r="N291" s="14">
        <f t="shared" si="718"/>
        <v>1.2330933333333345</v>
      </c>
      <c r="O291" s="14">
        <f t="shared" si="719"/>
        <v>7.6258906666666668</v>
      </c>
      <c r="P291" s="22"/>
      <c r="Q291" s="22"/>
      <c r="R291" s="22"/>
      <c r="S291" s="22"/>
      <c r="T291" s="22"/>
      <c r="U291" s="22"/>
      <c r="V291" s="13">
        <f t="shared" si="720"/>
        <v>1.4388472955974843</v>
      </c>
      <c r="W291" s="13">
        <f t="shared" si="721"/>
        <v>1.206188176100629</v>
      </c>
      <c r="X291" s="13">
        <f t="shared" si="722"/>
        <v>0.23265911949685558</v>
      </c>
      <c r="Y291" s="18">
        <f t="shared" si="607"/>
        <v>26.971389498007593</v>
      </c>
      <c r="Z291" s="18">
        <f t="shared" si="608"/>
        <v>22.610162457852912</v>
      </c>
      <c r="AA291" s="18">
        <f t="shared" si="609"/>
        <v>4.3612270401546809</v>
      </c>
    </row>
    <row r="292" spans="1:27" x14ac:dyDescent="0.2">
      <c r="A292" s="23">
        <v>97</v>
      </c>
      <c r="B292" s="12" t="s">
        <v>2</v>
      </c>
      <c r="C292" s="15">
        <v>4.9000000000000004</v>
      </c>
      <c r="D292" s="24">
        <f t="shared" ref="D292" si="723">AVERAGE(C292:C294)</f>
        <v>5.0666666666666664</v>
      </c>
      <c r="E292" s="14">
        <v>4.8300000000000003E-2</v>
      </c>
      <c r="F292" s="14">
        <v>4.82E-2</v>
      </c>
      <c r="G292" s="14">
        <v>4.8099999999999997E-2</v>
      </c>
      <c r="H292" s="14">
        <v>0.14119999999999999</v>
      </c>
      <c r="I292" s="14">
        <v>0.1409</v>
      </c>
      <c r="J292" s="14">
        <v>0.14080000000000001</v>
      </c>
      <c r="K292" s="17">
        <f t="shared" si="645"/>
        <v>4.82E-2</v>
      </c>
      <c r="L292" s="17">
        <f t="shared" si="646"/>
        <v>0.14096666666666668</v>
      </c>
      <c r="M292" s="14">
        <f t="shared" si="717"/>
        <v>6.5508026666666677</v>
      </c>
      <c r="N292" s="14">
        <f t="shared" si="718"/>
        <v>1.3268746666666664</v>
      </c>
      <c r="O292" s="14">
        <f t="shared" si="719"/>
        <v>7.8776773333333336</v>
      </c>
      <c r="P292" s="22">
        <f t="shared" ref="P292" si="724">AVERAGE(M292:M294)</f>
        <v>6.4332395555555557</v>
      </c>
      <c r="Q292" s="22">
        <f t="shared" ref="Q292" si="725">AVERAGE(N292:N294)</f>
        <v>1.2687955555555561</v>
      </c>
      <c r="R292" s="22">
        <f t="shared" ref="R292" si="726">AVERAGE(O292:O294)</f>
        <v>7.7020351111111118</v>
      </c>
      <c r="S292" s="22">
        <f t="shared" ref="S292" si="727">STDEV(M292:M294)</f>
        <v>0.25584585500330143</v>
      </c>
      <c r="T292" s="22">
        <f t="shared" ref="T292" si="728">STDEV(N292:N294)</f>
        <v>0.10354275794265053</v>
      </c>
      <c r="U292" s="22">
        <f t="shared" ref="U292" si="729">STDEV(O292:O294)</f>
        <v>0.35903499090963514</v>
      </c>
      <c r="V292" s="13">
        <f t="shared" si="720"/>
        <v>1.6076892517006802</v>
      </c>
      <c r="W292" s="13">
        <f t="shared" si="721"/>
        <v>1.3368985034013607</v>
      </c>
      <c r="X292" s="13">
        <f t="shared" si="722"/>
        <v>0.27079074829931965</v>
      </c>
      <c r="Y292" s="18">
        <f t="shared" si="607"/>
        <v>27.861913182900661</v>
      </c>
      <c r="Z292" s="18">
        <f t="shared" si="608"/>
        <v>23.168998608851478</v>
      </c>
      <c r="AA292" s="18">
        <f t="shared" si="609"/>
        <v>4.6929145740491842</v>
      </c>
    </row>
    <row r="293" spans="1:27" x14ac:dyDescent="0.2">
      <c r="A293" s="23"/>
      <c r="B293" s="12" t="s">
        <v>3</v>
      </c>
      <c r="C293" s="15">
        <v>5.3</v>
      </c>
      <c r="D293" s="24"/>
      <c r="E293" s="14">
        <v>4.8599999999999997E-2</v>
      </c>
      <c r="F293" s="14">
        <v>4.8500000000000001E-2</v>
      </c>
      <c r="G293" s="14">
        <v>4.8500000000000001E-2</v>
      </c>
      <c r="H293" s="14">
        <v>0.1424</v>
      </c>
      <c r="I293" s="14">
        <v>0.14219999999999999</v>
      </c>
      <c r="J293" s="14">
        <v>0.14199999999999999</v>
      </c>
      <c r="K293" s="17">
        <f t="shared" si="645"/>
        <v>4.8533333333333338E-2</v>
      </c>
      <c r="L293" s="17">
        <f t="shared" si="646"/>
        <v>0.14219999999999999</v>
      </c>
      <c r="M293" s="14">
        <f t="shared" ref="M293:M303" si="730">((-2.99*K293)+(12.64*L293))*(4/(1))</f>
        <v>6.6091733333333327</v>
      </c>
      <c r="N293" s="14">
        <f t="shared" ref="N293:N303" si="731">((23.26*K293)-(5.6*L293))*(4/(1))</f>
        <v>1.3302613333333344</v>
      </c>
      <c r="O293" s="14">
        <f t="shared" ref="O293:O303" si="732">((20.27*K293)+(7.04*L293))*(4/(1))</f>
        <v>7.9394346666666671</v>
      </c>
      <c r="P293" s="22"/>
      <c r="Q293" s="22"/>
      <c r="R293" s="22"/>
      <c r="S293" s="22"/>
      <c r="T293" s="22"/>
      <c r="U293" s="22"/>
      <c r="V293" s="13">
        <f t="shared" ref="V293:V303" si="733">O293/C293</f>
        <v>1.4980065408805032</v>
      </c>
      <c r="W293" s="13">
        <f t="shared" ref="W293:W303" si="734">M293/C293</f>
        <v>1.2470138364779872</v>
      </c>
      <c r="X293" s="13">
        <f t="shared" ref="X293:X303" si="735">N293/C293</f>
        <v>0.25099270440251592</v>
      </c>
      <c r="Y293" s="18">
        <f t="shared" si="607"/>
        <v>28.080337648251636</v>
      </c>
      <c r="Z293" s="18">
        <f t="shared" si="608"/>
        <v>23.375445049633349</v>
      </c>
      <c r="AA293" s="18">
        <f t="shared" si="609"/>
        <v>4.7048925986182866</v>
      </c>
    </row>
    <row r="294" spans="1:27" x14ac:dyDescent="0.2">
      <c r="A294" s="23"/>
      <c r="B294" s="12" t="s">
        <v>4</v>
      </c>
      <c r="C294" s="15">
        <v>5</v>
      </c>
      <c r="D294" s="24"/>
      <c r="E294" s="14">
        <v>4.36E-2</v>
      </c>
      <c r="F294" s="14">
        <v>4.3999999999999997E-2</v>
      </c>
      <c r="G294" s="14">
        <v>4.4699999999999997E-2</v>
      </c>
      <c r="H294" s="14">
        <v>0.13150000000000001</v>
      </c>
      <c r="I294" s="14">
        <v>0.1318</v>
      </c>
      <c r="J294" s="14">
        <v>0.1323</v>
      </c>
      <c r="K294" s="17">
        <f t="shared" si="645"/>
        <v>4.41E-2</v>
      </c>
      <c r="L294" s="17">
        <f t="shared" si="646"/>
        <v>0.13186666666666666</v>
      </c>
      <c r="M294" s="14">
        <f t="shared" si="730"/>
        <v>6.1397426666666668</v>
      </c>
      <c r="N294" s="14">
        <f t="shared" si="731"/>
        <v>1.1492506666666675</v>
      </c>
      <c r="O294" s="14">
        <f t="shared" si="732"/>
        <v>7.288993333333333</v>
      </c>
      <c r="P294" s="22"/>
      <c r="Q294" s="22"/>
      <c r="R294" s="22"/>
      <c r="S294" s="22"/>
      <c r="T294" s="22"/>
      <c r="U294" s="22"/>
      <c r="V294" s="13">
        <f t="shared" si="733"/>
        <v>1.4577986666666667</v>
      </c>
      <c r="W294" s="13">
        <f t="shared" si="734"/>
        <v>1.2279485333333333</v>
      </c>
      <c r="X294" s="13">
        <f t="shared" si="735"/>
        <v>0.22985013333333351</v>
      </c>
      <c r="Y294" s="18">
        <f t="shared" si="607"/>
        <v>25.779844851571525</v>
      </c>
      <c r="Z294" s="18">
        <f t="shared" si="608"/>
        <v>21.715154087382992</v>
      </c>
      <c r="AA294" s="18">
        <f t="shared" si="609"/>
        <v>4.0646907641885388</v>
      </c>
    </row>
    <row r="295" spans="1:27" x14ac:dyDescent="0.2">
      <c r="A295" s="23">
        <v>98</v>
      </c>
      <c r="B295" s="12" t="s">
        <v>2</v>
      </c>
      <c r="C295" s="15">
        <v>5.0999999999999996</v>
      </c>
      <c r="D295" s="24">
        <f t="shared" ref="D295" si="736">AVERAGE(C295:C297)</f>
        <v>5.0666666666666664</v>
      </c>
      <c r="E295" s="14">
        <v>4.8599999999999997E-2</v>
      </c>
      <c r="F295" s="14">
        <v>4.8500000000000001E-2</v>
      </c>
      <c r="G295" s="14">
        <v>4.8599999999999997E-2</v>
      </c>
      <c r="H295" s="14">
        <v>0.1434</v>
      </c>
      <c r="I295" s="14">
        <v>0.14360000000000001</v>
      </c>
      <c r="J295" s="14">
        <v>0.14349999999999999</v>
      </c>
      <c r="K295" s="17">
        <f t="shared" si="645"/>
        <v>4.8566666666666668E-2</v>
      </c>
      <c r="L295" s="17">
        <f t="shared" si="646"/>
        <v>0.14349999999999999</v>
      </c>
      <c r="M295" s="14">
        <f t="shared" si="730"/>
        <v>6.6745026666666663</v>
      </c>
      <c r="N295" s="14">
        <f t="shared" si="731"/>
        <v>1.304242666666668</v>
      </c>
      <c r="O295" s="14">
        <f t="shared" si="732"/>
        <v>7.9787453333333334</v>
      </c>
      <c r="P295" s="22">
        <f t="shared" ref="P295" si="737">AVERAGE(M295:M297)</f>
        <v>6.4059111111111102</v>
      </c>
      <c r="Q295" s="22">
        <f t="shared" ref="Q295" si="738">AVERAGE(N295:N297)</f>
        <v>1.143441777777779</v>
      </c>
      <c r="R295" s="22">
        <f t="shared" ref="R295" si="739">AVERAGE(O295:O297)</f>
        <v>7.5493528888888894</v>
      </c>
      <c r="S295" s="22">
        <f t="shared" ref="S295" si="740">STDEV(M295:M297)</f>
        <v>0.3197431778087832</v>
      </c>
      <c r="T295" s="22">
        <f t="shared" ref="T295" si="741">STDEV(N295:N297)</f>
        <v>0.23158584275030811</v>
      </c>
      <c r="U295" s="22">
        <f t="shared" ref="U295" si="742">STDEV(O295:O297)</f>
        <v>0.54940116131468608</v>
      </c>
      <c r="V295" s="13">
        <f t="shared" si="733"/>
        <v>1.5644598692810459</v>
      </c>
      <c r="W295" s="13">
        <f t="shared" si="734"/>
        <v>1.3087260130718954</v>
      </c>
      <c r="X295" s="13">
        <f t="shared" si="735"/>
        <v>0.25573385620915062</v>
      </c>
      <c r="Y295" s="18">
        <f t="shared" si="607"/>
        <v>28.219372332649549</v>
      </c>
      <c r="Z295" s="18">
        <f t="shared" si="608"/>
        <v>23.606503029874322</v>
      </c>
      <c r="AA295" s="18">
        <f t="shared" si="609"/>
        <v>4.6128693027752279</v>
      </c>
    </row>
    <row r="296" spans="1:27" x14ac:dyDescent="0.2">
      <c r="A296" s="23"/>
      <c r="B296" s="12" t="s">
        <v>3</v>
      </c>
      <c r="C296" s="15">
        <v>5.0999999999999996</v>
      </c>
      <c r="D296" s="24"/>
      <c r="E296" s="14">
        <v>4.7E-2</v>
      </c>
      <c r="F296" s="14">
        <v>4.7E-2</v>
      </c>
      <c r="G296" s="14">
        <v>4.7E-2</v>
      </c>
      <c r="H296" s="14">
        <v>0.13980000000000001</v>
      </c>
      <c r="I296" s="14">
        <v>0.1394</v>
      </c>
      <c r="J296" s="14">
        <v>0.13930000000000001</v>
      </c>
      <c r="K296" s="17">
        <f t="shared" si="645"/>
        <v>4.7000000000000007E-2</v>
      </c>
      <c r="L296" s="17">
        <f t="shared" si="646"/>
        <v>0.13949999999999999</v>
      </c>
      <c r="M296" s="14">
        <f t="shared" si="730"/>
        <v>6.4909999999999997</v>
      </c>
      <c r="N296" s="14">
        <f t="shared" si="731"/>
        <v>1.2480800000000016</v>
      </c>
      <c r="O296" s="14">
        <f t="shared" si="732"/>
        <v>7.7390800000000004</v>
      </c>
      <c r="P296" s="22"/>
      <c r="Q296" s="22"/>
      <c r="R296" s="22"/>
      <c r="S296" s="22"/>
      <c r="T296" s="22"/>
      <c r="U296" s="22"/>
      <c r="V296" s="13">
        <f t="shared" si="733"/>
        <v>1.5174666666666667</v>
      </c>
      <c r="W296" s="13">
        <f t="shared" si="734"/>
        <v>1.2727450980392156</v>
      </c>
      <c r="X296" s="13">
        <f t="shared" si="735"/>
        <v>0.24472156862745131</v>
      </c>
      <c r="Y296" s="18">
        <f t="shared" si="607"/>
        <v>27.371719601046898</v>
      </c>
      <c r="Z296" s="18">
        <f t="shared" si="608"/>
        <v>22.957487444295108</v>
      </c>
      <c r="AA296" s="18">
        <f t="shared" si="609"/>
        <v>4.4142321567517921</v>
      </c>
    </row>
    <row r="297" spans="1:27" x14ac:dyDescent="0.2">
      <c r="A297" s="23"/>
      <c r="B297" s="12" t="s">
        <v>4</v>
      </c>
      <c r="C297" s="15">
        <v>5</v>
      </c>
      <c r="D297" s="24"/>
      <c r="E297" s="14">
        <v>4.0800000000000003E-2</v>
      </c>
      <c r="F297" s="14">
        <v>4.0599999999999997E-2</v>
      </c>
      <c r="G297" s="14">
        <v>4.0300000000000002E-2</v>
      </c>
      <c r="H297" s="14">
        <v>0.12959999999999999</v>
      </c>
      <c r="I297" s="14">
        <v>0.1293</v>
      </c>
      <c r="J297" s="14">
        <v>0.129</v>
      </c>
      <c r="K297" s="17">
        <f t="shared" si="645"/>
        <v>4.0566666666666668E-2</v>
      </c>
      <c r="L297" s="17">
        <f t="shared" si="646"/>
        <v>0.1293</v>
      </c>
      <c r="M297" s="14">
        <f t="shared" si="730"/>
        <v>6.0522306666666665</v>
      </c>
      <c r="N297" s="14">
        <f t="shared" si="731"/>
        <v>0.87800266666666715</v>
      </c>
      <c r="O297" s="14">
        <f t="shared" si="732"/>
        <v>6.9302333333333337</v>
      </c>
      <c r="P297" s="22"/>
      <c r="Q297" s="22"/>
      <c r="R297" s="22"/>
      <c r="S297" s="22"/>
      <c r="T297" s="22"/>
      <c r="U297" s="22"/>
      <c r="V297" s="13">
        <f t="shared" si="733"/>
        <v>1.3860466666666666</v>
      </c>
      <c r="W297" s="13">
        <f t="shared" si="734"/>
        <v>1.2104461333333334</v>
      </c>
      <c r="X297" s="13">
        <f t="shared" si="735"/>
        <v>0.17560053333333342</v>
      </c>
      <c r="Y297" s="18">
        <f t="shared" si="607"/>
        <v>24.510975926056918</v>
      </c>
      <c r="Z297" s="18">
        <f t="shared" si="608"/>
        <v>21.405640046214426</v>
      </c>
      <c r="AA297" s="18">
        <f t="shared" si="609"/>
        <v>3.1053358798424955</v>
      </c>
    </row>
    <row r="298" spans="1:27" x14ac:dyDescent="0.2">
      <c r="A298" s="23">
        <v>99</v>
      </c>
      <c r="B298" s="12" t="s">
        <v>2</v>
      </c>
      <c r="C298" s="15">
        <v>5.0999999999999996</v>
      </c>
      <c r="D298" s="24">
        <f t="shared" ref="D298" si="743">AVERAGE(C298:C300)</f>
        <v>5.0666666666666664</v>
      </c>
      <c r="E298" s="14">
        <v>4.4999999999999998E-2</v>
      </c>
      <c r="F298" s="14">
        <v>4.5199999999999997E-2</v>
      </c>
      <c r="G298" s="14">
        <v>4.48E-2</v>
      </c>
      <c r="H298" s="14">
        <v>0.13320000000000001</v>
      </c>
      <c r="I298" s="14">
        <v>0.1331</v>
      </c>
      <c r="J298" s="14">
        <v>0.13270000000000001</v>
      </c>
      <c r="K298" s="17">
        <f t="shared" si="645"/>
        <v>4.5000000000000005E-2</v>
      </c>
      <c r="L298" s="17">
        <f t="shared" si="646"/>
        <v>0.13300000000000001</v>
      </c>
      <c r="M298" s="14">
        <f t="shared" si="730"/>
        <v>6.1862800000000009</v>
      </c>
      <c r="N298" s="14">
        <f t="shared" si="731"/>
        <v>1.2076000000000007</v>
      </c>
      <c r="O298" s="14">
        <f t="shared" si="732"/>
        <v>7.3938800000000011</v>
      </c>
      <c r="P298" s="22">
        <f t="shared" ref="P298" si="744">AVERAGE(M298:M300)</f>
        <v>6.1944888888888903</v>
      </c>
      <c r="Q298" s="22">
        <f t="shared" ref="Q298" si="745">AVERAGE(N298:N300)</f>
        <v>1.1396195555555562</v>
      </c>
      <c r="R298" s="22">
        <f t="shared" ref="R298" si="746">AVERAGE(O298:O300)</f>
        <v>7.3341084444444453</v>
      </c>
      <c r="S298" s="22">
        <f t="shared" ref="S298" si="747">STDEV(M298:M300)</f>
        <v>0.35902105856486632</v>
      </c>
      <c r="T298" s="22">
        <f t="shared" ref="T298" si="748">STDEV(N298:N300)</f>
        <v>0.22605939749379841</v>
      </c>
      <c r="U298" s="22">
        <f t="shared" ref="U298" si="749">STDEV(O298:O300)</f>
        <v>0.57952574889064179</v>
      </c>
      <c r="V298" s="13">
        <f t="shared" si="733"/>
        <v>1.4497803921568631</v>
      </c>
      <c r="W298" s="13">
        <f t="shared" si="734"/>
        <v>1.2129960784313729</v>
      </c>
      <c r="X298" s="13">
        <f t="shared" si="735"/>
        <v>0.23678431372549033</v>
      </c>
      <c r="Y298" s="18">
        <f t="shared" si="607"/>
        <v>26.15080993138573</v>
      </c>
      <c r="Z298" s="18">
        <f t="shared" si="608"/>
        <v>21.879748178538588</v>
      </c>
      <c r="AA298" s="18">
        <f t="shared" si="609"/>
        <v>4.2710617528471406</v>
      </c>
    </row>
    <row r="299" spans="1:27" x14ac:dyDescent="0.2">
      <c r="A299" s="23"/>
      <c r="B299" s="12" t="s">
        <v>3</v>
      </c>
      <c r="C299" s="15">
        <v>4.9000000000000004</v>
      </c>
      <c r="D299" s="24"/>
      <c r="E299" s="14">
        <v>0.04</v>
      </c>
      <c r="F299" s="14">
        <v>3.95E-2</v>
      </c>
      <c r="G299" s="14">
        <v>3.9300000000000002E-2</v>
      </c>
      <c r="H299" s="14">
        <v>0.12540000000000001</v>
      </c>
      <c r="I299" s="14">
        <v>0.12479999999999999</v>
      </c>
      <c r="J299" s="14">
        <v>0.1244</v>
      </c>
      <c r="K299" s="17">
        <f t="shared" si="645"/>
        <v>3.9600000000000003E-2</v>
      </c>
      <c r="L299" s="17">
        <f t="shared" si="646"/>
        <v>0.12486666666666667</v>
      </c>
      <c r="M299" s="14">
        <f t="shared" si="730"/>
        <v>5.8396426666666672</v>
      </c>
      <c r="N299" s="14">
        <f t="shared" si="731"/>
        <v>0.88737066666666742</v>
      </c>
      <c r="O299" s="14">
        <f t="shared" si="732"/>
        <v>6.7270133333333337</v>
      </c>
      <c r="P299" s="22"/>
      <c r="Q299" s="22"/>
      <c r="R299" s="22"/>
      <c r="S299" s="22"/>
      <c r="T299" s="22"/>
      <c r="U299" s="22"/>
      <c r="V299" s="13">
        <f t="shared" si="733"/>
        <v>1.3728598639455782</v>
      </c>
      <c r="W299" s="13">
        <f t="shared" si="734"/>
        <v>1.1917638095238094</v>
      </c>
      <c r="X299" s="13">
        <f t="shared" si="735"/>
        <v>0.18109605442176885</v>
      </c>
      <c r="Y299" s="18">
        <f t="shared" si="607"/>
        <v>23.792223715545497</v>
      </c>
      <c r="Z299" s="18">
        <f t="shared" si="608"/>
        <v>20.653754922072107</v>
      </c>
      <c r="AA299" s="18">
        <f t="shared" si="609"/>
        <v>3.1384687934733941</v>
      </c>
    </row>
    <row r="300" spans="1:27" x14ac:dyDescent="0.2">
      <c r="A300" s="23"/>
      <c r="B300" s="12" t="s">
        <v>4</v>
      </c>
      <c r="C300" s="15">
        <v>5.2</v>
      </c>
      <c r="D300" s="24"/>
      <c r="E300" s="14">
        <v>4.8099999999999997E-2</v>
      </c>
      <c r="F300" s="14">
        <v>4.8099999999999997E-2</v>
      </c>
      <c r="G300" s="14">
        <v>4.8399999999999999E-2</v>
      </c>
      <c r="H300" s="14">
        <v>0.1411</v>
      </c>
      <c r="I300" s="14">
        <v>0.1411</v>
      </c>
      <c r="J300" s="14">
        <v>0.1411</v>
      </c>
      <c r="K300" s="17">
        <f t="shared" si="645"/>
        <v>4.82E-2</v>
      </c>
      <c r="L300" s="17">
        <f t="shared" si="646"/>
        <v>0.1411</v>
      </c>
      <c r="M300" s="14">
        <f t="shared" si="730"/>
        <v>6.5575440000000009</v>
      </c>
      <c r="N300" s="14">
        <f t="shared" si="731"/>
        <v>1.3238880000000002</v>
      </c>
      <c r="O300" s="14">
        <f t="shared" si="732"/>
        <v>7.8814320000000002</v>
      </c>
      <c r="P300" s="22"/>
      <c r="Q300" s="22"/>
      <c r="R300" s="22"/>
      <c r="S300" s="22"/>
      <c r="T300" s="22"/>
      <c r="U300" s="22"/>
      <c r="V300" s="13">
        <f t="shared" si="733"/>
        <v>1.51566</v>
      </c>
      <c r="W300" s="13">
        <f t="shared" si="734"/>
        <v>1.2610661538461541</v>
      </c>
      <c r="X300" s="13">
        <f t="shared" si="735"/>
        <v>0.25459384615384617</v>
      </c>
      <c r="Y300" s="18">
        <f t="shared" si="607"/>
        <v>27.875192756596164</v>
      </c>
      <c r="Z300" s="18">
        <f t="shared" si="608"/>
        <v>23.192841479804773</v>
      </c>
      <c r="AA300" s="18">
        <f t="shared" si="609"/>
        <v>4.6823512767913984</v>
      </c>
    </row>
    <row r="301" spans="1:27" x14ac:dyDescent="0.2">
      <c r="A301" s="23">
        <v>100</v>
      </c>
      <c r="B301" s="12" t="s">
        <v>2</v>
      </c>
      <c r="C301" s="15">
        <v>4.2</v>
      </c>
      <c r="D301" s="24">
        <f t="shared" ref="D301" si="750">AVERAGE(C301:C303)</f>
        <v>4.4333333333333327</v>
      </c>
      <c r="E301" s="14">
        <v>3.7199999999999997E-2</v>
      </c>
      <c r="F301" s="14">
        <v>3.78E-2</v>
      </c>
      <c r="G301" s="14">
        <v>3.8399999999999997E-2</v>
      </c>
      <c r="H301" s="14">
        <v>0.1061</v>
      </c>
      <c r="I301" s="14">
        <v>0.1066</v>
      </c>
      <c r="J301" s="14">
        <v>0.1074</v>
      </c>
      <c r="K301" s="17">
        <f t="shared" si="645"/>
        <v>3.78E-2</v>
      </c>
      <c r="L301" s="17">
        <f t="shared" si="646"/>
        <v>0.1067</v>
      </c>
      <c r="M301" s="14">
        <f t="shared" si="730"/>
        <v>4.9426640000000006</v>
      </c>
      <c r="N301" s="14">
        <f t="shared" si="731"/>
        <v>1.1268320000000007</v>
      </c>
      <c r="O301" s="14">
        <f t="shared" si="732"/>
        <v>6.069496</v>
      </c>
      <c r="P301" s="22">
        <f t="shared" ref="P301" si="751">AVERAGE(M301:M303)</f>
        <v>4.9425017777777782</v>
      </c>
      <c r="Q301" s="22">
        <f t="shared" ref="Q301" si="752">AVERAGE(N301:N303)</f>
        <v>1.3053111111111115</v>
      </c>
      <c r="R301" s="22">
        <f t="shared" ref="R301" si="753">AVERAGE(O301:O303)</f>
        <v>6.2478128888888884</v>
      </c>
      <c r="S301" s="22">
        <f t="shared" ref="S301" si="754">STDEV(M301:M303)</f>
        <v>8.8662111304869118E-2</v>
      </c>
      <c r="T301" s="22">
        <f t="shared" ref="T301" si="755">STDEV(N301:N303)</f>
        <v>0.19575226252398434</v>
      </c>
      <c r="U301" s="22">
        <f t="shared" ref="U301" si="756">STDEV(O301:O303)</f>
        <v>0.25968430436062029</v>
      </c>
      <c r="V301" s="13">
        <f t="shared" si="733"/>
        <v>1.4451180952380951</v>
      </c>
      <c r="W301" s="13">
        <f t="shared" si="734"/>
        <v>1.176824761904762</v>
      </c>
      <c r="X301" s="13">
        <f t="shared" si="735"/>
        <v>0.26829333333333349</v>
      </c>
      <c r="Y301" s="18">
        <f t="shared" si="607"/>
        <v>21.466704392728303</v>
      </c>
      <c r="Z301" s="18">
        <f t="shared" si="608"/>
        <v>17.481304378581029</v>
      </c>
      <c r="AA301" s="18">
        <f t="shared" si="609"/>
        <v>3.9854000141472756</v>
      </c>
    </row>
    <row r="302" spans="1:27" x14ac:dyDescent="0.2">
      <c r="A302" s="23"/>
      <c r="B302" s="12" t="s">
        <v>3</v>
      </c>
      <c r="C302" s="15">
        <v>4.5</v>
      </c>
      <c r="D302" s="24"/>
      <c r="E302" s="14">
        <v>4.4400000000000002E-2</v>
      </c>
      <c r="F302" s="14">
        <v>4.2999999999999997E-2</v>
      </c>
      <c r="G302" s="14">
        <v>4.0599999999999997E-2</v>
      </c>
      <c r="H302" s="14">
        <v>0.1116</v>
      </c>
      <c r="I302" s="14">
        <v>0.1096</v>
      </c>
      <c r="J302" s="14">
        <v>0.1076</v>
      </c>
      <c r="K302" s="17">
        <f t="shared" si="645"/>
        <v>4.2666666666666665E-2</v>
      </c>
      <c r="L302" s="17">
        <f t="shared" si="646"/>
        <v>0.10959999999999999</v>
      </c>
      <c r="M302" s="14">
        <f t="shared" si="730"/>
        <v>5.0310826666666664</v>
      </c>
      <c r="N302" s="14">
        <f t="shared" si="731"/>
        <v>1.5146666666666673</v>
      </c>
      <c r="O302" s="14">
        <f t="shared" si="732"/>
        <v>6.5457493333333332</v>
      </c>
      <c r="P302" s="22"/>
      <c r="Q302" s="22"/>
      <c r="R302" s="22"/>
      <c r="S302" s="22"/>
      <c r="T302" s="22"/>
      <c r="U302" s="22"/>
      <c r="V302" s="13">
        <f t="shared" si="733"/>
        <v>1.4546109629629629</v>
      </c>
      <c r="W302" s="13">
        <f t="shared" si="734"/>
        <v>1.1180183703703703</v>
      </c>
      <c r="X302" s="13">
        <f t="shared" si="735"/>
        <v>0.33659259259259272</v>
      </c>
      <c r="Y302" s="18">
        <f t="shared" si="607"/>
        <v>23.151125887151917</v>
      </c>
      <c r="Z302" s="18">
        <f t="shared" si="608"/>
        <v>17.794025134988562</v>
      </c>
      <c r="AA302" s="18">
        <f t="shared" si="609"/>
        <v>5.3571007521633556</v>
      </c>
    </row>
    <row r="303" spans="1:27" x14ac:dyDescent="0.2">
      <c r="A303" s="23"/>
      <c r="B303" s="12" t="s">
        <v>4</v>
      </c>
      <c r="C303" s="15">
        <v>4.5999999999999996</v>
      </c>
      <c r="D303" s="24"/>
      <c r="E303" s="14">
        <v>4.1399999999999999E-2</v>
      </c>
      <c r="F303" s="14">
        <v>3.8899999999999997E-2</v>
      </c>
      <c r="G303" s="14">
        <v>3.6799999999999999E-2</v>
      </c>
      <c r="H303" s="14">
        <v>0.1076</v>
      </c>
      <c r="I303" s="14">
        <v>0.1051</v>
      </c>
      <c r="J303" s="14">
        <v>0.10299999999999999</v>
      </c>
      <c r="K303" s="17">
        <f t="shared" si="645"/>
        <v>3.903333333333333E-2</v>
      </c>
      <c r="L303" s="17">
        <f t="shared" si="646"/>
        <v>0.10523333333333333</v>
      </c>
      <c r="M303" s="14">
        <f t="shared" si="730"/>
        <v>4.8537586666666668</v>
      </c>
      <c r="N303" s="14">
        <f t="shared" si="731"/>
        <v>1.2744346666666666</v>
      </c>
      <c r="O303" s="14">
        <f t="shared" si="732"/>
        <v>6.1281933333333329</v>
      </c>
      <c r="P303" s="22"/>
      <c r="Q303" s="22"/>
      <c r="R303" s="22"/>
      <c r="S303" s="22"/>
      <c r="T303" s="22"/>
      <c r="U303" s="22"/>
      <c r="V303" s="13">
        <f t="shared" si="733"/>
        <v>1.3322159420289856</v>
      </c>
      <c r="W303" s="13">
        <f t="shared" si="734"/>
        <v>1.055164927536232</v>
      </c>
      <c r="X303" s="13">
        <f t="shared" si="735"/>
        <v>0.27705101449275366</v>
      </c>
      <c r="Y303" s="18">
        <f t="shared" si="607"/>
        <v>21.674306194147739</v>
      </c>
      <c r="Z303" s="18">
        <f t="shared" si="608"/>
        <v>17.166862370611398</v>
      </c>
      <c r="AA303" s="18">
        <f t="shared" si="609"/>
        <v>4.5074438235363461</v>
      </c>
    </row>
    <row r="304" spans="1:27" x14ac:dyDescent="0.2">
      <c r="S304" s="22"/>
      <c r="T304" s="22"/>
      <c r="U304" s="22"/>
    </row>
    <row r="305" spans="19:21" x14ac:dyDescent="0.2">
      <c r="S305" s="22"/>
      <c r="T305" s="22"/>
      <c r="U305" s="22"/>
    </row>
    <row r="306" spans="19:21" x14ac:dyDescent="0.2">
      <c r="S306" s="22"/>
      <c r="T306" s="22"/>
      <c r="U306" s="22"/>
    </row>
    <row r="307" spans="19:21" x14ac:dyDescent="0.2">
      <c r="S307" s="22"/>
      <c r="T307" s="22"/>
      <c r="U307" s="22"/>
    </row>
    <row r="308" spans="19:21" x14ac:dyDescent="0.2">
      <c r="S308" s="22"/>
      <c r="T308" s="22"/>
      <c r="U308" s="22"/>
    </row>
    <row r="309" spans="19:21" x14ac:dyDescent="0.2">
      <c r="S309" s="22"/>
      <c r="T309" s="22"/>
      <c r="U309" s="22"/>
    </row>
    <row r="310" spans="19:21" x14ac:dyDescent="0.2">
      <c r="S310" s="22"/>
      <c r="T310" s="22"/>
      <c r="U310" s="22"/>
    </row>
    <row r="311" spans="19:21" x14ac:dyDescent="0.2">
      <c r="S311" s="22"/>
      <c r="T311" s="22"/>
      <c r="U311" s="22"/>
    </row>
    <row r="312" spans="19:21" x14ac:dyDescent="0.2">
      <c r="S312" s="22"/>
      <c r="T312" s="22"/>
      <c r="U312" s="22"/>
    </row>
  </sheetData>
  <mergeCells count="827">
    <mergeCell ref="A298:A300"/>
    <mergeCell ref="D298:D300"/>
    <mergeCell ref="P298:P300"/>
    <mergeCell ref="Q298:Q300"/>
    <mergeCell ref="R298:R300"/>
    <mergeCell ref="S298:S300"/>
    <mergeCell ref="T298:T300"/>
    <mergeCell ref="U298:U300"/>
    <mergeCell ref="A301:A303"/>
    <mergeCell ref="D301:D303"/>
    <mergeCell ref="P301:P303"/>
    <mergeCell ref="Q301:Q303"/>
    <mergeCell ref="R301:R303"/>
    <mergeCell ref="S301:S303"/>
    <mergeCell ref="T301:T303"/>
    <mergeCell ref="U301:U303"/>
    <mergeCell ref="A292:A294"/>
    <mergeCell ref="D292:D294"/>
    <mergeCell ref="P292:P294"/>
    <mergeCell ref="Q292:Q294"/>
    <mergeCell ref="R292:R294"/>
    <mergeCell ref="S292:S294"/>
    <mergeCell ref="T292:T294"/>
    <mergeCell ref="U292:U294"/>
    <mergeCell ref="A295:A297"/>
    <mergeCell ref="D295:D297"/>
    <mergeCell ref="P295:P297"/>
    <mergeCell ref="Q295:Q297"/>
    <mergeCell ref="R295:R297"/>
    <mergeCell ref="S295:S297"/>
    <mergeCell ref="T295:T297"/>
    <mergeCell ref="U295:U297"/>
    <mergeCell ref="A286:A288"/>
    <mergeCell ref="D286:D288"/>
    <mergeCell ref="P286:P288"/>
    <mergeCell ref="Q286:Q288"/>
    <mergeCell ref="R286:R288"/>
    <mergeCell ref="S286:S288"/>
    <mergeCell ref="T286:T288"/>
    <mergeCell ref="U286:U288"/>
    <mergeCell ref="A289:A291"/>
    <mergeCell ref="D289:D291"/>
    <mergeCell ref="P289:P291"/>
    <mergeCell ref="Q289:Q291"/>
    <mergeCell ref="R289:R291"/>
    <mergeCell ref="S289:S291"/>
    <mergeCell ref="T289:T291"/>
    <mergeCell ref="U289:U291"/>
    <mergeCell ref="A280:A282"/>
    <mergeCell ref="D280:D282"/>
    <mergeCell ref="P280:P282"/>
    <mergeCell ref="Q280:Q282"/>
    <mergeCell ref="R280:R282"/>
    <mergeCell ref="S280:S282"/>
    <mergeCell ref="T280:T282"/>
    <mergeCell ref="U280:U282"/>
    <mergeCell ref="A283:A285"/>
    <mergeCell ref="D283:D285"/>
    <mergeCell ref="P283:P285"/>
    <mergeCell ref="Q283:Q285"/>
    <mergeCell ref="R283:R285"/>
    <mergeCell ref="S283:S285"/>
    <mergeCell ref="T283:T285"/>
    <mergeCell ref="U283:U285"/>
    <mergeCell ref="A274:A276"/>
    <mergeCell ref="D274:D276"/>
    <mergeCell ref="P274:P276"/>
    <mergeCell ref="Q274:Q276"/>
    <mergeCell ref="R274:R276"/>
    <mergeCell ref="S274:S276"/>
    <mergeCell ref="T274:T276"/>
    <mergeCell ref="U274:U276"/>
    <mergeCell ref="A277:A279"/>
    <mergeCell ref="D277:D279"/>
    <mergeCell ref="P277:P279"/>
    <mergeCell ref="Q277:Q279"/>
    <mergeCell ref="R277:R279"/>
    <mergeCell ref="S277:S279"/>
    <mergeCell ref="T277:T279"/>
    <mergeCell ref="U277:U279"/>
    <mergeCell ref="A268:A270"/>
    <mergeCell ref="D268:D270"/>
    <mergeCell ref="P268:P270"/>
    <mergeCell ref="Q268:Q270"/>
    <mergeCell ref="R268:R270"/>
    <mergeCell ref="S268:S270"/>
    <mergeCell ref="T268:T270"/>
    <mergeCell ref="U268:U270"/>
    <mergeCell ref="A271:A273"/>
    <mergeCell ref="D271:D273"/>
    <mergeCell ref="P271:P273"/>
    <mergeCell ref="Q271:Q273"/>
    <mergeCell ref="R271:R273"/>
    <mergeCell ref="S271:S273"/>
    <mergeCell ref="T271:T273"/>
    <mergeCell ref="U271:U273"/>
    <mergeCell ref="A262:A264"/>
    <mergeCell ref="D262:D264"/>
    <mergeCell ref="P262:P264"/>
    <mergeCell ref="Q262:Q264"/>
    <mergeCell ref="R262:R264"/>
    <mergeCell ref="S262:S264"/>
    <mergeCell ref="T262:T264"/>
    <mergeCell ref="U262:U264"/>
    <mergeCell ref="A265:A267"/>
    <mergeCell ref="D265:D267"/>
    <mergeCell ref="P265:P267"/>
    <mergeCell ref="Q265:Q267"/>
    <mergeCell ref="R265:R267"/>
    <mergeCell ref="S265:S267"/>
    <mergeCell ref="T265:T267"/>
    <mergeCell ref="U265:U267"/>
    <mergeCell ref="A256:A258"/>
    <mergeCell ref="D256:D258"/>
    <mergeCell ref="P256:P258"/>
    <mergeCell ref="Q256:Q258"/>
    <mergeCell ref="R256:R258"/>
    <mergeCell ref="S256:S258"/>
    <mergeCell ref="T256:T258"/>
    <mergeCell ref="U256:U258"/>
    <mergeCell ref="A259:A261"/>
    <mergeCell ref="D259:D261"/>
    <mergeCell ref="P259:P261"/>
    <mergeCell ref="Q259:Q261"/>
    <mergeCell ref="R259:R261"/>
    <mergeCell ref="S259:S261"/>
    <mergeCell ref="T259:T261"/>
    <mergeCell ref="U259:U261"/>
    <mergeCell ref="A250:A252"/>
    <mergeCell ref="D250:D252"/>
    <mergeCell ref="P250:P252"/>
    <mergeCell ref="Q250:Q252"/>
    <mergeCell ref="R250:R252"/>
    <mergeCell ref="S250:S252"/>
    <mergeCell ref="T250:T252"/>
    <mergeCell ref="U250:U252"/>
    <mergeCell ref="A253:A255"/>
    <mergeCell ref="D253:D255"/>
    <mergeCell ref="P253:P255"/>
    <mergeCell ref="Q253:Q255"/>
    <mergeCell ref="R253:R255"/>
    <mergeCell ref="S253:S255"/>
    <mergeCell ref="T253:T255"/>
    <mergeCell ref="U253:U255"/>
    <mergeCell ref="A244:A246"/>
    <mergeCell ref="D244:D246"/>
    <mergeCell ref="P244:P246"/>
    <mergeCell ref="Q244:Q246"/>
    <mergeCell ref="R244:R246"/>
    <mergeCell ref="S244:S246"/>
    <mergeCell ref="T244:T246"/>
    <mergeCell ref="U244:U246"/>
    <mergeCell ref="A247:A249"/>
    <mergeCell ref="D247:D249"/>
    <mergeCell ref="P247:P249"/>
    <mergeCell ref="Q247:Q249"/>
    <mergeCell ref="R247:R249"/>
    <mergeCell ref="S247:S249"/>
    <mergeCell ref="T247:T249"/>
    <mergeCell ref="U247:U249"/>
    <mergeCell ref="A238:A240"/>
    <mergeCell ref="D238:D240"/>
    <mergeCell ref="P238:P240"/>
    <mergeCell ref="Q238:Q240"/>
    <mergeCell ref="R238:R240"/>
    <mergeCell ref="S238:S240"/>
    <mergeCell ref="T238:T240"/>
    <mergeCell ref="U238:U240"/>
    <mergeCell ref="A241:A243"/>
    <mergeCell ref="D241:D243"/>
    <mergeCell ref="P241:P243"/>
    <mergeCell ref="Q241:Q243"/>
    <mergeCell ref="R241:R243"/>
    <mergeCell ref="S241:S243"/>
    <mergeCell ref="T241:T243"/>
    <mergeCell ref="U241:U243"/>
    <mergeCell ref="A232:A234"/>
    <mergeCell ref="D232:D234"/>
    <mergeCell ref="P232:P234"/>
    <mergeCell ref="Q232:Q234"/>
    <mergeCell ref="R232:R234"/>
    <mergeCell ref="S232:S234"/>
    <mergeCell ref="T232:T234"/>
    <mergeCell ref="U232:U234"/>
    <mergeCell ref="A235:A237"/>
    <mergeCell ref="D235:D237"/>
    <mergeCell ref="P235:P237"/>
    <mergeCell ref="Q235:Q237"/>
    <mergeCell ref="R235:R237"/>
    <mergeCell ref="S235:S237"/>
    <mergeCell ref="T235:T237"/>
    <mergeCell ref="U235:U237"/>
    <mergeCell ref="A226:A228"/>
    <mergeCell ref="D226:D228"/>
    <mergeCell ref="P226:P228"/>
    <mergeCell ref="Q226:Q228"/>
    <mergeCell ref="R226:R228"/>
    <mergeCell ref="S226:S228"/>
    <mergeCell ref="T226:T228"/>
    <mergeCell ref="U226:U228"/>
    <mergeCell ref="A229:A231"/>
    <mergeCell ref="D229:D231"/>
    <mergeCell ref="P229:P231"/>
    <mergeCell ref="Q229:Q231"/>
    <mergeCell ref="R229:R231"/>
    <mergeCell ref="S229:S231"/>
    <mergeCell ref="T229:T231"/>
    <mergeCell ref="U229:U231"/>
    <mergeCell ref="A220:A222"/>
    <mergeCell ref="D220:D222"/>
    <mergeCell ref="P220:P222"/>
    <mergeCell ref="Q220:Q222"/>
    <mergeCell ref="R220:R222"/>
    <mergeCell ref="S220:S222"/>
    <mergeCell ref="T220:T222"/>
    <mergeCell ref="U220:U222"/>
    <mergeCell ref="A223:A225"/>
    <mergeCell ref="D223:D225"/>
    <mergeCell ref="P223:P225"/>
    <mergeCell ref="Q223:Q225"/>
    <mergeCell ref="R223:R225"/>
    <mergeCell ref="S223:S225"/>
    <mergeCell ref="T223:T225"/>
    <mergeCell ref="U223:U225"/>
    <mergeCell ref="A214:A216"/>
    <mergeCell ref="D214:D216"/>
    <mergeCell ref="P214:P216"/>
    <mergeCell ref="Q214:Q216"/>
    <mergeCell ref="R214:R216"/>
    <mergeCell ref="S214:S216"/>
    <mergeCell ref="T214:T216"/>
    <mergeCell ref="U214:U216"/>
    <mergeCell ref="A217:A219"/>
    <mergeCell ref="D217:D219"/>
    <mergeCell ref="P217:P219"/>
    <mergeCell ref="Q217:Q219"/>
    <mergeCell ref="R217:R219"/>
    <mergeCell ref="S217:S219"/>
    <mergeCell ref="T217:T219"/>
    <mergeCell ref="U217:U219"/>
    <mergeCell ref="A208:A210"/>
    <mergeCell ref="D208:D210"/>
    <mergeCell ref="P208:P210"/>
    <mergeCell ref="Q208:Q210"/>
    <mergeCell ref="R208:R210"/>
    <mergeCell ref="S208:S210"/>
    <mergeCell ref="T208:T210"/>
    <mergeCell ref="U208:U210"/>
    <mergeCell ref="A211:A213"/>
    <mergeCell ref="D211:D213"/>
    <mergeCell ref="P211:P213"/>
    <mergeCell ref="Q211:Q213"/>
    <mergeCell ref="R211:R213"/>
    <mergeCell ref="S211:S213"/>
    <mergeCell ref="T211:T213"/>
    <mergeCell ref="U211:U213"/>
    <mergeCell ref="A202:A204"/>
    <mergeCell ref="D202:D204"/>
    <mergeCell ref="P202:P204"/>
    <mergeCell ref="Q202:Q204"/>
    <mergeCell ref="R202:R204"/>
    <mergeCell ref="S202:S204"/>
    <mergeCell ref="T202:T204"/>
    <mergeCell ref="U202:U204"/>
    <mergeCell ref="A205:A207"/>
    <mergeCell ref="D205:D207"/>
    <mergeCell ref="P205:P207"/>
    <mergeCell ref="Q205:Q207"/>
    <mergeCell ref="R205:R207"/>
    <mergeCell ref="S205:S207"/>
    <mergeCell ref="T205:T207"/>
    <mergeCell ref="U205:U207"/>
    <mergeCell ref="A196:A198"/>
    <mergeCell ref="D196:D198"/>
    <mergeCell ref="P196:P198"/>
    <mergeCell ref="Q196:Q198"/>
    <mergeCell ref="R196:R198"/>
    <mergeCell ref="S196:S198"/>
    <mergeCell ref="T196:T198"/>
    <mergeCell ref="U196:U198"/>
    <mergeCell ref="A199:A201"/>
    <mergeCell ref="D199:D201"/>
    <mergeCell ref="P199:P201"/>
    <mergeCell ref="Q199:Q201"/>
    <mergeCell ref="R199:R201"/>
    <mergeCell ref="S199:S201"/>
    <mergeCell ref="T199:T201"/>
    <mergeCell ref="U199:U201"/>
    <mergeCell ref="P1:P2"/>
    <mergeCell ref="Q1:Q2"/>
    <mergeCell ref="R1:R2"/>
    <mergeCell ref="S1:S2"/>
    <mergeCell ref="T1:T2"/>
    <mergeCell ref="U1:U2"/>
    <mergeCell ref="V1:X1"/>
    <mergeCell ref="A25:A27"/>
    <mergeCell ref="A28:A30"/>
    <mergeCell ref="E1:G1"/>
    <mergeCell ref="H1:J1"/>
    <mergeCell ref="K1:L1"/>
    <mergeCell ref="N1:N2"/>
    <mergeCell ref="O1:O2"/>
    <mergeCell ref="P10:P12"/>
    <mergeCell ref="Q10:Q12"/>
    <mergeCell ref="D13:D15"/>
    <mergeCell ref="P13:P15"/>
    <mergeCell ref="Q13:Q15"/>
    <mergeCell ref="Q4:Q6"/>
    <mergeCell ref="D7:D9"/>
    <mergeCell ref="A7:A9"/>
    <mergeCell ref="A10:A12"/>
    <mergeCell ref="A13:A15"/>
    <mergeCell ref="A16:A18"/>
    <mergeCell ref="A19:A21"/>
    <mergeCell ref="A22:A24"/>
    <mergeCell ref="D1:D2"/>
    <mergeCell ref="M1:M2"/>
    <mergeCell ref="C1:C2"/>
    <mergeCell ref="A1:A2"/>
    <mergeCell ref="B1:B2"/>
    <mergeCell ref="A4:A6"/>
    <mergeCell ref="R10:R12"/>
    <mergeCell ref="R13:R15"/>
    <mergeCell ref="R4:R6"/>
    <mergeCell ref="A43:A45"/>
    <mergeCell ref="A46:A48"/>
    <mergeCell ref="A49:A51"/>
    <mergeCell ref="P4:P6"/>
    <mergeCell ref="P34:P36"/>
    <mergeCell ref="Q34:Q36"/>
    <mergeCell ref="R34:R36"/>
    <mergeCell ref="D37:D39"/>
    <mergeCell ref="P37:P39"/>
    <mergeCell ref="Q37:Q39"/>
    <mergeCell ref="R37:R39"/>
    <mergeCell ref="P28:P30"/>
    <mergeCell ref="Q28:Q30"/>
    <mergeCell ref="R28:R30"/>
    <mergeCell ref="D31:D33"/>
    <mergeCell ref="P31:P33"/>
    <mergeCell ref="Q31:Q33"/>
    <mergeCell ref="R31:R33"/>
    <mergeCell ref="D46:D48"/>
    <mergeCell ref="P46:P48"/>
    <mergeCell ref="Q46:Q48"/>
    <mergeCell ref="A52:A54"/>
    <mergeCell ref="A55:A57"/>
    <mergeCell ref="A58:A60"/>
    <mergeCell ref="A31:A33"/>
    <mergeCell ref="A34:A36"/>
    <mergeCell ref="A37:A39"/>
    <mergeCell ref="A40:A42"/>
    <mergeCell ref="A181:A183"/>
    <mergeCell ref="D4:D6"/>
    <mergeCell ref="D10:D12"/>
    <mergeCell ref="D16:D18"/>
    <mergeCell ref="D22:D24"/>
    <mergeCell ref="D28:D30"/>
    <mergeCell ref="A151:A153"/>
    <mergeCell ref="A154:A156"/>
    <mergeCell ref="A157:A159"/>
    <mergeCell ref="A160:A162"/>
    <mergeCell ref="A163:A165"/>
    <mergeCell ref="A166:A168"/>
    <mergeCell ref="A133:A135"/>
    <mergeCell ref="A136:A138"/>
    <mergeCell ref="A139:A141"/>
    <mergeCell ref="A142:A144"/>
    <mergeCell ref="A145:A147"/>
    <mergeCell ref="A175:A177"/>
    <mergeCell ref="A178:A180"/>
    <mergeCell ref="A97:A99"/>
    <mergeCell ref="A100:A102"/>
    <mergeCell ref="A103:A105"/>
    <mergeCell ref="A106:A108"/>
    <mergeCell ref="A109:A111"/>
    <mergeCell ref="A112:A114"/>
    <mergeCell ref="A79:A81"/>
    <mergeCell ref="A82:A84"/>
    <mergeCell ref="A85:A87"/>
    <mergeCell ref="A88:A90"/>
    <mergeCell ref="A91:A93"/>
    <mergeCell ref="A94:A96"/>
    <mergeCell ref="A148:A150"/>
    <mergeCell ref="A115:A117"/>
    <mergeCell ref="A118:A120"/>
    <mergeCell ref="A121:A123"/>
    <mergeCell ref="A124:A126"/>
    <mergeCell ref="A127:A129"/>
    <mergeCell ref="A130:A132"/>
    <mergeCell ref="A169:A171"/>
    <mergeCell ref="A172:A174"/>
    <mergeCell ref="A61:A63"/>
    <mergeCell ref="A64:A66"/>
    <mergeCell ref="A67:A69"/>
    <mergeCell ref="A70:A72"/>
    <mergeCell ref="A73:A75"/>
    <mergeCell ref="A76:A78"/>
    <mergeCell ref="P7:P9"/>
    <mergeCell ref="Q7:Q9"/>
    <mergeCell ref="R7:R9"/>
    <mergeCell ref="P22:P24"/>
    <mergeCell ref="Q22:Q24"/>
    <mergeCell ref="R22:R24"/>
    <mergeCell ref="D25:D27"/>
    <mergeCell ref="P25:P27"/>
    <mergeCell ref="Q25:Q27"/>
    <mergeCell ref="R25:R27"/>
    <mergeCell ref="P16:P18"/>
    <mergeCell ref="Q16:Q18"/>
    <mergeCell ref="R16:R18"/>
    <mergeCell ref="D19:D21"/>
    <mergeCell ref="P19:P21"/>
    <mergeCell ref="Q19:Q21"/>
    <mergeCell ref="R19:R21"/>
    <mergeCell ref="D34:D36"/>
    <mergeCell ref="R46:R48"/>
    <mergeCell ref="D49:D51"/>
    <mergeCell ref="P49:P51"/>
    <mergeCell ref="Q49:Q51"/>
    <mergeCell ref="R49:R51"/>
    <mergeCell ref="D40:D42"/>
    <mergeCell ref="P40:P42"/>
    <mergeCell ref="Q40:Q42"/>
    <mergeCell ref="R40:R42"/>
    <mergeCell ref="D43:D45"/>
    <mergeCell ref="P43:P45"/>
    <mergeCell ref="Q43:Q45"/>
    <mergeCell ref="R43:R45"/>
    <mergeCell ref="D58:D60"/>
    <mergeCell ref="P58:P60"/>
    <mergeCell ref="Q58:Q60"/>
    <mergeCell ref="R58:R60"/>
    <mergeCell ref="D61:D63"/>
    <mergeCell ref="P61:P63"/>
    <mergeCell ref="Q61:Q63"/>
    <mergeCell ref="R61:R63"/>
    <mergeCell ref="D52:D54"/>
    <mergeCell ref="P52:P54"/>
    <mergeCell ref="Q52:Q54"/>
    <mergeCell ref="R52:R54"/>
    <mergeCell ref="D55:D57"/>
    <mergeCell ref="P55:P57"/>
    <mergeCell ref="Q55:Q57"/>
    <mergeCell ref="R55:R57"/>
    <mergeCell ref="D70:D72"/>
    <mergeCell ref="P70:P72"/>
    <mergeCell ref="Q70:Q72"/>
    <mergeCell ref="R70:R72"/>
    <mergeCell ref="D73:D75"/>
    <mergeCell ref="P73:P75"/>
    <mergeCell ref="Q73:Q75"/>
    <mergeCell ref="R73:R75"/>
    <mergeCell ref="D64:D66"/>
    <mergeCell ref="P64:P66"/>
    <mergeCell ref="Q64:Q66"/>
    <mergeCell ref="R64:R66"/>
    <mergeCell ref="D67:D69"/>
    <mergeCell ref="P67:P69"/>
    <mergeCell ref="Q67:Q69"/>
    <mergeCell ref="R67:R69"/>
    <mergeCell ref="D82:D84"/>
    <mergeCell ref="P82:P84"/>
    <mergeCell ref="Q82:Q84"/>
    <mergeCell ref="R82:R84"/>
    <mergeCell ref="D85:D87"/>
    <mergeCell ref="P85:P87"/>
    <mergeCell ref="Q85:Q87"/>
    <mergeCell ref="R85:R87"/>
    <mergeCell ref="D76:D78"/>
    <mergeCell ref="P76:P78"/>
    <mergeCell ref="Q76:Q78"/>
    <mergeCell ref="R76:R78"/>
    <mergeCell ref="D79:D81"/>
    <mergeCell ref="P79:P81"/>
    <mergeCell ref="Q79:Q81"/>
    <mergeCell ref="R79:R81"/>
    <mergeCell ref="D94:D96"/>
    <mergeCell ref="P94:P96"/>
    <mergeCell ref="Q94:Q96"/>
    <mergeCell ref="R94:R96"/>
    <mergeCell ref="D97:D99"/>
    <mergeCell ref="P97:P99"/>
    <mergeCell ref="Q97:Q99"/>
    <mergeCell ref="R97:R99"/>
    <mergeCell ref="D88:D90"/>
    <mergeCell ref="P88:P90"/>
    <mergeCell ref="Q88:Q90"/>
    <mergeCell ref="R88:R90"/>
    <mergeCell ref="D91:D93"/>
    <mergeCell ref="P91:P93"/>
    <mergeCell ref="Q91:Q93"/>
    <mergeCell ref="R91:R93"/>
    <mergeCell ref="D106:D108"/>
    <mergeCell ref="P106:P108"/>
    <mergeCell ref="Q106:Q108"/>
    <mergeCell ref="R106:R108"/>
    <mergeCell ref="D109:D111"/>
    <mergeCell ref="P109:P111"/>
    <mergeCell ref="Q109:Q111"/>
    <mergeCell ref="R109:R111"/>
    <mergeCell ref="D100:D102"/>
    <mergeCell ref="P100:P102"/>
    <mergeCell ref="Q100:Q102"/>
    <mergeCell ref="R100:R102"/>
    <mergeCell ref="D103:D105"/>
    <mergeCell ref="P103:P105"/>
    <mergeCell ref="Q103:Q105"/>
    <mergeCell ref="R103:R105"/>
    <mergeCell ref="D118:D120"/>
    <mergeCell ref="P118:P120"/>
    <mergeCell ref="Q118:Q120"/>
    <mergeCell ref="R118:R120"/>
    <mergeCell ref="D121:D123"/>
    <mergeCell ref="P121:P123"/>
    <mergeCell ref="Q121:Q123"/>
    <mergeCell ref="R121:R123"/>
    <mergeCell ref="D112:D114"/>
    <mergeCell ref="P112:P114"/>
    <mergeCell ref="Q112:Q114"/>
    <mergeCell ref="R112:R114"/>
    <mergeCell ref="D115:D117"/>
    <mergeCell ref="P115:P117"/>
    <mergeCell ref="Q115:Q117"/>
    <mergeCell ref="R115:R117"/>
    <mergeCell ref="D130:D132"/>
    <mergeCell ref="P130:P132"/>
    <mergeCell ref="Q130:Q132"/>
    <mergeCell ref="R130:R132"/>
    <mergeCell ref="D133:D135"/>
    <mergeCell ref="P133:P135"/>
    <mergeCell ref="Q133:Q135"/>
    <mergeCell ref="R133:R135"/>
    <mergeCell ref="D124:D126"/>
    <mergeCell ref="P124:P126"/>
    <mergeCell ref="Q124:Q126"/>
    <mergeCell ref="R124:R126"/>
    <mergeCell ref="D127:D129"/>
    <mergeCell ref="P127:P129"/>
    <mergeCell ref="Q127:Q129"/>
    <mergeCell ref="R127:R129"/>
    <mergeCell ref="D142:D144"/>
    <mergeCell ref="P142:P144"/>
    <mergeCell ref="Q142:Q144"/>
    <mergeCell ref="R142:R144"/>
    <mergeCell ref="D145:D147"/>
    <mergeCell ref="P145:P147"/>
    <mergeCell ref="Q145:Q147"/>
    <mergeCell ref="R145:R147"/>
    <mergeCell ref="D136:D138"/>
    <mergeCell ref="P136:P138"/>
    <mergeCell ref="Q136:Q138"/>
    <mergeCell ref="R136:R138"/>
    <mergeCell ref="D139:D141"/>
    <mergeCell ref="P139:P141"/>
    <mergeCell ref="Q139:Q141"/>
    <mergeCell ref="R139:R141"/>
    <mergeCell ref="D154:D156"/>
    <mergeCell ref="P154:P156"/>
    <mergeCell ref="Q154:Q156"/>
    <mergeCell ref="R154:R156"/>
    <mergeCell ref="D157:D159"/>
    <mergeCell ref="P157:P159"/>
    <mergeCell ref="Q157:Q159"/>
    <mergeCell ref="R157:R159"/>
    <mergeCell ref="D148:D150"/>
    <mergeCell ref="P148:P150"/>
    <mergeCell ref="Q148:Q150"/>
    <mergeCell ref="R148:R150"/>
    <mergeCell ref="D151:D153"/>
    <mergeCell ref="P151:P153"/>
    <mergeCell ref="Q151:Q153"/>
    <mergeCell ref="R151:R153"/>
    <mergeCell ref="D166:D168"/>
    <mergeCell ref="P166:P168"/>
    <mergeCell ref="Q166:Q168"/>
    <mergeCell ref="R166:R168"/>
    <mergeCell ref="D169:D171"/>
    <mergeCell ref="P169:P171"/>
    <mergeCell ref="Q169:Q171"/>
    <mergeCell ref="R169:R171"/>
    <mergeCell ref="D160:D162"/>
    <mergeCell ref="P160:P162"/>
    <mergeCell ref="Q160:Q162"/>
    <mergeCell ref="R160:R162"/>
    <mergeCell ref="D163:D165"/>
    <mergeCell ref="P163:P165"/>
    <mergeCell ref="Q163:Q165"/>
    <mergeCell ref="R163:R165"/>
    <mergeCell ref="D178:D180"/>
    <mergeCell ref="P178:P180"/>
    <mergeCell ref="Q178:Q180"/>
    <mergeCell ref="R178:R180"/>
    <mergeCell ref="D181:D183"/>
    <mergeCell ref="P181:P183"/>
    <mergeCell ref="Q181:Q183"/>
    <mergeCell ref="R181:R183"/>
    <mergeCell ref="D172:D174"/>
    <mergeCell ref="P172:P174"/>
    <mergeCell ref="Q172:Q174"/>
    <mergeCell ref="R172:R174"/>
    <mergeCell ref="D175:D177"/>
    <mergeCell ref="P175:P177"/>
    <mergeCell ref="Q175:Q177"/>
    <mergeCell ref="R175:R177"/>
    <mergeCell ref="A184:A186"/>
    <mergeCell ref="D184:D186"/>
    <mergeCell ref="P184:P186"/>
    <mergeCell ref="Q184:Q186"/>
    <mergeCell ref="A187:A189"/>
    <mergeCell ref="D187:D189"/>
    <mergeCell ref="P187:P189"/>
    <mergeCell ref="Q187:Q189"/>
    <mergeCell ref="A190:A192"/>
    <mergeCell ref="D190:D192"/>
    <mergeCell ref="P190:P192"/>
    <mergeCell ref="Q190:Q192"/>
    <mergeCell ref="A193:A195"/>
    <mergeCell ref="D193:D195"/>
    <mergeCell ref="P193:P195"/>
    <mergeCell ref="Q193:Q195"/>
    <mergeCell ref="R184:R186"/>
    <mergeCell ref="R187:R189"/>
    <mergeCell ref="R190:R192"/>
    <mergeCell ref="R193:R195"/>
    <mergeCell ref="S4:S6"/>
    <mergeCell ref="S16:S18"/>
    <mergeCell ref="S28:S30"/>
    <mergeCell ref="S40:S42"/>
    <mergeCell ref="S52:S54"/>
    <mergeCell ref="S64:S66"/>
    <mergeCell ref="S76:S78"/>
    <mergeCell ref="S88:S90"/>
    <mergeCell ref="S100:S102"/>
    <mergeCell ref="S112:S114"/>
    <mergeCell ref="S124:S126"/>
    <mergeCell ref="S136:S138"/>
    <mergeCell ref="S148:S150"/>
    <mergeCell ref="S160:S162"/>
    <mergeCell ref="S172:S174"/>
    <mergeCell ref="S184:S186"/>
    <mergeCell ref="T4:T6"/>
    <mergeCell ref="U4:U6"/>
    <mergeCell ref="S7:S9"/>
    <mergeCell ref="T7:T9"/>
    <mergeCell ref="U7:U9"/>
    <mergeCell ref="S10:S12"/>
    <mergeCell ref="T10:T12"/>
    <mergeCell ref="U10:U12"/>
    <mergeCell ref="S13:S15"/>
    <mergeCell ref="T13:T15"/>
    <mergeCell ref="U13:U15"/>
    <mergeCell ref="T16:T18"/>
    <mergeCell ref="U16:U18"/>
    <mergeCell ref="S19:S21"/>
    <mergeCell ref="T19:T21"/>
    <mergeCell ref="U19:U21"/>
    <mergeCell ref="S22:S24"/>
    <mergeCell ref="T22:T24"/>
    <mergeCell ref="U22:U24"/>
    <mergeCell ref="S25:S27"/>
    <mergeCell ref="T25:T27"/>
    <mergeCell ref="U25:U27"/>
    <mergeCell ref="T28:T30"/>
    <mergeCell ref="U28:U30"/>
    <mergeCell ref="S31:S33"/>
    <mergeCell ref="T31:T33"/>
    <mergeCell ref="U31:U33"/>
    <mergeCell ref="S34:S36"/>
    <mergeCell ref="T34:T36"/>
    <mergeCell ref="U34:U36"/>
    <mergeCell ref="S37:S39"/>
    <mergeCell ref="T37:T39"/>
    <mergeCell ref="U37:U39"/>
    <mergeCell ref="T40:T42"/>
    <mergeCell ref="U40:U42"/>
    <mergeCell ref="S43:S45"/>
    <mergeCell ref="T43:T45"/>
    <mergeCell ref="U43:U45"/>
    <mergeCell ref="S46:S48"/>
    <mergeCell ref="T46:T48"/>
    <mergeCell ref="U46:U48"/>
    <mergeCell ref="S49:S51"/>
    <mergeCell ref="T49:T51"/>
    <mergeCell ref="U49:U51"/>
    <mergeCell ref="T52:T54"/>
    <mergeCell ref="U52:U54"/>
    <mergeCell ref="S55:S57"/>
    <mergeCell ref="T55:T57"/>
    <mergeCell ref="U55:U57"/>
    <mergeCell ref="S58:S60"/>
    <mergeCell ref="T58:T60"/>
    <mergeCell ref="U58:U60"/>
    <mergeCell ref="S61:S63"/>
    <mergeCell ref="T61:T63"/>
    <mergeCell ref="U61:U63"/>
    <mergeCell ref="T64:T66"/>
    <mergeCell ref="U64:U66"/>
    <mergeCell ref="S67:S69"/>
    <mergeCell ref="T67:T69"/>
    <mergeCell ref="U67:U69"/>
    <mergeCell ref="S70:S72"/>
    <mergeCell ref="T70:T72"/>
    <mergeCell ref="U70:U72"/>
    <mergeCell ref="S73:S75"/>
    <mergeCell ref="T73:T75"/>
    <mergeCell ref="U73:U75"/>
    <mergeCell ref="T76:T78"/>
    <mergeCell ref="U76:U78"/>
    <mergeCell ref="S79:S81"/>
    <mergeCell ref="T79:T81"/>
    <mergeCell ref="U79:U81"/>
    <mergeCell ref="S82:S84"/>
    <mergeCell ref="T82:T84"/>
    <mergeCell ref="U82:U84"/>
    <mergeCell ref="S85:S87"/>
    <mergeCell ref="T85:T87"/>
    <mergeCell ref="U85:U87"/>
    <mergeCell ref="T88:T90"/>
    <mergeCell ref="U88:U90"/>
    <mergeCell ref="S91:S93"/>
    <mergeCell ref="T91:T93"/>
    <mergeCell ref="U91:U93"/>
    <mergeCell ref="S94:S96"/>
    <mergeCell ref="T94:T96"/>
    <mergeCell ref="U94:U96"/>
    <mergeCell ref="S97:S99"/>
    <mergeCell ref="T97:T99"/>
    <mergeCell ref="U97:U99"/>
    <mergeCell ref="T100:T102"/>
    <mergeCell ref="U100:U102"/>
    <mergeCell ref="S103:S105"/>
    <mergeCell ref="T103:T105"/>
    <mergeCell ref="U103:U105"/>
    <mergeCell ref="S106:S108"/>
    <mergeCell ref="T106:T108"/>
    <mergeCell ref="U106:U108"/>
    <mergeCell ref="S109:S111"/>
    <mergeCell ref="T109:T111"/>
    <mergeCell ref="U109:U111"/>
    <mergeCell ref="T112:T114"/>
    <mergeCell ref="U112:U114"/>
    <mergeCell ref="S115:S117"/>
    <mergeCell ref="T115:T117"/>
    <mergeCell ref="U115:U117"/>
    <mergeCell ref="S118:S120"/>
    <mergeCell ref="T118:T120"/>
    <mergeCell ref="U118:U120"/>
    <mergeCell ref="S121:S123"/>
    <mergeCell ref="T121:T123"/>
    <mergeCell ref="U121:U123"/>
    <mergeCell ref="T124:T126"/>
    <mergeCell ref="U124:U126"/>
    <mergeCell ref="S127:S129"/>
    <mergeCell ref="T127:T129"/>
    <mergeCell ref="U127:U129"/>
    <mergeCell ref="S130:S132"/>
    <mergeCell ref="T130:T132"/>
    <mergeCell ref="U130:U132"/>
    <mergeCell ref="S133:S135"/>
    <mergeCell ref="T133:T135"/>
    <mergeCell ref="U133:U135"/>
    <mergeCell ref="T136:T138"/>
    <mergeCell ref="U136:U138"/>
    <mergeCell ref="S139:S141"/>
    <mergeCell ref="T139:T141"/>
    <mergeCell ref="U139:U141"/>
    <mergeCell ref="S142:S144"/>
    <mergeCell ref="T142:T144"/>
    <mergeCell ref="U142:U144"/>
    <mergeCell ref="S145:S147"/>
    <mergeCell ref="T145:T147"/>
    <mergeCell ref="U145:U147"/>
    <mergeCell ref="T148:T150"/>
    <mergeCell ref="U148:U150"/>
    <mergeCell ref="S151:S153"/>
    <mergeCell ref="T151:T153"/>
    <mergeCell ref="U151:U153"/>
    <mergeCell ref="S154:S156"/>
    <mergeCell ref="T154:T156"/>
    <mergeCell ref="U154:U156"/>
    <mergeCell ref="S157:S159"/>
    <mergeCell ref="T157:T159"/>
    <mergeCell ref="U157:U159"/>
    <mergeCell ref="T175:T177"/>
    <mergeCell ref="U175:U177"/>
    <mergeCell ref="S178:S180"/>
    <mergeCell ref="T178:T180"/>
    <mergeCell ref="U178:U180"/>
    <mergeCell ref="S181:S183"/>
    <mergeCell ref="T181:T183"/>
    <mergeCell ref="U181:U183"/>
    <mergeCell ref="T160:T162"/>
    <mergeCell ref="U160:U162"/>
    <mergeCell ref="S163:S165"/>
    <mergeCell ref="T163:T165"/>
    <mergeCell ref="U163:U165"/>
    <mergeCell ref="S166:S168"/>
    <mergeCell ref="T166:T168"/>
    <mergeCell ref="U166:U168"/>
    <mergeCell ref="S169:S171"/>
    <mergeCell ref="T169:T171"/>
    <mergeCell ref="U169:U171"/>
    <mergeCell ref="Y1:AA1"/>
    <mergeCell ref="S310:S312"/>
    <mergeCell ref="T310:T312"/>
    <mergeCell ref="U310:U312"/>
    <mergeCell ref="S304:S306"/>
    <mergeCell ref="T304:T306"/>
    <mergeCell ref="U304:U306"/>
    <mergeCell ref="S307:S309"/>
    <mergeCell ref="T307:T309"/>
    <mergeCell ref="U307:U309"/>
    <mergeCell ref="T184:T186"/>
    <mergeCell ref="U184:U186"/>
    <mergeCell ref="S187:S189"/>
    <mergeCell ref="T187:T189"/>
    <mergeCell ref="U187:U189"/>
    <mergeCell ref="S190:S192"/>
    <mergeCell ref="T190:T192"/>
    <mergeCell ref="U190:U192"/>
    <mergeCell ref="S193:S195"/>
    <mergeCell ref="T193:T195"/>
    <mergeCell ref="U193:U195"/>
    <mergeCell ref="T172:T174"/>
    <mergeCell ref="U172:U174"/>
    <mergeCell ref="S175:S17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LOPIN LAB</dc:creator>
  <cp:lastModifiedBy>Microsoft Office User</cp:lastModifiedBy>
  <dcterms:created xsi:type="dcterms:W3CDTF">2020-07-10T01:35:22Z</dcterms:created>
  <dcterms:modified xsi:type="dcterms:W3CDTF">2020-10-16T08:39:13Z</dcterms:modified>
</cp:coreProperties>
</file>