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A:\Desenvolvimento\Projetos\Projeto Git DIO\Contagem-carboidratos\"/>
    </mc:Choice>
  </mc:AlternateContent>
  <xr:revisionPtr revIDLastSave="0" documentId="13_ncr:1_{957BB71F-BC98-405C-AF18-239E132E99DB}" xr6:coauthVersionLast="47" xr6:coauthVersionMax="47" xr10:uidLastSave="{00000000-0000-0000-0000-000000000000}"/>
  <bookViews>
    <workbookView xWindow="-120" yWindow="-120" windowWidth="24240" windowHeight="13140" xr2:uid="{D81D1200-4622-4184-912E-5CD42B2A8412}"/>
  </bookViews>
  <sheets>
    <sheet name="Nov2021 " sheetId="1" r:id="rId1"/>
  </sheets>
  <externalReferences>
    <externalReference r:id="rId2"/>
  </externalReferences>
  <definedNames>
    <definedName name="_xlnm._FilterDatabase" localSheetId="0" hidden="1">'Nov2021 '!$A$35:$A$227</definedName>
    <definedName name="_xlchart.v1.0" hidden="1">'Nov2021 '!$A$35</definedName>
    <definedName name="_xlchart.v1.1" hidden="1">'Nov2021 '!$A$36:$A$227</definedName>
    <definedName name="TabelaGlicemia" localSheetId="0">'Nov2021 '!$B$4:$F$33</definedName>
    <definedName name="TabelaGlicemia">[1]Jul2020!$B$4:$F$34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1" l="1"/>
  <c r="U15" i="1"/>
  <c r="D7" i="1"/>
  <c r="C7" i="1"/>
  <c r="B7" i="1"/>
  <c r="C6" i="1"/>
  <c r="B6" i="1"/>
  <c r="C5" i="1"/>
  <c r="E4" i="1"/>
  <c r="U13" i="1" s="1"/>
  <c r="D4" i="1"/>
  <c r="J3" i="1" s="1"/>
  <c r="C4" i="1"/>
  <c r="U11" i="1" s="1"/>
  <c r="B4" i="1"/>
  <c r="U14" i="1" s="1"/>
  <c r="K3" i="1"/>
  <c r="H3" i="1"/>
  <c r="L3" i="1" l="1"/>
  <c r="G3" i="1"/>
  <c r="U12" i="1"/>
  <c r="I3" i="1"/>
  <c r="H2" i="1" l="1"/>
  <c r="I2" i="1"/>
  <c r="L2" i="1"/>
  <c r="M2" i="1"/>
  <c r="N3" i="1"/>
  <c r="G2" i="1"/>
  <c r="J2" i="1"/>
  <c r="K2" i="1"/>
</calcChain>
</file>

<file path=xl/sharedStrings.xml><?xml version="1.0" encoding="utf-8"?>
<sst xmlns="http://schemas.openxmlformats.org/spreadsheetml/2006/main" count="31" uniqueCount="31">
  <si>
    <t xml:space="preserve"> Caio Marcelo  (Novembro2021)</t>
  </si>
  <si>
    <t>Hipoglicemia</t>
  </si>
  <si>
    <t>Baixo</t>
  </si>
  <si>
    <t>Perfeito</t>
  </si>
  <si>
    <t>Ideal</t>
  </si>
  <si>
    <t>Normal</t>
  </si>
  <si>
    <t>Alto</t>
  </si>
  <si>
    <t>Hiperglicemia</t>
  </si>
  <si>
    <t>Total Medições</t>
  </si>
  <si>
    <t xml:space="preserve">DATA </t>
  </si>
  <si>
    <t>JEJUM</t>
  </si>
  <si>
    <t xml:space="preserve"> ALMOÇO</t>
  </si>
  <si>
    <t>LANCHE DA TARDE</t>
  </si>
  <si>
    <t>JANTAR</t>
  </si>
  <si>
    <t>CEIA</t>
  </si>
  <si>
    <t>&lt;70</t>
  </si>
  <si>
    <t>70-79</t>
  </si>
  <si>
    <t>80-120</t>
  </si>
  <si>
    <t>121-199</t>
  </si>
  <si>
    <t>200-299</t>
  </si>
  <si>
    <t>300+</t>
  </si>
  <si>
    <t>META = 160</t>
  </si>
  <si>
    <t>Média</t>
  </si>
  <si>
    <t>Valores</t>
  </si>
  <si>
    <t>REFEIÇÕES</t>
  </si>
  <si>
    <t>Almoço</t>
  </si>
  <si>
    <t>Tarde</t>
  </si>
  <si>
    <t>Jantar</t>
  </si>
  <si>
    <t>Jejum</t>
  </si>
  <si>
    <t>Ceia</t>
  </si>
  <si>
    <t>Índices Glicêmicos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</si>
</sst>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70C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0"/>
      <name val="Calibri Light"/>
      <family val="1"/>
      <scheme val="major"/>
    </font>
    <font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double">
        <color theme="4" tint="0.499984740745262"/>
      </top>
      <bottom style="thick">
        <color theme="4" tint="0.499984740745262"/>
      </bottom>
      <diagonal/>
    </border>
    <border>
      <left/>
      <right style="double">
        <color theme="4" tint="0.499984740745262"/>
      </right>
      <top style="double">
        <color theme="4" tint="0.499984740745262"/>
      </top>
      <bottom style="thick">
        <color theme="4" tint="0.499984740745262"/>
      </bottom>
      <diagonal/>
    </border>
    <border>
      <left/>
      <right style="double">
        <color theme="4" tint="0.499984740745262"/>
      </right>
      <top/>
      <bottom style="thick">
        <color theme="4" tint="0.49998474074526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4" fillId="2" borderId="0" applyNumberFormat="0" applyBorder="0" applyAlignment="0" applyProtection="0"/>
  </cellStyleXfs>
  <cellXfs count="38">
    <xf numFmtId="0" fontId="0" fillId="0" borderId="0" xfId="0"/>
    <xf numFmtId="0" fontId="5" fillId="3" borderId="2" xfId="0" applyFont="1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10" fontId="3" fillId="4" borderId="3" xfId="1" applyNumberFormat="1" applyFont="1" applyFill="1" applyBorder="1" applyAlignment="1">
      <alignment horizontal="center" vertical="center"/>
    </xf>
    <xf numFmtId="10" fontId="3" fillId="5" borderId="4" xfId="1" applyNumberFormat="1" applyFont="1" applyFill="1" applyBorder="1" applyAlignment="1">
      <alignment horizontal="center" vertical="center"/>
    </xf>
    <xf numFmtId="10" fontId="3" fillId="6" borderId="4" xfId="1" applyNumberFormat="1" applyFont="1" applyFill="1" applyBorder="1" applyAlignment="1">
      <alignment horizontal="center" vertical="center"/>
    </xf>
    <xf numFmtId="10" fontId="3" fillId="7" borderId="4" xfId="1" applyNumberFormat="1" applyFont="1" applyFill="1" applyBorder="1" applyAlignment="1">
      <alignment horizontal="center" vertical="center"/>
    </xf>
    <xf numFmtId="10" fontId="3" fillId="0" borderId="4" xfId="1" applyNumberFormat="1" applyFont="1" applyFill="1" applyBorder="1" applyAlignment="1">
      <alignment horizontal="center" vertical="center"/>
    </xf>
    <xf numFmtId="10" fontId="3" fillId="8" borderId="4" xfId="1" applyNumberFormat="1" applyFont="1" applyFill="1" applyBorder="1" applyAlignment="1">
      <alignment horizontal="center" vertical="center"/>
    </xf>
    <xf numFmtId="10" fontId="3" fillId="9" borderId="4" xfId="1" applyNumberFormat="1" applyFont="1" applyFill="1" applyBorder="1" applyAlignment="1">
      <alignment horizontal="center" vertical="center"/>
    </xf>
    <xf numFmtId="0" fontId="2" fillId="0" borderId="5" xfId="2" applyBorder="1" applyAlignment="1">
      <alignment horizontal="center"/>
    </xf>
    <xf numFmtId="0" fontId="2" fillId="0" borderId="6" xfId="2" applyBorder="1" applyAlignment="1">
      <alignment horizontal="center"/>
    </xf>
    <xf numFmtId="0" fontId="5" fillId="10" borderId="2" xfId="0" applyFont="1" applyFill="1" applyBorder="1" applyAlignment="1">
      <alignment horizontal="center" vertical="center" wrapText="1"/>
    </xf>
    <xf numFmtId="0" fontId="0" fillId="9" borderId="0" xfId="0" applyFill="1" applyAlignment="1">
      <alignment horizontal="center" vertical="center"/>
    </xf>
    <xf numFmtId="0" fontId="2" fillId="0" borderId="1" xfId="2" applyAlignment="1">
      <alignment horizontal="center" vertical="center"/>
    </xf>
    <xf numFmtId="0" fontId="2" fillId="0" borderId="7" xfId="2" applyBorder="1" applyAlignment="1">
      <alignment horizontal="center" vertical="center"/>
    </xf>
    <xf numFmtId="16" fontId="0" fillId="0" borderId="2" xfId="0" applyNumberFormat="1" applyBorder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6" fillId="0" borderId="0" xfId="0" applyFont="1"/>
    <xf numFmtId="0" fontId="0" fillId="0" borderId="2" xfId="0" applyBorder="1" applyAlignment="1">
      <alignment horizontal="center" vertical="center"/>
    </xf>
    <xf numFmtId="0" fontId="7" fillId="2" borderId="8" xfId="3" applyFont="1" applyBorder="1" applyAlignment="1">
      <alignment horizontal="center" vertical="center"/>
    </xf>
    <xf numFmtId="0" fontId="7" fillId="2" borderId="9" xfId="3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8" fillId="11" borderId="2" xfId="0" applyFont="1" applyFill="1" applyBorder="1" applyAlignment="1">
      <alignment horizontal="center" vertical="center"/>
    </xf>
    <xf numFmtId="0" fontId="5" fillId="10" borderId="11" xfId="0" applyFont="1" applyFill="1" applyBorder="1" applyAlignment="1">
      <alignment horizontal="center" vertical="center" wrapText="1"/>
    </xf>
    <xf numFmtId="0" fontId="0" fillId="11" borderId="10" xfId="0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3" fillId="0" borderId="0" xfId="0" applyFont="1"/>
    <xf numFmtId="16" fontId="0" fillId="0" borderId="0" xfId="0" applyNumberFormat="1" applyAlignment="1">
      <alignment horizontal="center" vertical="center"/>
    </xf>
    <xf numFmtId="0" fontId="0" fillId="0" borderId="0" xfId="0" applyAlignment="1">
      <alignment horizontal="right"/>
    </xf>
  </cellXfs>
  <cellStyles count="4">
    <cellStyle name="Ênfase5" xfId="3" builtinId="45"/>
    <cellStyle name="Normal" xfId="0" builtinId="0"/>
    <cellStyle name="Porcentagem" xfId="1" builtinId="5"/>
    <cellStyle name="Título 2" xfId="2" builtinId="17"/>
  </cellStyles>
  <dxfs count="29"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font>
        <b/>
        <i val="0"/>
      </font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 patternType="solid">
          <bgColor rgb="FF0070C0"/>
        </patternFill>
      </fill>
    </dxf>
    <dxf>
      <font>
        <b/>
        <i/>
      </font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 patternType="solid">
          <bgColor rgb="FF0070C0"/>
        </patternFill>
      </fill>
    </dxf>
    <dxf>
      <font>
        <b/>
        <i/>
      </font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 patternType="solid">
          <bgColor rgb="FF0070C0"/>
        </patternFill>
      </fill>
    </dxf>
    <dxf>
      <font>
        <b/>
        <i/>
      </font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936721439886832"/>
          <c:y val="4.0435375685566183E-2"/>
          <c:w val="0.57957642822486832"/>
          <c:h val="0.93272335581708199"/>
        </c:manualLayout>
      </c:layout>
      <c:pieChart>
        <c:varyColors val="1"/>
        <c:ser>
          <c:idx val="12"/>
          <c:order val="0"/>
          <c:dPt>
            <c:idx val="0"/>
            <c:bubble3D val="0"/>
            <c:spPr>
              <a:solidFill>
                <a:srgbClr val="00B0F0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1-C141-4CB8-97B8-F7E8FB5658DF}"/>
              </c:ext>
            </c:extLst>
          </c:dPt>
          <c:dPt>
            <c:idx val="1"/>
            <c:bubble3D val="0"/>
            <c:spPr>
              <a:solidFill>
                <a:schemeClr val="tx2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3-C141-4CB8-97B8-F7E8FB5658DF}"/>
              </c:ext>
            </c:extLst>
          </c:dPt>
          <c:dPt>
            <c:idx val="2"/>
            <c:bubble3D val="0"/>
            <c:spPr>
              <a:solidFill>
                <a:srgbClr val="92D050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5-C141-4CB8-97B8-F7E8FB5658DF}"/>
              </c:ext>
            </c:extLst>
          </c:dPt>
          <c:dPt>
            <c:idx val="3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7-C141-4CB8-97B8-F7E8FB5658DF}"/>
              </c:ext>
            </c:extLst>
          </c:dPt>
          <c:dPt>
            <c:idx val="4"/>
            <c:bubble3D val="0"/>
            <c:spPr>
              <a:solidFill>
                <a:schemeClr val="bg1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9-C141-4CB8-97B8-F7E8FB5658DF}"/>
              </c:ext>
            </c:extLst>
          </c:dPt>
          <c:dPt>
            <c:idx val="5"/>
            <c:bubble3D val="0"/>
            <c:spPr>
              <a:solidFill>
                <a:srgbClr val="FFC000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B-C141-4CB8-97B8-F7E8FB5658DF}"/>
              </c:ext>
            </c:extLst>
          </c:dPt>
          <c:dPt>
            <c:idx val="6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D-C141-4CB8-97B8-F7E8FB5658DF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4F1D0AC6-18CD-425F-977D-2E1A2800AA8E}" type="VALUE">
                      <a:rPr lang="en-US">
                        <a:solidFill>
                          <a:schemeClr val="tx1"/>
                        </a:solidFill>
                      </a:rPr>
                      <a:pPr/>
                      <a:t>[VALOR]</a:t>
                    </a:fld>
                    <a:endParaRPr lang="pt-BR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C141-4CB8-97B8-F7E8FB5658DF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99AC3134-E27C-458E-AFD0-EEE3B2DA8471}" type="VALUE">
                      <a:rPr lang="en-US">
                        <a:solidFill>
                          <a:schemeClr val="tx1"/>
                        </a:solidFill>
                      </a:rPr>
                      <a:pPr/>
                      <a:t>[VALOR]</a:t>
                    </a:fld>
                    <a:endParaRPr lang="pt-BR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C141-4CB8-97B8-F7E8FB5658DF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B0E4DD06-B68E-41E0-9FC9-2A97D69F49D2}" type="VALUE">
                      <a:rPr lang="en-US">
                        <a:solidFill>
                          <a:schemeClr val="tx1"/>
                        </a:solidFill>
                      </a:rPr>
                      <a:pPr/>
                      <a:t>[VALOR]</a:t>
                    </a:fld>
                    <a:endParaRPr lang="pt-BR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C141-4CB8-97B8-F7E8FB5658DF}"/>
                </c:ext>
              </c:extLst>
            </c:dLbl>
            <c:dLbl>
              <c:idx val="4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F451B4D3-EBF1-4B08-A99F-C20AEC28A347}" type="VALUE">
                      <a:rPr lang="en-US">
                        <a:solidFill>
                          <a:schemeClr val="tx1"/>
                        </a:solidFill>
                      </a:rPr>
                      <a:pPr>
                        <a:defRPr>
                          <a:solidFill>
                            <a:schemeClr val="tx1"/>
                          </a:solidFill>
                        </a:defRPr>
                      </a:pPr>
                      <a:t>[VALOR]</a:t>
                    </a:fld>
                    <a:endParaRPr lang="pt-BR"/>
                  </a:p>
                </c:rich>
              </c:tx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9-C141-4CB8-97B8-F7E8FB5658DF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A7EFB612-FFA3-4FEB-B4EC-05F61CB3CAB9}" type="VALUE">
                      <a:rPr lang="en-US">
                        <a:solidFill>
                          <a:schemeClr val="tx1"/>
                        </a:solidFill>
                      </a:rPr>
                      <a:pPr/>
                      <a:t>[VALOR]</a:t>
                    </a:fld>
                    <a:endParaRPr lang="pt-BR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B-C141-4CB8-97B8-F7E8FB5658DF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3C49FA80-B1B3-4ECF-926E-0554C31E5C59}" type="VALUE">
                      <a:rPr lang="en-US">
                        <a:solidFill>
                          <a:schemeClr val="tx1"/>
                        </a:solidFill>
                      </a:rPr>
                      <a:pPr/>
                      <a:t>[VALOR]</a:t>
                    </a:fld>
                    <a:endParaRPr lang="pt-BR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D-C141-4CB8-97B8-F7E8FB5658D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'Nov2021 '!$G$2:$M$2</c:f>
              <c:numCache>
                <c:formatCode>0.00%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5.5555555555555552E-2</c:v>
                </c:pt>
                <c:pt idx="3">
                  <c:v>0.33333333333333331</c:v>
                </c:pt>
                <c:pt idx="4">
                  <c:v>0.5</c:v>
                </c:pt>
                <c:pt idx="5">
                  <c:v>5.5555555555555552E-2</c:v>
                </c:pt>
                <c:pt idx="6">
                  <c:v>5.5555555555555552E-2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C141-4CB8-97B8-F7E8FB5658DF}"/>
            </c:ext>
          </c:extLst>
        </c:ser>
        <c:ser>
          <c:idx val="0"/>
          <c:order val="1"/>
          <c:tx>
            <c:strRef>
              <c:f>[1]Mar2020!$B$1:$B$4</c:f>
              <c:strCache>
                <c:ptCount val="1"/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0-C141-4CB8-97B8-F7E8FB5658DF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2-C141-4CB8-97B8-F7E8FB5658DF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4-C141-4CB8-97B8-F7E8FB5658DF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6-C141-4CB8-97B8-F7E8FB5658DF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8-C141-4CB8-97B8-F7E8FB5658DF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A-C141-4CB8-97B8-F7E8FB5658DF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C-C141-4CB8-97B8-F7E8FB5658DF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E-C141-4CB8-97B8-F7E8FB5658DF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20-C141-4CB8-97B8-F7E8FB5658DF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22-C141-4CB8-97B8-F7E8FB5658DF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5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5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24-C141-4CB8-97B8-F7E8FB5658DF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6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6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26-C141-4CB8-97B8-F7E8FB5658DF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28-C141-4CB8-97B8-F7E8FB5658DF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2A-C141-4CB8-97B8-F7E8FB5658DF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2C-C141-4CB8-97B8-F7E8FB5658DF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2E-C141-4CB8-97B8-F7E8FB5658DF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5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5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30-C141-4CB8-97B8-F7E8FB5658DF}"/>
              </c:ext>
            </c:extLst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6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6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32-C141-4CB8-97B8-F7E8FB5658DF}"/>
              </c:ext>
            </c:extLst>
          </c:dPt>
          <c:dPt>
            <c:idx val="18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8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8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34-C141-4CB8-97B8-F7E8FB5658DF}"/>
              </c:ext>
            </c:extLst>
          </c:dPt>
          <c:dPt>
            <c:idx val="19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8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8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36-C141-4CB8-97B8-F7E8FB5658DF}"/>
              </c:ext>
            </c:extLst>
          </c:dPt>
          <c:dPt>
            <c:idx val="20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8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8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38-C141-4CB8-97B8-F7E8FB5658DF}"/>
              </c:ext>
            </c:extLst>
          </c:dPt>
          <c:dPt>
            <c:idx val="21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8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8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3A-C141-4CB8-97B8-F7E8FB5658DF}"/>
              </c:ext>
            </c:extLst>
          </c:dPt>
          <c:dPt>
            <c:idx val="22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shade val="51000"/>
                      <a:satMod val="130000"/>
                    </a:schemeClr>
                  </a:gs>
                  <a:gs pos="80000">
                    <a:schemeClr val="accent5">
                      <a:lumMod val="80000"/>
                      <a:shade val="93000"/>
                      <a:satMod val="130000"/>
                    </a:schemeClr>
                  </a:gs>
                  <a:gs pos="100000">
                    <a:schemeClr val="accent5">
                      <a:lumMod val="8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3C-C141-4CB8-97B8-F7E8FB5658DF}"/>
              </c:ext>
            </c:extLst>
          </c:dPt>
          <c:dPt>
            <c:idx val="23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shade val="51000"/>
                      <a:satMod val="130000"/>
                    </a:schemeClr>
                  </a:gs>
                  <a:gs pos="80000">
                    <a:schemeClr val="accent6">
                      <a:lumMod val="80000"/>
                      <a:shade val="93000"/>
                      <a:satMod val="130000"/>
                    </a:schemeClr>
                  </a:gs>
                  <a:gs pos="100000">
                    <a:schemeClr val="accent6">
                      <a:lumMod val="8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3E-C141-4CB8-97B8-F7E8FB5658DF}"/>
              </c:ext>
            </c:extLst>
          </c:dPt>
          <c:dPt>
            <c:idx val="24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lumOff val="4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60000"/>
                      <a:lumOff val="4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60000"/>
                      <a:lumOff val="4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40-C141-4CB8-97B8-F7E8FB5658DF}"/>
              </c:ext>
            </c:extLst>
          </c:dPt>
          <c:dPt>
            <c:idx val="25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lumOff val="4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60000"/>
                      <a:lumOff val="4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60000"/>
                      <a:lumOff val="4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42-C141-4CB8-97B8-F7E8FB5658DF}"/>
              </c:ext>
            </c:extLst>
          </c:dPt>
          <c:dPt>
            <c:idx val="26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lumOff val="4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60000"/>
                      <a:lumOff val="4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60000"/>
                      <a:lumOff val="4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44-C141-4CB8-97B8-F7E8FB5658DF}"/>
              </c:ext>
            </c:extLst>
          </c:dPt>
          <c:dPt>
            <c:idx val="27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lumOff val="4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60000"/>
                      <a:lumOff val="4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60000"/>
                      <a:lumOff val="4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46-C141-4CB8-97B8-F7E8FB5658DF}"/>
              </c:ext>
            </c:extLst>
          </c:dPt>
          <c:dPt>
            <c:idx val="28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lumOff val="40000"/>
                      <a:shade val="51000"/>
                      <a:satMod val="130000"/>
                    </a:schemeClr>
                  </a:gs>
                  <a:gs pos="80000">
                    <a:schemeClr val="accent5">
                      <a:lumMod val="60000"/>
                      <a:lumOff val="40000"/>
                      <a:shade val="93000"/>
                      <a:satMod val="130000"/>
                    </a:schemeClr>
                  </a:gs>
                  <a:gs pos="100000">
                    <a:schemeClr val="accent5">
                      <a:lumMod val="60000"/>
                      <a:lumOff val="4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48-C141-4CB8-97B8-F7E8FB5658DF}"/>
              </c:ext>
            </c:extLst>
          </c:dPt>
          <c:dPt>
            <c:idx val="29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lumOff val="40000"/>
                      <a:shade val="51000"/>
                      <a:satMod val="130000"/>
                    </a:schemeClr>
                  </a:gs>
                  <a:gs pos="80000">
                    <a:schemeClr val="accent6">
                      <a:lumMod val="60000"/>
                      <a:lumOff val="40000"/>
                      <a:shade val="93000"/>
                      <a:satMod val="130000"/>
                    </a:schemeClr>
                  </a:gs>
                  <a:gs pos="100000">
                    <a:schemeClr val="accent6">
                      <a:lumMod val="60000"/>
                      <a:lumOff val="4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4A-C141-4CB8-97B8-F7E8FB5658DF}"/>
              </c:ext>
            </c:extLst>
          </c:dPt>
          <c:cat>
            <c:numRef>
              <c:f>[1]Mar2020!$A$5:$A$34</c:f>
              <c:numCache>
                <c:formatCode>d\-mmm</c:formatCode>
                <c:ptCount val="30"/>
                <c:pt idx="0">
                  <c:v>43892</c:v>
                </c:pt>
                <c:pt idx="1">
                  <c:v>43893</c:v>
                </c:pt>
                <c:pt idx="2">
                  <c:v>43894</c:v>
                </c:pt>
                <c:pt idx="3">
                  <c:v>43895</c:v>
                </c:pt>
                <c:pt idx="4">
                  <c:v>43896</c:v>
                </c:pt>
                <c:pt idx="5">
                  <c:v>43897</c:v>
                </c:pt>
                <c:pt idx="6">
                  <c:v>43898</c:v>
                </c:pt>
                <c:pt idx="7">
                  <c:v>43899</c:v>
                </c:pt>
                <c:pt idx="8">
                  <c:v>43900</c:v>
                </c:pt>
                <c:pt idx="9">
                  <c:v>43901</c:v>
                </c:pt>
                <c:pt idx="10">
                  <c:v>43902</c:v>
                </c:pt>
                <c:pt idx="11">
                  <c:v>43903</c:v>
                </c:pt>
                <c:pt idx="12">
                  <c:v>43904</c:v>
                </c:pt>
                <c:pt idx="13">
                  <c:v>43905</c:v>
                </c:pt>
                <c:pt idx="14">
                  <c:v>43906</c:v>
                </c:pt>
                <c:pt idx="15">
                  <c:v>43907</c:v>
                </c:pt>
                <c:pt idx="16">
                  <c:v>43908</c:v>
                </c:pt>
                <c:pt idx="17">
                  <c:v>43909</c:v>
                </c:pt>
                <c:pt idx="18">
                  <c:v>43910</c:v>
                </c:pt>
                <c:pt idx="19">
                  <c:v>43911</c:v>
                </c:pt>
                <c:pt idx="20">
                  <c:v>43912</c:v>
                </c:pt>
                <c:pt idx="21">
                  <c:v>43913</c:v>
                </c:pt>
                <c:pt idx="22">
                  <c:v>43914</c:v>
                </c:pt>
                <c:pt idx="23">
                  <c:v>43915</c:v>
                </c:pt>
                <c:pt idx="24">
                  <c:v>43916</c:v>
                </c:pt>
                <c:pt idx="25">
                  <c:v>43917</c:v>
                </c:pt>
                <c:pt idx="26">
                  <c:v>43918</c:v>
                </c:pt>
                <c:pt idx="27">
                  <c:v>43919</c:v>
                </c:pt>
                <c:pt idx="28">
                  <c:v>43920</c:v>
                </c:pt>
                <c:pt idx="29">
                  <c:v>43921</c:v>
                </c:pt>
              </c:numCache>
            </c:numRef>
          </c:cat>
          <c:val>
            <c:numRef>
              <c:f>[1]Mar2020!$B$5:$B$34</c:f>
              <c:numCache>
                <c:formatCode>General</c:formatCode>
                <c:ptCount val="30"/>
                <c:pt idx="0">
                  <c:v>211</c:v>
                </c:pt>
                <c:pt idx="1">
                  <c:v>93</c:v>
                </c:pt>
                <c:pt idx="2">
                  <c:v>73</c:v>
                </c:pt>
                <c:pt idx="3">
                  <c:v>275</c:v>
                </c:pt>
                <c:pt idx="4">
                  <c:v>344</c:v>
                </c:pt>
                <c:pt idx="5">
                  <c:v>61</c:v>
                </c:pt>
                <c:pt idx="6">
                  <c:v>157</c:v>
                </c:pt>
                <c:pt idx="7">
                  <c:v>330</c:v>
                </c:pt>
                <c:pt idx="8">
                  <c:v>80</c:v>
                </c:pt>
                <c:pt idx="9">
                  <c:v>159</c:v>
                </c:pt>
                <c:pt idx="10">
                  <c:v>104</c:v>
                </c:pt>
                <c:pt idx="11">
                  <c:v>235</c:v>
                </c:pt>
                <c:pt idx="12">
                  <c:v>190</c:v>
                </c:pt>
                <c:pt idx="14">
                  <c:v>62</c:v>
                </c:pt>
                <c:pt idx="15">
                  <c:v>88</c:v>
                </c:pt>
                <c:pt idx="16">
                  <c:v>317</c:v>
                </c:pt>
                <c:pt idx="17">
                  <c:v>231</c:v>
                </c:pt>
                <c:pt idx="18">
                  <c:v>217</c:v>
                </c:pt>
                <c:pt idx="19">
                  <c:v>155</c:v>
                </c:pt>
                <c:pt idx="20">
                  <c:v>231</c:v>
                </c:pt>
                <c:pt idx="21">
                  <c:v>253</c:v>
                </c:pt>
                <c:pt idx="22">
                  <c:v>110</c:v>
                </c:pt>
                <c:pt idx="23">
                  <c:v>208</c:v>
                </c:pt>
                <c:pt idx="24">
                  <c:v>83</c:v>
                </c:pt>
                <c:pt idx="25">
                  <c:v>240</c:v>
                </c:pt>
                <c:pt idx="26">
                  <c:v>150</c:v>
                </c:pt>
                <c:pt idx="27">
                  <c:v>301</c:v>
                </c:pt>
                <c:pt idx="28">
                  <c:v>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B-C141-4CB8-97B8-F7E8FB5658DF}"/>
            </c:ext>
          </c:extLst>
        </c:ser>
        <c:ser>
          <c:idx val="1"/>
          <c:order val="2"/>
          <c:tx>
            <c:strRef>
              <c:f>[1]Mar2020!$C$1:$C$4</c:f>
              <c:strCache>
                <c:ptCount val="1"/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4D-C141-4CB8-97B8-F7E8FB5658DF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4F-C141-4CB8-97B8-F7E8FB5658DF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51-C141-4CB8-97B8-F7E8FB5658DF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53-C141-4CB8-97B8-F7E8FB5658DF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55-C141-4CB8-97B8-F7E8FB5658DF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57-C141-4CB8-97B8-F7E8FB5658DF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59-C141-4CB8-97B8-F7E8FB5658DF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5B-C141-4CB8-97B8-F7E8FB5658DF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5D-C141-4CB8-97B8-F7E8FB5658DF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5F-C141-4CB8-97B8-F7E8FB5658DF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5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5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61-C141-4CB8-97B8-F7E8FB5658DF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6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6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63-C141-4CB8-97B8-F7E8FB5658DF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65-C141-4CB8-97B8-F7E8FB5658DF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67-C141-4CB8-97B8-F7E8FB5658DF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69-C141-4CB8-97B8-F7E8FB5658DF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6B-C141-4CB8-97B8-F7E8FB5658DF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5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5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6D-C141-4CB8-97B8-F7E8FB5658DF}"/>
              </c:ext>
            </c:extLst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6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6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6F-C141-4CB8-97B8-F7E8FB5658DF}"/>
              </c:ext>
            </c:extLst>
          </c:dPt>
          <c:dPt>
            <c:idx val="18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8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8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71-C141-4CB8-97B8-F7E8FB5658DF}"/>
              </c:ext>
            </c:extLst>
          </c:dPt>
          <c:dPt>
            <c:idx val="19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8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8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73-C141-4CB8-97B8-F7E8FB5658DF}"/>
              </c:ext>
            </c:extLst>
          </c:dPt>
          <c:dPt>
            <c:idx val="20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8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8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75-C141-4CB8-97B8-F7E8FB5658DF}"/>
              </c:ext>
            </c:extLst>
          </c:dPt>
          <c:dPt>
            <c:idx val="21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8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8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77-C141-4CB8-97B8-F7E8FB5658DF}"/>
              </c:ext>
            </c:extLst>
          </c:dPt>
          <c:dPt>
            <c:idx val="22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shade val="51000"/>
                      <a:satMod val="130000"/>
                    </a:schemeClr>
                  </a:gs>
                  <a:gs pos="80000">
                    <a:schemeClr val="accent5">
                      <a:lumMod val="80000"/>
                      <a:shade val="93000"/>
                      <a:satMod val="130000"/>
                    </a:schemeClr>
                  </a:gs>
                  <a:gs pos="100000">
                    <a:schemeClr val="accent5">
                      <a:lumMod val="8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79-C141-4CB8-97B8-F7E8FB5658DF}"/>
              </c:ext>
            </c:extLst>
          </c:dPt>
          <c:dPt>
            <c:idx val="23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shade val="51000"/>
                      <a:satMod val="130000"/>
                    </a:schemeClr>
                  </a:gs>
                  <a:gs pos="80000">
                    <a:schemeClr val="accent6">
                      <a:lumMod val="80000"/>
                      <a:shade val="93000"/>
                      <a:satMod val="130000"/>
                    </a:schemeClr>
                  </a:gs>
                  <a:gs pos="100000">
                    <a:schemeClr val="accent6">
                      <a:lumMod val="8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7B-C141-4CB8-97B8-F7E8FB5658DF}"/>
              </c:ext>
            </c:extLst>
          </c:dPt>
          <c:dPt>
            <c:idx val="24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lumOff val="4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60000"/>
                      <a:lumOff val="4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60000"/>
                      <a:lumOff val="4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7D-C141-4CB8-97B8-F7E8FB5658DF}"/>
              </c:ext>
            </c:extLst>
          </c:dPt>
          <c:dPt>
            <c:idx val="25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lumOff val="4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60000"/>
                      <a:lumOff val="4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60000"/>
                      <a:lumOff val="4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7F-C141-4CB8-97B8-F7E8FB5658DF}"/>
              </c:ext>
            </c:extLst>
          </c:dPt>
          <c:dPt>
            <c:idx val="26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lumOff val="4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60000"/>
                      <a:lumOff val="4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60000"/>
                      <a:lumOff val="4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81-C141-4CB8-97B8-F7E8FB5658DF}"/>
              </c:ext>
            </c:extLst>
          </c:dPt>
          <c:dPt>
            <c:idx val="27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lumOff val="4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60000"/>
                      <a:lumOff val="4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60000"/>
                      <a:lumOff val="4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83-C141-4CB8-97B8-F7E8FB5658DF}"/>
              </c:ext>
            </c:extLst>
          </c:dPt>
          <c:dPt>
            <c:idx val="28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lumOff val="40000"/>
                      <a:shade val="51000"/>
                      <a:satMod val="130000"/>
                    </a:schemeClr>
                  </a:gs>
                  <a:gs pos="80000">
                    <a:schemeClr val="accent5">
                      <a:lumMod val="60000"/>
                      <a:lumOff val="40000"/>
                      <a:shade val="93000"/>
                      <a:satMod val="130000"/>
                    </a:schemeClr>
                  </a:gs>
                  <a:gs pos="100000">
                    <a:schemeClr val="accent5">
                      <a:lumMod val="60000"/>
                      <a:lumOff val="4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85-C141-4CB8-97B8-F7E8FB5658DF}"/>
              </c:ext>
            </c:extLst>
          </c:dPt>
          <c:dPt>
            <c:idx val="29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lumOff val="40000"/>
                      <a:shade val="51000"/>
                      <a:satMod val="130000"/>
                    </a:schemeClr>
                  </a:gs>
                  <a:gs pos="80000">
                    <a:schemeClr val="accent6">
                      <a:lumMod val="60000"/>
                      <a:lumOff val="40000"/>
                      <a:shade val="93000"/>
                      <a:satMod val="130000"/>
                    </a:schemeClr>
                  </a:gs>
                  <a:gs pos="100000">
                    <a:schemeClr val="accent6">
                      <a:lumMod val="60000"/>
                      <a:lumOff val="4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87-C141-4CB8-97B8-F7E8FB5658DF}"/>
              </c:ext>
            </c:extLst>
          </c:dPt>
          <c:cat>
            <c:numRef>
              <c:f>[1]Mar2020!$A$5:$A$34</c:f>
              <c:numCache>
                <c:formatCode>d\-mmm</c:formatCode>
                <c:ptCount val="30"/>
                <c:pt idx="0">
                  <c:v>43892</c:v>
                </c:pt>
                <c:pt idx="1">
                  <c:v>43893</c:v>
                </c:pt>
                <c:pt idx="2">
                  <c:v>43894</c:v>
                </c:pt>
                <c:pt idx="3">
                  <c:v>43895</c:v>
                </c:pt>
                <c:pt idx="4">
                  <c:v>43896</c:v>
                </c:pt>
                <c:pt idx="5">
                  <c:v>43897</c:v>
                </c:pt>
                <c:pt idx="6">
                  <c:v>43898</c:v>
                </c:pt>
                <c:pt idx="7">
                  <c:v>43899</c:v>
                </c:pt>
                <c:pt idx="8">
                  <c:v>43900</c:v>
                </c:pt>
                <c:pt idx="9">
                  <c:v>43901</c:v>
                </c:pt>
                <c:pt idx="10">
                  <c:v>43902</c:v>
                </c:pt>
                <c:pt idx="11">
                  <c:v>43903</c:v>
                </c:pt>
                <c:pt idx="12">
                  <c:v>43904</c:v>
                </c:pt>
                <c:pt idx="13">
                  <c:v>43905</c:v>
                </c:pt>
                <c:pt idx="14">
                  <c:v>43906</c:v>
                </c:pt>
                <c:pt idx="15">
                  <c:v>43907</c:v>
                </c:pt>
                <c:pt idx="16">
                  <c:v>43908</c:v>
                </c:pt>
                <c:pt idx="17">
                  <c:v>43909</c:v>
                </c:pt>
                <c:pt idx="18">
                  <c:v>43910</c:v>
                </c:pt>
                <c:pt idx="19">
                  <c:v>43911</c:v>
                </c:pt>
                <c:pt idx="20">
                  <c:v>43912</c:v>
                </c:pt>
                <c:pt idx="21">
                  <c:v>43913</c:v>
                </c:pt>
                <c:pt idx="22">
                  <c:v>43914</c:v>
                </c:pt>
                <c:pt idx="23">
                  <c:v>43915</c:v>
                </c:pt>
                <c:pt idx="24">
                  <c:v>43916</c:v>
                </c:pt>
                <c:pt idx="25">
                  <c:v>43917</c:v>
                </c:pt>
                <c:pt idx="26">
                  <c:v>43918</c:v>
                </c:pt>
                <c:pt idx="27">
                  <c:v>43919</c:v>
                </c:pt>
                <c:pt idx="28">
                  <c:v>43920</c:v>
                </c:pt>
                <c:pt idx="29">
                  <c:v>43921</c:v>
                </c:pt>
              </c:numCache>
            </c:numRef>
          </c:cat>
          <c:val>
            <c:numRef>
              <c:f>[1]Mar2020!$C$5:$C$34</c:f>
              <c:numCache>
                <c:formatCode>General</c:formatCode>
                <c:ptCount val="30"/>
                <c:pt idx="0">
                  <c:v>263</c:v>
                </c:pt>
                <c:pt idx="1">
                  <c:v>263</c:v>
                </c:pt>
                <c:pt idx="2">
                  <c:v>146</c:v>
                </c:pt>
                <c:pt idx="3">
                  <c:v>170</c:v>
                </c:pt>
                <c:pt idx="4">
                  <c:v>137</c:v>
                </c:pt>
                <c:pt idx="5">
                  <c:v>175</c:v>
                </c:pt>
                <c:pt idx="6">
                  <c:v>81</c:v>
                </c:pt>
                <c:pt idx="7">
                  <c:v>94</c:v>
                </c:pt>
                <c:pt idx="8">
                  <c:v>260</c:v>
                </c:pt>
                <c:pt idx="9">
                  <c:v>234</c:v>
                </c:pt>
                <c:pt idx="10">
                  <c:v>144</c:v>
                </c:pt>
                <c:pt idx="11">
                  <c:v>234</c:v>
                </c:pt>
                <c:pt idx="12">
                  <c:v>239</c:v>
                </c:pt>
                <c:pt idx="13">
                  <c:v>152</c:v>
                </c:pt>
                <c:pt idx="14">
                  <c:v>133</c:v>
                </c:pt>
                <c:pt idx="15">
                  <c:v>142</c:v>
                </c:pt>
                <c:pt idx="16">
                  <c:v>212</c:v>
                </c:pt>
                <c:pt idx="17">
                  <c:v>209</c:v>
                </c:pt>
                <c:pt idx="18">
                  <c:v>198</c:v>
                </c:pt>
                <c:pt idx="20">
                  <c:v>273</c:v>
                </c:pt>
                <c:pt idx="21">
                  <c:v>198</c:v>
                </c:pt>
                <c:pt idx="22">
                  <c:v>82</c:v>
                </c:pt>
                <c:pt idx="23">
                  <c:v>154</c:v>
                </c:pt>
                <c:pt idx="24">
                  <c:v>314</c:v>
                </c:pt>
                <c:pt idx="25">
                  <c:v>156</c:v>
                </c:pt>
                <c:pt idx="26">
                  <c:v>96</c:v>
                </c:pt>
                <c:pt idx="28">
                  <c:v>226</c:v>
                </c:pt>
                <c:pt idx="29">
                  <c:v>236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8-C141-4CB8-97B8-F7E8FB5658DF}"/>
            </c:ext>
          </c:extLst>
        </c:ser>
        <c:ser>
          <c:idx val="2"/>
          <c:order val="3"/>
          <c:tx>
            <c:strRef>
              <c:f>[1]Mar2020!$D$1:$D$4</c:f>
              <c:strCache>
                <c:ptCount val="1"/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8A-C141-4CB8-97B8-F7E8FB5658DF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8C-C141-4CB8-97B8-F7E8FB5658DF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8E-C141-4CB8-97B8-F7E8FB5658DF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90-C141-4CB8-97B8-F7E8FB5658DF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92-C141-4CB8-97B8-F7E8FB5658DF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94-C141-4CB8-97B8-F7E8FB5658DF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96-C141-4CB8-97B8-F7E8FB5658DF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98-C141-4CB8-97B8-F7E8FB5658DF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9A-C141-4CB8-97B8-F7E8FB5658DF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9C-C141-4CB8-97B8-F7E8FB5658DF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5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5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9E-C141-4CB8-97B8-F7E8FB5658DF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6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6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A0-C141-4CB8-97B8-F7E8FB5658DF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A2-C141-4CB8-97B8-F7E8FB5658DF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A4-C141-4CB8-97B8-F7E8FB5658DF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A6-C141-4CB8-97B8-F7E8FB5658DF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A8-C141-4CB8-97B8-F7E8FB5658DF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5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5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AA-C141-4CB8-97B8-F7E8FB5658DF}"/>
              </c:ext>
            </c:extLst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6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6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AC-C141-4CB8-97B8-F7E8FB5658DF}"/>
              </c:ext>
            </c:extLst>
          </c:dPt>
          <c:dPt>
            <c:idx val="18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8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8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AE-C141-4CB8-97B8-F7E8FB5658DF}"/>
              </c:ext>
            </c:extLst>
          </c:dPt>
          <c:dPt>
            <c:idx val="19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8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8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B0-C141-4CB8-97B8-F7E8FB5658DF}"/>
              </c:ext>
            </c:extLst>
          </c:dPt>
          <c:dPt>
            <c:idx val="20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8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8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B2-C141-4CB8-97B8-F7E8FB5658DF}"/>
              </c:ext>
            </c:extLst>
          </c:dPt>
          <c:dPt>
            <c:idx val="21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8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8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B4-C141-4CB8-97B8-F7E8FB5658DF}"/>
              </c:ext>
            </c:extLst>
          </c:dPt>
          <c:dPt>
            <c:idx val="22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shade val="51000"/>
                      <a:satMod val="130000"/>
                    </a:schemeClr>
                  </a:gs>
                  <a:gs pos="80000">
                    <a:schemeClr val="accent5">
                      <a:lumMod val="80000"/>
                      <a:shade val="93000"/>
                      <a:satMod val="130000"/>
                    </a:schemeClr>
                  </a:gs>
                  <a:gs pos="100000">
                    <a:schemeClr val="accent5">
                      <a:lumMod val="8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B6-C141-4CB8-97B8-F7E8FB5658DF}"/>
              </c:ext>
            </c:extLst>
          </c:dPt>
          <c:dPt>
            <c:idx val="23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shade val="51000"/>
                      <a:satMod val="130000"/>
                    </a:schemeClr>
                  </a:gs>
                  <a:gs pos="80000">
                    <a:schemeClr val="accent6">
                      <a:lumMod val="80000"/>
                      <a:shade val="93000"/>
                      <a:satMod val="130000"/>
                    </a:schemeClr>
                  </a:gs>
                  <a:gs pos="100000">
                    <a:schemeClr val="accent6">
                      <a:lumMod val="8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B8-C141-4CB8-97B8-F7E8FB5658DF}"/>
              </c:ext>
            </c:extLst>
          </c:dPt>
          <c:dPt>
            <c:idx val="24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lumOff val="4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60000"/>
                      <a:lumOff val="4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60000"/>
                      <a:lumOff val="4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BA-C141-4CB8-97B8-F7E8FB5658DF}"/>
              </c:ext>
            </c:extLst>
          </c:dPt>
          <c:dPt>
            <c:idx val="25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lumOff val="4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60000"/>
                      <a:lumOff val="4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60000"/>
                      <a:lumOff val="4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BC-C141-4CB8-97B8-F7E8FB5658DF}"/>
              </c:ext>
            </c:extLst>
          </c:dPt>
          <c:dPt>
            <c:idx val="26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lumOff val="4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60000"/>
                      <a:lumOff val="4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60000"/>
                      <a:lumOff val="4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BE-C141-4CB8-97B8-F7E8FB5658DF}"/>
              </c:ext>
            </c:extLst>
          </c:dPt>
          <c:dPt>
            <c:idx val="27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lumOff val="4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60000"/>
                      <a:lumOff val="4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60000"/>
                      <a:lumOff val="4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C0-C141-4CB8-97B8-F7E8FB5658DF}"/>
              </c:ext>
            </c:extLst>
          </c:dPt>
          <c:dPt>
            <c:idx val="28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lumOff val="40000"/>
                      <a:shade val="51000"/>
                      <a:satMod val="130000"/>
                    </a:schemeClr>
                  </a:gs>
                  <a:gs pos="80000">
                    <a:schemeClr val="accent5">
                      <a:lumMod val="60000"/>
                      <a:lumOff val="40000"/>
                      <a:shade val="93000"/>
                      <a:satMod val="130000"/>
                    </a:schemeClr>
                  </a:gs>
                  <a:gs pos="100000">
                    <a:schemeClr val="accent5">
                      <a:lumMod val="60000"/>
                      <a:lumOff val="4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C2-C141-4CB8-97B8-F7E8FB5658DF}"/>
              </c:ext>
            </c:extLst>
          </c:dPt>
          <c:dPt>
            <c:idx val="29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lumOff val="40000"/>
                      <a:shade val="51000"/>
                      <a:satMod val="130000"/>
                    </a:schemeClr>
                  </a:gs>
                  <a:gs pos="80000">
                    <a:schemeClr val="accent6">
                      <a:lumMod val="60000"/>
                      <a:lumOff val="40000"/>
                      <a:shade val="93000"/>
                      <a:satMod val="130000"/>
                    </a:schemeClr>
                  </a:gs>
                  <a:gs pos="100000">
                    <a:schemeClr val="accent6">
                      <a:lumMod val="60000"/>
                      <a:lumOff val="4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C4-C141-4CB8-97B8-F7E8FB5658DF}"/>
              </c:ext>
            </c:extLst>
          </c:dPt>
          <c:cat>
            <c:numRef>
              <c:f>[1]Mar2020!$A$5:$A$34</c:f>
              <c:numCache>
                <c:formatCode>d\-mmm</c:formatCode>
                <c:ptCount val="30"/>
                <c:pt idx="0">
                  <c:v>43892</c:v>
                </c:pt>
                <c:pt idx="1">
                  <c:v>43893</c:v>
                </c:pt>
                <c:pt idx="2">
                  <c:v>43894</c:v>
                </c:pt>
                <c:pt idx="3">
                  <c:v>43895</c:v>
                </c:pt>
                <c:pt idx="4">
                  <c:v>43896</c:v>
                </c:pt>
                <c:pt idx="5">
                  <c:v>43897</c:v>
                </c:pt>
                <c:pt idx="6">
                  <c:v>43898</c:v>
                </c:pt>
                <c:pt idx="7">
                  <c:v>43899</c:v>
                </c:pt>
                <c:pt idx="8">
                  <c:v>43900</c:v>
                </c:pt>
                <c:pt idx="9">
                  <c:v>43901</c:v>
                </c:pt>
                <c:pt idx="10">
                  <c:v>43902</c:v>
                </c:pt>
                <c:pt idx="11">
                  <c:v>43903</c:v>
                </c:pt>
                <c:pt idx="12">
                  <c:v>43904</c:v>
                </c:pt>
                <c:pt idx="13">
                  <c:v>43905</c:v>
                </c:pt>
                <c:pt idx="14">
                  <c:v>43906</c:v>
                </c:pt>
                <c:pt idx="15">
                  <c:v>43907</c:v>
                </c:pt>
                <c:pt idx="16">
                  <c:v>43908</c:v>
                </c:pt>
                <c:pt idx="17">
                  <c:v>43909</c:v>
                </c:pt>
                <c:pt idx="18">
                  <c:v>43910</c:v>
                </c:pt>
                <c:pt idx="19">
                  <c:v>43911</c:v>
                </c:pt>
                <c:pt idx="20">
                  <c:v>43912</c:v>
                </c:pt>
                <c:pt idx="21">
                  <c:v>43913</c:v>
                </c:pt>
                <c:pt idx="22">
                  <c:v>43914</c:v>
                </c:pt>
                <c:pt idx="23">
                  <c:v>43915</c:v>
                </c:pt>
                <c:pt idx="24">
                  <c:v>43916</c:v>
                </c:pt>
                <c:pt idx="25">
                  <c:v>43917</c:v>
                </c:pt>
                <c:pt idx="26">
                  <c:v>43918</c:v>
                </c:pt>
                <c:pt idx="27">
                  <c:v>43919</c:v>
                </c:pt>
                <c:pt idx="28">
                  <c:v>43920</c:v>
                </c:pt>
                <c:pt idx="29">
                  <c:v>43921</c:v>
                </c:pt>
              </c:numCache>
            </c:numRef>
          </c:cat>
          <c:val>
            <c:numRef>
              <c:f>[1]Mar2020!$D$5:$D$34</c:f>
              <c:numCache>
                <c:formatCode>General</c:formatCode>
                <c:ptCount val="30"/>
                <c:pt idx="0">
                  <c:v>117</c:v>
                </c:pt>
                <c:pt idx="1">
                  <c:v>157</c:v>
                </c:pt>
                <c:pt idx="2">
                  <c:v>306</c:v>
                </c:pt>
                <c:pt idx="3">
                  <c:v>205</c:v>
                </c:pt>
                <c:pt idx="4">
                  <c:v>79</c:v>
                </c:pt>
                <c:pt idx="5">
                  <c:v>204</c:v>
                </c:pt>
                <c:pt idx="6">
                  <c:v>93</c:v>
                </c:pt>
                <c:pt idx="7">
                  <c:v>275</c:v>
                </c:pt>
                <c:pt idx="8">
                  <c:v>56</c:v>
                </c:pt>
                <c:pt idx="9">
                  <c:v>100</c:v>
                </c:pt>
                <c:pt idx="10">
                  <c:v>267</c:v>
                </c:pt>
                <c:pt idx="11">
                  <c:v>236</c:v>
                </c:pt>
                <c:pt idx="12">
                  <c:v>343</c:v>
                </c:pt>
                <c:pt idx="13">
                  <c:v>185</c:v>
                </c:pt>
                <c:pt idx="14">
                  <c:v>216</c:v>
                </c:pt>
                <c:pt idx="15">
                  <c:v>276</c:v>
                </c:pt>
                <c:pt idx="16">
                  <c:v>366</c:v>
                </c:pt>
                <c:pt idx="17">
                  <c:v>297</c:v>
                </c:pt>
                <c:pt idx="18">
                  <c:v>221</c:v>
                </c:pt>
                <c:pt idx="19">
                  <c:v>155</c:v>
                </c:pt>
                <c:pt idx="20">
                  <c:v>178</c:v>
                </c:pt>
                <c:pt idx="21">
                  <c:v>252</c:v>
                </c:pt>
                <c:pt idx="23">
                  <c:v>303</c:v>
                </c:pt>
                <c:pt idx="24">
                  <c:v>339</c:v>
                </c:pt>
                <c:pt idx="25">
                  <c:v>263</c:v>
                </c:pt>
                <c:pt idx="26">
                  <c:v>198</c:v>
                </c:pt>
                <c:pt idx="27">
                  <c:v>286</c:v>
                </c:pt>
                <c:pt idx="29">
                  <c:v>248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5-C141-4CB8-97B8-F7E8FB5658DF}"/>
            </c:ext>
          </c:extLst>
        </c:ser>
        <c:ser>
          <c:idx val="3"/>
          <c:order val="4"/>
          <c:tx>
            <c:strRef>
              <c:f>[1]Mar2020!$E$1:$E$4</c:f>
              <c:strCache>
                <c:ptCount val="1"/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C7-C141-4CB8-97B8-F7E8FB5658DF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C9-C141-4CB8-97B8-F7E8FB5658DF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CB-C141-4CB8-97B8-F7E8FB5658DF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CD-C141-4CB8-97B8-F7E8FB5658DF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CF-C141-4CB8-97B8-F7E8FB5658DF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D1-C141-4CB8-97B8-F7E8FB5658DF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D3-C141-4CB8-97B8-F7E8FB5658DF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D5-C141-4CB8-97B8-F7E8FB5658DF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D7-C141-4CB8-97B8-F7E8FB5658DF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D9-C141-4CB8-97B8-F7E8FB5658DF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5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5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DB-C141-4CB8-97B8-F7E8FB5658DF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6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6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DD-C141-4CB8-97B8-F7E8FB5658DF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DF-C141-4CB8-97B8-F7E8FB5658DF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E1-C141-4CB8-97B8-F7E8FB5658DF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E3-C141-4CB8-97B8-F7E8FB5658DF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E5-C141-4CB8-97B8-F7E8FB5658DF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5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5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E7-C141-4CB8-97B8-F7E8FB5658DF}"/>
              </c:ext>
            </c:extLst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6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6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E9-C141-4CB8-97B8-F7E8FB5658DF}"/>
              </c:ext>
            </c:extLst>
          </c:dPt>
          <c:dPt>
            <c:idx val="18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8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8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EB-C141-4CB8-97B8-F7E8FB5658DF}"/>
              </c:ext>
            </c:extLst>
          </c:dPt>
          <c:dPt>
            <c:idx val="19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8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8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ED-C141-4CB8-97B8-F7E8FB5658DF}"/>
              </c:ext>
            </c:extLst>
          </c:dPt>
          <c:dPt>
            <c:idx val="20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8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8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EF-C141-4CB8-97B8-F7E8FB5658DF}"/>
              </c:ext>
            </c:extLst>
          </c:dPt>
          <c:dPt>
            <c:idx val="21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8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8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F1-C141-4CB8-97B8-F7E8FB5658DF}"/>
              </c:ext>
            </c:extLst>
          </c:dPt>
          <c:dPt>
            <c:idx val="22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shade val="51000"/>
                      <a:satMod val="130000"/>
                    </a:schemeClr>
                  </a:gs>
                  <a:gs pos="80000">
                    <a:schemeClr val="accent5">
                      <a:lumMod val="80000"/>
                      <a:shade val="93000"/>
                      <a:satMod val="130000"/>
                    </a:schemeClr>
                  </a:gs>
                  <a:gs pos="100000">
                    <a:schemeClr val="accent5">
                      <a:lumMod val="8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F3-C141-4CB8-97B8-F7E8FB5658DF}"/>
              </c:ext>
            </c:extLst>
          </c:dPt>
          <c:dPt>
            <c:idx val="23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shade val="51000"/>
                      <a:satMod val="130000"/>
                    </a:schemeClr>
                  </a:gs>
                  <a:gs pos="80000">
                    <a:schemeClr val="accent6">
                      <a:lumMod val="80000"/>
                      <a:shade val="93000"/>
                      <a:satMod val="130000"/>
                    </a:schemeClr>
                  </a:gs>
                  <a:gs pos="100000">
                    <a:schemeClr val="accent6">
                      <a:lumMod val="8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F5-C141-4CB8-97B8-F7E8FB5658DF}"/>
              </c:ext>
            </c:extLst>
          </c:dPt>
          <c:dPt>
            <c:idx val="24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lumOff val="4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60000"/>
                      <a:lumOff val="4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60000"/>
                      <a:lumOff val="4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F7-C141-4CB8-97B8-F7E8FB5658DF}"/>
              </c:ext>
            </c:extLst>
          </c:dPt>
          <c:dPt>
            <c:idx val="25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lumOff val="4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60000"/>
                      <a:lumOff val="4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60000"/>
                      <a:lumOff val="4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F9-C141-4CB8-97B8-F7E8FB5658DF}"/>
              </c:ext>
            </c:extLst>
          </c:dPt>
          <c:dPt>
            <c:idx val="26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lumOff val="4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60000"/>
                      <a:lumOff val="4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60000"/>
                      <a:lumOff val="4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FB-C141-4CB8-97B8-F7E8FB5658DF}"/>
              </c:ext>
            </c:extLst>
          </c:dPt>
          <c:dPt>
            <c:idx val="27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lumOff val="4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60000"/>
                      <a:lumOff val="4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60000"/>
                      <a:lumOff val="4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FD-C141-4CB8-97B8-F7E8FB5658DF}"/>
              </c:ext>
            </c:extLst>
          </c:dPt>
          <c:dPt>
            <c:idx val="28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lumOff val="40000"/>
                      <a:shade val="51000"/>
                      <a:satMod val="130000"/>
                    </a:schemeClr>
                  </a:gs>
                  <a:gs pos="80000">
                    <a:schemeClr val="accent5">
                      <a:lumMod val="60000"/>
                      <a:lumOff val="40000"/>
                      <a:shade val="93000"/>
                      <a:satMod val="130000"/>
                    </a:schemeClr>
                  </a:gs>
                  <a:gs pos="100000">
                    <a:schemeClr val="accent5">
                      <a:lumMod val="60000"/>
                      <a:lumOff val="4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FF-C141-4CB8-97B8-F7E8FB5658DF}"/>
              </c:ext>
            </c:extLst>
          </c:dPt>
          <c:dPt>
            <c:idx val="29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lumOff val="40000"/>
                      <a:shade val="51000"/>
                      <a:satMod val="130000"/>
                    </a:schemeClr>
                  </a:gs>
                  <a:gs pos="80000">
                    <a:schemeClr val="accent6">
                      <a:lumMod val="60000"/>
                      <a:lumOff val="40000"/>
                      <a:shade val="93000"/>
                      <a:satMod val="130000"/>
                    </a:schemeClr>
                  </a:gs>
                  <a:gs pos="100000">
                    <a:schemeClr val="accent6">
                      <a:lumMod val="60000"/>
                      <a:lumOff val="4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101-C141-4CB8-97B8-F7E8FB5658DF}"/>
              </c:ext>
            </c:extLst>
          </c:dPt>
          <c:cat>
            <c:numRef>
              <c:f>[1]Mar2020!$A$5:$A$34</c:f>
              <c:numCache>
                <c:formatCode>d\-mmm</c:formatCode>
                <c:ptCount val="30"/>
                <c:pt idx="0">
                  <c:v>43892</c:v>
                </c:pt>
                <c:pt idx="1">
                  <c:v>43893</c:v>
                </c:pt>
                <c:pt idx="2">
                  <c:v>43894</c:v>
                </c:pt>
                <c:pt idx="3">
                  <c:v>43895</c:v>
                </c:pt>
                <c:pt idx="4">
                  <c:v>43896</c:v>
                </c:pt>
                <c:pt idx="5">
                  <c:v>43897</c:v>
                </c:pt>
                <c:pt idx="6">
                  <c:v>43898</c:v>
                </c:pt>
                <c:pt idx="7">
                  <c:v>43899</c:v>
                </c:pt>
                <c:pt idx="8">
                  <c:v>43900</c:v>
                </c:pt>
                <c:pt idx="9">
                  <c:v>43901</c:v>
                </c:pt>
                <c:pt idx="10">
                  <c:v>43902</c:v>
                </c:pt>
                <c:pt idx="11">
                  <c:v>43903</c:v>
                </c:pt>
                <c:pt idx="12">
                  <c:v>43904</c:v>
                </c:pt>
                <c:pt idx="13">
                  <c:v>43905</c:v>
                </c:pt>
                <c:pt idx="14">
                  <c:v>43906</c:v>
                </c:pt>
                <c:pt idx="15">
                  <c:v>43907</c:v>
                </c:pt>
                <c:pt idx="16">
                  <c:v>43908</c:v>
                </c:pt>
                <c:pt idx="17">
                  <c:v>43909</c:v>
                </c:pt>
                <c:pt idx="18">
                  <c:v>43910</c:v>
                </c:pt>
                <c:pt idx="19">
                  <c:v>43911</c:v>
                </c:pt>
                <c:pt idx="20">
                  <c:v>43912</c:v>
                </c:pt>
                <c:pt idx="21">
                  <c:v>43913</c:v>
                </c:pt>
                <c:pt idx="22">
                  <c:v>43914</c:v>
                </c:pt>
                <c:pt idx="23">
                  <c:v>43915</c:v>
                </c:pt>
                <c:pt idx="24">
                  <c:v>43916</c:v>
                </c:pt>
                <c:pt idx="25">
                  <c:v>43917</c:v>
                </c:pt>
                <c:pt idx="26">
                  <c:v>43918</c:v>
                </c:pt>
                <c:pt idx="27">
                  <c:v>43919</c:v>
                </c:pt>
                <c:pt idx="28">
                  <c:v>43920</c:v>
                </c:pt>
                <c:pt idx="29">
                  <c:v>43921</c:v>
                </c:pt>
              </c:numCache>
            </c:numRef>
          </c:cat>
          <c:val>
            <c:numRef>
              <c:f>[1]Mar2020!$E$5:$E$34</c:f>
              <c:numCache>
                <c:formatCode>General</c:formatCode>
                <c:ptCount val="30"/>
                <c:pt idx="0">
                  <c:v>339</c:v>
                </c:pt>
                <c:pt idx="1">
                  <c:v>67</c:v>
                </c:pt>
                <c:pt idx="2">
                  <c:v>81</c:v>
                </c:pt>
                <c:pt idx="3">
                  <c:v>230</c:v>
                </c:pt>
                <c:pt idx="4">
                  <c:v>130</c:v>
                </c:pt>
                <c:pt idx="5">
                  <c:v>252</c:v>
                </c:pt>
                <c:pt idx="6">
                  <c:v>327</c:v>
                </c:pt>
                <c:pt idx="8">
                  <c:v>233</c:v>
                </c:pt>
                <c:pt idx="9">
                  <c:v>186</c:v>
                </c:pt>
                <c:pt idx="10">
                  <c:v>200</c:v>
                </c:pt>
                <c:pt idx="11">
                  <c:v>300</c:v>
                </c:pt>
                <c:pt idx="12">
                  <c:v>371</c:v>
                </c:pt>
                <c:pt idx="14">
                  <c:v>329</c:v>
                </c:pt>
                <c:pt idx="15">
                  <c:v>183</c:v>
                </c:pt>
                <c:pt idx="16">
                  <c:v>302</c:v>
                </c:pt>
                <c:pt idx="17">
                  <c:v>195</c:v>
                </c:pt>
                <c:pt idx="18">
                  <c:v>266</c:v>
                </c:pt>
                <c:pt idx="19">
                  <c:v>226</c:v>
                </c:pt>
                <c:pt idx="20">
                  <c:v>285</c:v>
                </c:pt>
                <c:pt idx="21">
                  <c:v>433</c:v>
                </c:pt>
                <c:pt idx="22">
                  <c:v>319</c:v>
                </c:pt>
                <c:pt idx="23">
                  <c:v>230</c:v>
                </c:pt>
                <c:pt idx="24">
                  <c:v>223</c:v>
                </c:pt>
                <c:pt idx="25">
                  <c:v>299</c:v>
                </c:pt>
                <c:pt idx="26">
                  <c:v>343</c:v>
                </c:pt>
                <c:pt idx="28">
                  <c:v>377</c:v>
                </c:pt>
                <c:pt idx="29">
                  <c:v>338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02-C141-4CB8-97B8-F7E8FB5658DF}"/>
            </c:ext>
          </c:extLst>
        </c:ser>
        <c:ser>
          <c:idx val="4"/>
          <c:order val="5"/>
          <c:tx>
            <c:strRef>
              <c:f>[1]Mar2020!$F$1:$F$4</c:f>
              <c:strCache>
                <c:ptCount val="1"/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104-C141-4CB8-97B8-F7E8FB5658DF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106-C141-4CB8-97B8-F7E8FB5658DF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108-C141-4CB8-97B8-F7E8FB5658DF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10A-C141-4CB8-97B8-F7E8FB5658DF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10C-C141-4CB8-97B8-F7E8FB5658DF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10E-C141-4CB8-97B8-F7E8FB5658DF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110-C141-4CB8-97B8-F7E8FB5658DF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112-C141-4CB8-97B8-F7E8FB5658DF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114-C141-4CB8-97B8-F7E8FB5658DF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116-C141-4CB8-97B8-F7E8FB5658DF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5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5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118-C141-4CB8-97B8-F7E8FB5658DF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6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6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11A-C141-4CB8-97B8-F7E8FB5658DF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11C-C141-4CB8-97B8-F7E8FB5658DF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11E-C141-4CB8-97B8-F7E8FB5658DF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120-C141-4CB8-97B8-F7E8FB5658DF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122-C141-4CB8-97B8-F7E8FB5658DF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5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5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124-C141-4CB8-97B8-F7E8FB5658DF}"/>
              </c:ext>
            </c:extLst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6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6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126-C141-4CB8-97B8-F7E8FB5658DF}"/>
              </c:ext>
            </c:extLst>
          </c:dPt>
          <c:dPt>
            <c:idx val="18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8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8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128-C141-4CB8-97B8-F7E8FB5658DF}"/>
              </c:ext>
            </c:extLst>
          </c:dPt>
          <c:dPt>
            <c:idx val="19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8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8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12A-C141-4CB8-97B8-F7E8FB5658DF}"/>
              </c:ext>
            </c:extLst>
          </c:dPt>
          <c:dPt>
            <c:idx val="20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8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8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12C-C141-4CB8-97B8-F7E8FB5658DF}"/>
              </c:ext>
            </c:extLst>
          </c:dPt>
          <c:dPt>
            <c:idx val="21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8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8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12E-C141-4CB8-97B8-F7E8FB5658DF}"/>
              </c:ext>
            </c:extLst>
          </c:dPt>
          <c:dPt>
            <c:idx val="22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shade val="51000"/>
                      <a:satMod val="130000"/>
                    </a:schemeClr>
                  </a:gs>
                  <a:gs pos="80000">
                    <a:schemeClr val="accent5">
                      <a:lumMod val="80000"/>
                      <a:shade val="93000"/>
                      <a:satMod val="130000"/>
                    </a:schemeClr>
                  </a:gs>
                  <a:gs pos="100000">
                    <a:schemeClr val="accent5">
                      <a:lumMod val="8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130-C141-4CB8-97B8-F7E8FB5658DF}"/>
              </c:ext>
            </c:extLst>
          </c:dPt>
          <c:dPt>
            <c:idx val="23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shade val="51000"/>
                      <a:satMod val="130000"/>
                    </a:schemeClr>
                  </a:gs>
                  <a:gs pos="80000">
                    <a:schemeClr val="accent6">
                      <a:lumMod val="80000"/>
                      <a:shade val="93000"/>
                      <a:satMod val="130000"/>
                    </a:schemeClr>
                  </a:gs>
                  <a:gs pos="100000">
                    <a:schemeClr val="accent6">
                      <a:lumMod val="8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132-C141-4CB8-97B8-F7E8FB5658DF}"/>
              </c:ext>
            </c:extLst>
          </c:dPt>
          <c:dPt>
            <c:idx val="24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lumOff val="4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60000"/>
                      <a:lumOff val="4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60000"/>
                      <a:lumOff val="4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134-C141-4CB8-97B8-F7E8FB5658DF}"/>
              </c:ext>
            </c:extLst>
          </c:dPt>
          <c:dPt>
            <c:idx val="25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lumOff val="4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60000"/>
                      <a:lumOff val="4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60000"/>
                      <a:lumOff val="4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136-C141-4CB8-97B8-F7E8FB5658DF}"/>
              </c:ext>
            </c:extLst>
          </c:dPt>
          <c:dPt>
            <c:idx val="26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lumOff val="4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60000"/>
                      <a:lumOff val="4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60000"/>
                      <a:lumOff val="4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138-C141-4CB8-97B8-F7E8FB5658DF}"/>
              </c:ext>
            </c:extLst>
          </c:dPt>
          <c:dPt>
            <c:idx val="27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lumOff val="4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60000"/>
                      <a:lumOff val="4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60000"/>
                      <a:lumOff val="4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13A-C141-4CB8-97B8-F7E8FB5658DF}"/>
              </c:ext>
            </c:extLst>
          </c:dPt>
          <c:dPt>
            <c:idx val="28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lumOff val="40000"/>
                      <a:shade val="51000"/>
                      <a:satMod val="130000"/>
                    </a:schemeClr>
                  </a:gs>
                  <a:gs pos="80000">
                    <a:schemeClr val="accent5">
                      <a:lumMod val="60000"/>
                      <a:lumOff val="40000"/>
                      <a:shade val="93000"/>
                      <a:satMod val="130000"/>
                    </a:schemeClr>
                  </a:gs>
                  <a:gs pos="100000">
                    <a:schemeClr val="accent5">
                      <a:lumMod val="60000"/>
                      <a:lumOff val="4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13C-C141-4CB8-97B8-F7E8FB5658DF}"/>
              </c:ext>
            </c:extLst>
          </c:dPt>
          <c:dPt>
            <c:idx val="29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lumOff val="40000"/>
                      <a:shade val="51000"/>
                      <a:satMod val="130000"/>
                    </a:schemeClr>
                  </a:gs>
                  <a:gs pos="80000">
                    <a:schemeClr val="accent6">
                      <a:lumMod val="60000"/>
                      <a:lumOff val="40000"/>
                      <a:shade val="93000"/>
                      <a:satMod val="130000"/>
                    </a:schemeClr>
                  </a:gs>
                  <a:gs pos="100000">
                    <a:schemeClr val="accent6">
                      <a:lumMod val="60000"/>
                      <a:lumOff val="4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13E-C141-4CB8-97B8-F7E8FB5658DF}"/>
              </c:ext>
            </c:extLst>
          </c:dPt>
          <c:cat>
            <c:numRef>
              <c:f>[1]Mar2020!$A$5:$A$34</c:f>
              <c:numCache>
                <c:formatCode>d\-mmm</c:formatCode>
                <c:ptCount val="30"/>
                <c:pt idx="0">
                  <c:v>43892</c:v>
                </c:pt>
                <c:pt idx="1">
                  <c:v>43893</c:v>
                </c:pt>
                <c:pt idx="2">
                  <c:v>43894</c:v>
                </c:pt>
                <c:pt idx="3">
                  <c:v>43895</c:v>
                </c:pt>
                <c:pt idx="4">
                  <c:v>43896</c:v>
                </c:pt>
                <c:pt idx="5">
                  <c:v>43897</c:v>
                </c:pt>
                <c:pt idx="6">
                  <c:v>43898</c:v>
                </c:pt>
                <c:pt idx="7">
                  <c:v>43899</c:v>
                </c:pt>
                <c:pt idx="8">
                  <c:v>43900</c:v>
                </c:pt>
                <c:pt idx="9">
                  <c:v>43901</c:v>
                </c:pt>
                <c:pt idx="10">
                  <c:v>43902</c:v>
                </c:pt>
                <c:pt idx="11">
                  <c:v>43903</c:v>
                </c:pt>
                <c:pt idx="12">
                  <c:v>43904</c:v>
                </c:pt>
                <c:pt idx="13">
                  <c:v>43905</c:v>
                </c:pt>
                <c:pt idx="14">
                  <c:v>43906</c:v>
                </c:pt>
                <c:pt idx="15">
                  <c:v>43907</c:v>
                </c:pt>
                <c:pt idx="16">
                  <c:v>43908</c:v>
                </c:pt>
                <c:pt idx="17">
                  <c:v>43909</c:v>
                </c:pt>
                <c:pt idx="18">
                  <c:v>43910</c:v>
                </c:pt>
                <c:pt idx="19">
                  <c:v>43911</c:v>
                </c:pt>
                <c:pt idx="20">
                  <c:v>43912</c:v>
                </c:pt>
                <c:pt idx="21">
                  <c:v>43913</c:v>
                </c:pt>
                <c:pt idx="22">
                  <c:v>43914</c:v>
                </c:pt>
                <c:pt idx="23">
                  <c:v>43915</c:v>
                </c:pt>
                <c:pt idx="24">
                  <c:v>43916</c:v>
                </c:pt>
                <c:pt idx="25">
                  <c:v>43917</c:v>
                </c:pt>
                <c:pt idx="26">
                  <c:v>43918</c:v>
                </c:pt>
                <c:pt idx="27">
                  <c:v>43919</c:v>
                </c:pt>
                <c:pt idx="28">
                  <c:v>43920</c:v>
                </c:pt>
                <c:pt idx="29">
                  <c:v>43921</c:v>
                </c:pt>
              </c:numCache>
            </c:numRef>
          </c:cat>
          <c:val>
            <c:numRef>
              <c:f>[1]Mar2020!$F$5:$F$34</c:f>
              <c:numCache>
                <c:formatCode>General</c:formatCode>
                <c:ptCount val="30"/>
                <c:pt idx="0">
                  <c:v>295</c:v>
                </c:pt>
                <c:pt idx="1">
                  <c:v>351</c:v>
                </c:pt>
                <c:pt idx="2">
                  <c:v>70</c:v>
                </c:pt>
                <c:pt idx="3">
                  <c:v>202</c:v>
                </c:pt>
                <c:pt idx="4">
                  <c:v>194</c:v>
                </c:pt>
                <c:pt idx="5">
                  <c:v>438</c:v>
                </c:pt>
                <c:pt idx="7">
                  <c:v>120</c:v>
                </c:pt>
                <c:pt idx="8">
                  <c:v>264</c:v>
                </c:pt>
                <c:pt idx="9">
                  <c:v>137</c:v>
                </c:pt>
                <c:pt idx="10">
                  <c:v>68</c:v>
                </c:pt>
                <c:pt idx="11">
                  <c:v>129</c:v>
                </c:pt>
                <c:pt idx="12">
                  <c:v>59</c:v>
                </c:pt>
                <c:pt idx="13">
                  <c:v>218</c:v>
                </c:pt>
                <c:pt idx="14">
                  <c:v>316</c:v>
                </c:pt>
                <c:pt idx="15">
                  <c:v>265</c:v>
                </c:pt>
                <c:pt idx="16">
                  <c:v>234</c:v>
                </c:pt>
                <c:pt idx="17">
                  <c:v>294</c:v>
                </c:pt>
                <c:pt idx="18">
                  <c:v>187</c:v>
                </c:pt>
                <c:pt idx="25">
                  <c:v>285</c:v>
                </c:pt>
                <c:pt idx="29">
                  <c:v>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3F-C141-4CB8-97B8-F7E8FB5658DF}"/>
            </c:ext>
          </c:extLst>
        </c:ser>
        <c:ser>
          <c:idx val="5"/>
          <c:order val="6"/>
          <c:tx>
            <c:strRef>
              <c:f>[1]Mar2020!$G$1:$G$4</c:f>
              <c:strCache>
                <c:ptCount val="1"/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141-C141-4CB8-97B8-F7E8FB5658DF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143-C141-4CB8-97B8-F7E8FB5658DF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145-C141-4CB8-97B8-F7E8FB5658DF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147-C141-4CB8-97B8-F7E8FB5658DF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149-C141-4CB8-97B8-F7E8FB5658DF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14B-C141-4CB8-97B8-F7E8FB5658DF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14D-C141-4CB8-97B8-F7E8FB5658DF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14F-C141-4CB8-97B8-F7E8FB5658DF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151-C141-4CB8-97B8-F7E8FB5658DF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153-C141-4CB8-97B8-F7E8FB5658DF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5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5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155-C141-4CB8-97B8-F7E8FB5658DF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6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6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157-C141-4CB8-97B8-F7E8FB5658DF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159-C141-4CB8-97B8-F7E8FB5658DF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15B-C141-4CB8-97B8-F7E8FB5658DF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15D-C141-4CB8-97B8-F7E8FB5658DF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15F-C141-4CB8-97B8-F7E8FB5658DF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5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5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161-C141-4CB8-97B8-F7E8FB5658DF}"/>
              </c:ext>
            </c:extLst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6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6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163-C141-4CB8-97B8-F7E8FB5658DF}"/>
              </c:ext>
            </c:extLst>
          </c:dPt>
          <c:dPt>
            <c:idx val="18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8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8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165-C141-4CB8-97B8-F7E8FB5658DF}"/>
              </c:ext>
            </c:extLst>
          </c:dPt>
          <c:dPt>
            <c:idx val="19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8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8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167-C141-4CB8-97B8-F7E8FB5658DF}"/>
              </c:ext>
            </c:extLst>
          </c:dPt>
          <c:dPt>
            <c:idx val="20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8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8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169-C141-4CB8-97B8-F7E8FB5658DF}"/>
              </c:ext>
            </c:extLst>
          </c:dPt>
          <c:dPt>
            <c:idx val="21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8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8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16B-C141-4CB8-97B8-F7E8FB5658DF}"/>
              </c:ext>
            </c:extLst>
          </c:dPt>
          <c:dPt>
            <c:idx val="22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shade val="51000"/>
                      <a:satMod val="130000"/>
                    </a:schemeClr>
                  </a:gs>
                  <a:gs pos="80000">
                    <a:schemeClr val="accent5">
                      <a:lumMod val="80000"/>
                      <a:shade val="93000"/>
                      <a:satMod val="130000"/>
                    </a:schemeClr>
                  </a:gs>
                  <a:gs pos="100000">
                    <a:schemeClr val="accent5">
                      <a:lumMod val="8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16D-C141-4CB8-97B8-F7E8FB5658DF}"/>
              </c:ext>
            </c:extLst>
          </c:dPt>
          <c:dPt>
            <c:idx val="23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shade val="51000"/>
                      <a:satMod val="130000"/>
                    </a:schemeClr>
                  </a:gs>
                  <a:gs pos="80000">
                    <a:schemeClr val="accent6">
                      <a:lumMod val="80000"/>
                      <a:shade val="93000"/>
                      <a:satMod val="130000"/>
                    </a:schemeClr>
                  </a:gs>
                  <a:gs pos="100000">
                    <a:schemeClr val="accent6">
                      <a:lumMod val="8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16F-C141-4CB8-97B8-F7E8FB5658DF}"/>
              </c:ext>
            </c:extLst>
          </c:dPt>
          <c:dPt>
            <c:idx val="24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lumOff val="4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60000"/>
                      <a:lumOff val="4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60000"/>
                      <a:lumOff val="4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171-C141-4CB8-97B8-F7E8FB5658DF}"/>
              </c:ext>
            </c:extLst>
          </c:dPt>
          <c:dPt>
            <c:idx val="25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lumOff val="4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60000"/>
                      <a:lumOff val="4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60000"/>
                      <a:lumOff val="4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173-C141-4CB8-97B8-F7E8FB5658DF}"/>
              </c:ext>
            </c:extLst>
          </c:dPt>
          <c:dPt>
            <c:idx val="26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lumOff val="4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60000"/>
                      <a:lumOff val="4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60000"/>
                      <a:lumOff val="4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175-C141-4CB8-97B8-F7E8FB5658DF}"/>
              </c:ext>
            </c:extLst>
          </c:dPt>
          <c:dPt>
            <c:idx val="27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lumOff val="4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60000"/>
                      <a:lumOff val="4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60000"/>
                      <a:lumOff val="4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177-C141-4CB8-97B8-F7E8FB5658DF}"/>
              </c:ext>
            </c:extLst>
          </c:dPt>
          <c:dPt>
            <c:idx val="28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lumOff val="40000"/>
                      <a:shade val="51000"/>
                      <a:satMod val="130000"/>
                    </a:schemeClr>
                  </a:gs>
                  <a:gs pos="80000">
                    <a:schemeClr val="accent5">
                      <a:lumMod val="60000"/>
                      <a:lumOff val="40000"/>
                      <a:shade val="93000"/>
                      <a:satMod val="130000"/>
                    </a:schemeClr>
                  </a:gs>
                  <a:gs pos="100000">
                    <a:schemeClr val="accent5">
                      <a:lumMod val="60000"/>
                      <a:lumOff val="4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179-C141-4CB8-97B8-F7E8FB5658DF}"/>
              </c:ext>
            </c:extLst>
          </c:dPt>
          <c:dPt>
            <c:idx val="29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lumOff val="40000"/>
                      <a:shade val="51000"/>
                      <a:satMod val="130000"/>
                    </a:schemeClr>
                  </a:gs>
                  <a:gs pos="80000">
                    <a:schemeClr val="accent6">
                      <a:lumMod val="60000"/>
                      <a:lumOff val="40000"/>
                      <a:shade val="93000"/>
                      <a:satMod val="130000"/>
                    </a:schemeClr>
                  </a:gs>
                  <a:gs pos="100000">
                    <a:schemeClr val="accent6">
                      <a:lumMod val="60000"/>
                      <a:lumOff val="4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17B-C141-4CB8-97B8-F7E8FB5658DF}"/>
              </c:ext>
            </c:extLst>
          </c:dPt>
          <c:cat>
            <c:numRef>
              <c:f>[1]Mar2020!$A$5:$A$34</c:f>
              <c:numCache>
                <c:formatCode>d\-mmm</c:formatCode>
                <c:ptCount val="30"/>
                <c:pt idx="0">
                  <c:v>43892</c:v>
                </c:pt>
                <c:pt idx="1">
                  <c:v>43893</c:v>
                </c:pt>
                <c:pt idx="2">
                  <c:v>43894</c:v>
                </c:pt>
                <c:pt idx="3">
                  <c:v>43895</c:v>
                </c:pt>
                <c:pt idx="4">
                  <c:v>43896</c:v>
                </c:pt>
                <c:pt idx="5">
                  <c:v>43897</c:v>
                </c:pt>
                <c:pt idx="6">
                  <c:v>43898</c:v>
                </c:pt>
                <c:pt idx="7">
                  <c:v>43899</c:v>
                </c:pt>
                <c:pt idx="8">
                  <c:v>43900</c:v>
                </c:pt>
                <c:pt idx="9">
                  <c:v>43901</c:v>
                </c:pt>
                <c:pt idx="10">
                  <c:v>43902</c:v>
                </c:pt>
                <c:pt idx="11">
                  <c:v>43903</c:v>
                </c:pt>
                <c:pt idx="12">
                  <c:v>43904</c:v>
                </c:pt>
                <c:pt idx="13">
                  <c:v>43905</c:v>
                </c:pt>
                <c:pt idx="14">
                  <c:v>43906</c:v>
                </c:pt>
                <c:pt idx="15">
                  <c:v>43907</c:v>
                </c:pt>
                <c:pt idx="16">
                  <c:v>43908</c:v>
                </c:pt>
                <c:pt idx="17">
                  <c:v>43909</c:v>
                </c:pt>
                <c:pt idx="18">
                  <c:v>43910</c:v>
                </c:pt>
                <c:pt idx="19">
                  <c:v>43911</c:v>
                </c:pt>
                <c:pt idx="20">
                  <c:v>43912</c:v>
                </c:pt>
                <c:pt idx="21">
                  <c:v>43913</c:v>
                </c:pt>
                <c:pt idx="22">
                  <c:v>43914</c:v>
                </c:pt>
                <c:pt idx="23">
                  <c:v>43915</c:v>
                </c:pt>
                <c:pt idx="24">
                  <c:v>43916</c:v>
                </c:pt>
                <c:pt idx="25">
                  <c:v>43917</c:v>
                </c:pt>
                <c:pt idx="26">
                  <c:v>43918</c:v>
                </c:pt>
                <c:pt idx="27">
                  <c:v>43919</c:v>
                </c:pt>
                <c:pt idx="28">
                  <c:v>43920</c:v>
                </c:pt>
                <c:pt idx="29">
                  <c:v>43921</c:v>
                </c:pt>
              </c:numCache>
            </c:numRef>
          </c:cat>
          <c:val>
            <c:numRef>
              <c:f>[1]Mar2020!$G$5:$G$34</c:f>
              <c:numCache>
                <c:formatCode>General</c:formatCode>
                <c:ptCount val="30"/>
              </c:numCache>
            </c:numRef>
          </c:val>
          <c:extLst>
            <c:ext xmlns:c16="http://schemas.microsoft.com/office/drawing/2014/chart" uri="{C3380CC4-5D6E-409C-BE32-E72D297353CC}">
              <c16:uniqueId val="{0000017C-C141-4CB8-97B8-F7E8FB5658DF}"/>
            </c:ext>
          </c:extLst>
        </c:ser>
        <c:ser>
          <c:idx val="6"/>
          <c:order val="7"/>
          <c:tx>
            <c:strRef>
              <c:f>[1]Mar2020!$H$1:$H$4</c:f>
              <c:strCache>
                <c:ptCount val="1"/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17E-C141-4CB8-97B8-F7E8FB5658DF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180-C141-4CB8-97B8-F7E8FB5658DF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182-C141-4CB8-97B8-F7E8FB5658DF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184-C141-4CB8-97B8-F7E8FB5658DF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186-C141-4CB8-97B8-F7E8FB5658DF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188-C141-4CB8-97B8-F7E8FB5658DF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18A-C141-4CB8-97B8-F7E8FB5658DF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18C-C141-4CB8-97B8-F7E8FB5658DF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18E-C141-4CB8-97B8-F7E8FB5658DF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190-C141-4CB8-97B8-F7E8FB5658DF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5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5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192-C141-4CB8-97B8-F7E8FB5658DF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6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6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194-C141-4CB8-97B8-F7E8FB5658DF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196-C141-4CB8-97B8-F7E8FB5658DF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198-C141-4CB8-97B8-F7E8FB5658DF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19A-C141-4CB8-97B8-F7E8FB5658DF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19C-C141-4CB8-97B8-F7E8FB5658DF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5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5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19E-C141-4CB8-97B8-F7E8FB5658DF}"/>
              </c:ext>
            </c:extLst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6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6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1A0-C141-4CB8-97B8-F7E8FB5658DF}"/>
              </c:ext>
            </c:extLst>
          </c:dPt>
          <c:dPt>
            <c:idx val="18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8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8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1A2-C141-4CB8-97B8-F7E8FB5658DF}"/>
              </c:ext>
            </c:extLst>
          </c:dPt>
          <c:dPt>
            <c:idx val="19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8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8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1A4-C141-4CB8-97B8-F7E8FB5658DF}"/>
              </c:ext>
            </c:extLst>
          </c:dPt>
          <c:dPt>
            <c:idx val="20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8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8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1A6-C141-4CB8-97B8-F7E8FB5658DF}"/>
              </c:ext>
            </c:extLst>
          </c:dPt>
          <c:dPt>
            <c:idx val="21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8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8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1A8-C141-4CB8-97B8-F7E8FB5658DF}"/>
              </c:ext>
            </c:extLst>
          </c:dPt>
          <c:dPt>
            <c:idx val="22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shade val="51000"/>
                      <a:satMod val="130000"/>
                    </a:schemeClr>
                  </a:gs>
                  <a:gs pos="80000">
                    <a:schemeClr val="accent5">
                      <a:lumMod val="80000"/>
                      <a:shade val="93000"/>
                      <a:satMod val="130000"/>
                    </a:schemeClr>
                  </a:gs>
                  <a:gs pos="100000">
                    <a:schemeClr val="accent5">
                      <a:lumMod val="8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1AA-C141-4CB8-97B8-F7E8FB5658DF}"/>
              </c:ext>
            </c:extLst>
          </c:dPt>
          <c:dPt>
            <c:idx val="23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shade val="51000"/>
                      <a:satMod val="130000"/>
                    </a:schemeClr>
                  </a:gs>
                  <a:gs pos="80000">
                    <a:schemeClr val="accent6">
                      <a:lumMod val="80000"/>
                      <a:shade val="93000"/>
                      <a:satMod val="130000"/>
                    </a:schemeClr>
                  </a:gs>
                  <a:gs pos="100000">
                    <a:schemeClr val="accent6">
                      <a:lumMod val="8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1AC-C141-4CB8-97B8-F7E8FB5658DF}"/>
              </c:ext>
            </c:extLst>
          </c:dPt>
          <c:dPt>
            <c:idx val="24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lumOff val="4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60000"/>
                      <a:lumOff val="4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60000"/>
                      <a:lumOff val="4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1AE-C141-4CB8-97B8-F7E8FB5658DF}"/>
              </c:ext>
            </c:extLst>
          </c:dPt>
          <c:dPt>
            <c:idx val="25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lumOff val="4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60000"/>
                      <a:lumOff val="4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60000"/>
                      <a:lumOff val="4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1B0-C141-4CB8-97B8-F7E8FB5658DF}"/>
              </c:ext>
            </c:extLst>
          </c:dPt>
          <c:dPt>
            <c:idx val="26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lumOff val="4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60000"/>
                      <a:lumOff val="4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60000"/>
                      <a:lumOff val="4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1B2-C141-4CB8-97B8-F7E8FB5658DF}"/>
              </c:ext>
            </c:extLst>
          </c:dPt>
          <c:dPt>
            <c:idx val="27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lumOff val="4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60000"/>
                      <a:lumOff val="4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60000"/>
                      <a:lumOff val="4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1B4-C141-4CB8-97B8-F7E8FB5658DF}"/>
              </c:ext>
            </c:extLst>
          </c:dPt>
          <c:dPt>
            <c:idx val="28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lumOff val="40000"/>
                      <a:shade val="51000"/>
                      <a:satMod val="130000"/>
                    </a:schemeClr>
                  </a:gs>
                  <a:gs pos="80000">
                    <a:schemeClr val="accent5">
                      <a:lumMod val="60000"/>
                      <a:lumOff val="40000"/>
                      <a:shade val="93000"/>
                      <a:satMod val="130000"/>
                    </a:schemeClr>
                  </a:gs>
                  <a:gs pos="100000">
                    <a:schemeClr val="accent5">
                      <a:lumMod val="60000"/>
                      <a:lumOff val="4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1B6-C141-4CB8-97B8-F7E8FB5658DF}"/>
              </c:ext>
            </c:extLst>
          </c:dPt>
          <c:dPt>
            <c:idx val="29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lumOff val="40000"/>
                      <a:shade val="51000"/>
                      <a:satMod val="130000"/>
                    </a:schemeClr>
                  </a:gs>
                  <a:gs pos="80000">
                    <a:schemeClr val="accent6">
                      <a:lumMod val="60000"/>
                      <a:lumOff val="40000"/>
                      <a:shade val="93000"/>
                      <a:satMod val="130000"/>
                    </a:schemeClr>
                  </a:gs>
                  <a:gs pos="100000">
                    <a:schemeClr val="accent6">
                      <a:lumMod val="60000"/>
                      <a:lumOff val="4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1B8-C141-4CB8-97B8-F7E8FB5658DF}"/>
              </c:ext>
            </c:extLst>
          </c:dPt>
          <c:cat>
            <c:numRef>
              <c:f>[1]Mar2020!$A$5:$A$34</c:f>
              <c:numCache>
                <c:formatCode>d\-mmm</c:formatCode>
                <c:ptCount val="30"/>
                <c:pt idx="0">
                  <c:v>43892</c:v>
                </c:pt>
                <c:pt idx="1">
                  <c:v>43893</c:v>
                </c:pt>
                <c:pt idx="2">
                  <c:v>43894</c:v>
                </c:pt>
                <c:pt idx="3">
                  <c:v>43895</c:v>
                </c:pt>
                <c:pt idx="4">
                  <c:v>43896</c:v>
                </c:pt>
                <c:pt idx="5">
                  <c:v>43897</c:v>
                </c:pt>
                <c:pt idx="6">
                  <c:v>43898</c:v>
                </c:pt>
                <c:pt idx="7">
                  <c:v>43899</c:v>
                </c:pt>
                <c:pt idx="8">
                  <c:v>43900</c:v>
                </c:pt>
                <c:pt idx="9">
                  <c:v>43901</c:v>
                </c:pt>
                <c:pt idx="10">
                  <c:v>43902</c:v>
                </c:pt>
                <c:pt idx="11">
                  <c:v>43903</c:v>
                </c:pt>
                <c:pt idx="12">
                  <c:v>43904</c:v>
                </c:pt>
                <c:pt idx="13">
                  <c:v>43905</c:v>
                </c:pt>
                <c:pt idx="14">
                  <c:v>43906</c:v>
                </c:pt>
                <c:pt idx="15">
                  <c:v>43907</c:v>
                </c:pt>
                <c:pt idx="16">
                  <c:v>43908</c:v>
                </c:pt>
                <c:pt idx="17">
                  <c:v>43909</c:v>
                </c:pt>
                <c:pt idx="18">
                  <c:v>43910</c:v>
                </c:pt>
                <c:pt idx="19">
                  <c:v>43911</c:v>
                </c:pt>
                <c:pt idx="20">
                  <c:v>43912</c:v>
                </c:pt>
                <c:pt idx="21">
                  <c:v>43913</c:v>
                </c:pt>
                <c:pt idx="22">
                  <c:v>43914</c:v>
                </c:pt>
                <c:pt idx="23">
                  <c:v>43915</c:v>
                </c:pt>
                <c:pt idx="24">
                  <c:v>43916</c:v>
                </c:pt>
                <c:pt idx="25">
                  <c:v>43917</c:v>
                </c:pt>
                <c:pt idx="26">
                  <c:v>43918</c:v>
                </c:pt>
                <c:pt idx="27">
                  <c:v>43919</c:v>
                </c:pt>
                <c:pt idx="28">
                  <c:v>43920</c:v>
                </c:pt>
                <c:pt idx="29">
                  <c:v>43921</c:v>
                </c:pt>
              </c:numCache>
            </c:numRef>
          </c:cat>
          <c:val>
            <c:numRef>
              <c:f>[1]Mar2020!$H$5:$H$34</c:f>
              <c:numCache>
                <c:formatCode>General</c:formatCode>
                <c:ptCount val="30"/>
              </c:numCache>
            </c:numRef>
          </c:val>
          <c:extLst>
            <c:ext xmlns:c16="http://schemas.microsoft.com/office/drawing/2014/chart" uri="{C3380CC4-5D6E-409C-BE32-E72D297353CC}">
              <c16:uniqueId val="{000001B9-C141-4CB8-97B8-F7E8FB5658DF}"/>
            </c:ext>
          </c:extLst>
        </c:ser>
        <c:ser>
          <c:idx val="7"/>
          <c:order val="8"/>
          <c:tx>
            <c:strRef>
              <c:f>[1]Mar2020!$I$1:$I$4</c:f>
              <c:strCache>
                <c:ptCount val="1"/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1BB-C141-4CB8-97B8-F7E8FB5658DF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1BD-C141-4CB8-97B8-F7E8FB5658DF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1BF-C141-4CB8-97B8-F7E8FB5658DF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1C1-C141-4CB8-97B8-F7E8FB5658DF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1C3-C141-4CB8-97B8-F7E8FB5658DF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1C5-C141-4CB8-97B8-F7E8FB5658DF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1C7-C141-4CB8-97B8-F7E8FB5658DF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1C9-C141-4CB8-97B8-F7E8FB5658DF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1CB-C141-4CB8-97B8-F7E8FB5658DF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1CD-C141-4CB8-97B8-F7E8FB5658DF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5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5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1CF-C141-4CB8-97B8-F7E8FB5658DF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6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6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1D1-C141-4CB8-97B8-F7E8FB5658DF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1D3-C141-4CB8-97B8-F7E8FB5658DF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1D5-C141-4CB8-97B8-F7E8FB5658DF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1D7-C141-4CB8-97B8-F7E8FB5658DF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1D9-C141-4CB8-97B8-F7E8FB5658DF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5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5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1DB-C141-4CB8-97B8-F7E8FB5658DF}"/>
              </c:ext>
            </c:extLst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6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6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1DD-C141-4CB8-97B8-F7E8FB5658DF}"/>
              </c:ext>
            </c:extLst>
          </c:dPt>
          <c:dPt>
            <c:idx val="18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8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8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1DF-C141-4CB8-97B8-F7E8FB5658DF}"/>
              </c:ext>
            </c:extLst>
          </c:dPt>
          <c:dPt>
            <c:idx val="19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8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8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1E1-C141-4CB8-97B8-F7E8FB5658DF}"/>
              </c:ext>
            </c:extLst>
          </c:dPt>
          <c:dPt>
            <c:idx val="20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8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8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1E3-C141-4CB8-97B8-F7E8FB5658DF}"/>
              </c:ext>
            </c:extLst>
          </c:dPt>
          <c:dPt>
            <c:idx val="21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8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8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1E5-C141-4CB8-97B8-F7E8FB5658DF}"/>
              </c:ext>
            </c:extLst>
          </c:dPt>
          <c:dPt>
            <c:idx val="22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shade val="51000"/>
                      <a:satMod val="130000"/>
                    </a:schemeClr>
                  </a:gs>
                  <a:gs pos="80000">
                    <a:schemeClr val="accent5">
                      <a:lumMod val="80000"/>
                      <a:shade val="93000"/>
                      <a:satMod val="130000"/>
                    </a:schemeClr>
                  </a:gs>
                  <a:gs pos="100000">
                    <a:schemeClr val="accent5">
                      <a:lumMod val="8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1E7-C141-4CB8-97B8-F7E8FB5658DF}"/>
              </c:ext>
            </c:extLst>
          </c:dPt>
          <c:dPt>
            <c:idx val="23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shade val="51000"/>
                      <a:satMod val="130000"/>
                    </a:schemeClr>
                  </a:gs>
                  <a:gs pos="80000">
                    <a:schemeClr val="accent6">
                      <a:lumMod val="80000"/>
                      <a:shade val="93000"/>
                      <a:satMod val="130000"/>
                    </a:schemeClr>
                  </a:gs>
                  <a:gs pos="100000">
                    <a:schemeClr val="accent6">
                      <a:lumMod val="8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1E9-C141-4CB8-97B8-F7E8FB5658DF}"/>
              </c:ext>
            </c:extLst>
          </c:dPt>
          <c:dPt>
            <c:idx val="24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lumOff val="4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60000"/>
                      <a:lumOff val="4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60000"/>
                      <a:lumOff val="4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1EB-C141-4CB8-97B8-F7E8FB5658DF}"/>
              </c:ext>
            </c:extLst>
          </c:dPt>
          <c:dPt>
            <c:idx val="25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lumOff val="4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60000"/>
                      <a:lumOff val="4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60000"/>
                      <a:lumOff val="4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1ED-C141-4CB8-97B8-F7E8FB5658DF}"/>
              </c:ext>
            </c:extLst>
          </c:dPt>
          <c:dPt>
            <c:idx val="26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lumOff val="4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60000"/>
                      <a:lumOff val="4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60000"/>
                      <a:lumOff val="4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1EF-C141-4CB8-97B8-F7E8FB5658DF}"/>
              </c:ext>
            </c:extLst>
          </c:dPt>
          <c:dPt>
            <c:idx val="27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lumOff val="4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60000"/>
                      <a:lumOff val="4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60000"/>
                      <a:lumOff val="4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1F1-C141-4CB8-97B8-F7E8FB5658DF}"/>
              </c:ext>
            </c:extLst>
          </c:dPt>
          <c:dPt>
            <c:idx val="28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lumOff val="40000"/>
                      <a:shade val="51000"/>
                      <a:satMod val="130000"/>
                    </a:schemeClr>
                  </a:gs>
                  <a:gs pos="80000">
                    <a:schemeClr val="accent5">
                      <a:lumMod val="60000"/>
                      <a:lumOff val="40000"/>
                      <a:shade val="93000"/>
                      <a:satMod val="130000"/>
                    </a:schemeClr>
                  </a:gs>
                  <a:gs pos="100000">
                    <a:schemeClr val="accent5">
                      <a:lumMod val="60000"/>
                      <a:lumOff val="4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1F3-C141-4CB8-97B8-F7E8FB5658DF}"/>
              </c:ext>
            </c:extLst>
          </c:dPt>
          <c:dPt>
            <c:idx val="29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lumOff val="40000"/>
                      <a:shade val="51000"/>
                      <a:satMod val="130000"/>
                    </a:schemeClr>
                  </a:gs>
                  <a:gs pos="80000">
                    <a:schemeClr val="accent6">
                      <a:lumMod val="60000"/>
                      <a:lumOff val="40000"/>
                      <a:shade val="93000"/>
                      <a:satMod val="130000"/>
                    </a:schemeClr>
                  </a:gs>
                  <a:gs pos="100000">
                    <a:schemeClr val="accent6">
                      <a:lumMod val="60000"/>
                      <a:lumOff val="4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1F5-C141-4CB8-97B8-F7E8FB5658DF}"/>
              </c:ext>
            </c:extLst>
          </c:dPt>
          <c:cat>
            <c:numRef>
              <c:f>[1]Mar2020!$A$5:$A$34</c:f>
              <c:numCache>
                <c:formatCode>d\-mmm</c:formatCode>
                <c:ptCount val="30"/>
                <c:pt idx="0">
                  <c:v>43892</c:v>
                </c:pt>
                <c:pt idx="1">
                  <c:v>43893</c:v>
                </c:pt>
                <c:pt idx="2">
                  <c:v>43894</c:v>
                </c:pt>
                <c:pt idx="3">
                  <c:v>43895</c:v>
                </c:pt>
                <c:pt idx="4">
                  <c:v>43896</c:v>
                </c:pt>
                <c:pt idx="5">
                  <c:v>43897</c:v>
                </c:pt>
                <c:pt idx="6">
                  <c:v>43898</c:v>
                </c:pt>
                <c:pt idx="7">
                  <c:v>43899</c:v>
                </c:pt>
                <c:pt idx="8">
                  <c:v>43900</c:v>
                </c:pt>
                <c:pt idx="9">
                  <c:v>43901</c:v>
                </c:pt>
                <c:pt idx="10">
                  <c:v>43902</c:v>
                </c:pt>
                <c:pt idx="11">
                  <c:v>43903</c:v>
                </c:pt>
                <c:pt idx="12">
                  <c:v>43904</c:v>
                </c:pt>
                <c:pt idx="13">
                  <c:v>43905</c:v>
                </c:pt>
                <c:pt idx="14">
                  <c:v>43906</c:v>
                </c:pt>
                <c:pt idx="15">
                  <c:v>43907</c:v>
                </c:pt>
                <c:pt idx="16">
                  <c:v>43908</c:v>
                </c:pt>
                <c:pt idx="17">
                  <c:v>43909</c:v>
                </c:pt>
                <c:pt idx="18">
                  <c:v>43910</c:v>
                </c:pt>
                <c:pt idx="19">
                  <c:v>43911</c:v>
                </c:pt>
                <c:pt idx="20">
                  <c:v>43912</c:v>
                </c:pt>
                <c:pt idx="21">
                  <c:v>43913</c:v>
                </c:pt>
                <c:pt idx="22">
                  <c:v>43914</c:v>
                </c:pt>
                <c:pt idx="23">
                  <c:v>43915</c:v>
                </c:pt>
                <c:pt idx="24">
                  <c:v>43916</c:v>
                </c:pt>
                <c:pt idx="25">
                  <c:v>43917</c:v>
                </c:pt>
                <c:pt idx="26">
                  <c:v>43918</c:v>
                </c:pt>
                <c:pt idx="27">
                  <c:v>43919</c:v>
                </c:pt>
                <c:pt idx="28">
                  <c:v>43920</c:v>
                </c:pt>
                <c:pt idx="29">
                  <c:v>43921</c:v>
                </c:pt>
              </c:numCache>
            </c:numRef>
          </c:cat>
          <c:val>
            <c:numRef>
              <c:f>[1]Mar2020!$I$5:$I$34</c:f>
              <c:numCache>
                <c:formatCode>General</c:formatCode>
                <c:ptCount val="30"/>
              </c:numCache>
            </c:numRef>
          </c:val>
          <c:extLst>
            <c:ext xmlns:c16="http://schemas.microsoft.com/office/drawing/2014/chart" uri="{C3380CC4-5D6E-409C-BE32-E72D297353CC}">
              <c16:uniqueId val="{000001F6-C141-4CB8-97B8-F7E8FB5658DF}"/>
            </c:ext>
          </c:extLst>
        </c:ser>
        <c:ser>
          <c:idx val="8"/>
          <c:order val="9"/>
          <c:tx>
            <c:strRef>
              <c:f>[1]Mar2020!$J$1:$J$4</c:f>
              <c:strCache>
                <c:ptCount val="1"/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1F8-C141-4CB8-97B8-F7E8FB5658DF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1FA-C141-4CB8-97B8-F7E8FB5658DF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1FC-C141-4CB8-97B8-F7E8FB5658DF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1FE-C141-4CB8-97B8-F7E8FB5658DF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200-C141-4CB8-97B8-F7E8FB5658DF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202-C141-4CB8-97B8-F7E8FB5658DF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204-C141-4CB8-97B8-F7E8FB5658DF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206-C141-4CB8-97B8-F7E8FB5658DF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208-C141-4CB8-97B8-F7E8FB5658DF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20A-C141-4CB8-97B8-F7E8FB5658DF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5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5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20C-C141-4CB8-97B8-F7E8FB5658DF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6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6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20E-C141-4CB8-97B8-F7E8FB5658DF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210-C141-4CB8-97B8-F7E8FB5658DF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212-C141-4CB8-97B8-F7E8FB5658DF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214-C141-4CB8-97B8-F7E8FB5658DF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216-C141-4CB8-97B8-F7E8FB5658DF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5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5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218-C141-4CB8-97B8-F7E8FB5658DF}"/>
              </c:ext>
            </c:extLst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6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6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21A-C141-4CB8-97B8-F7E8FB5658DF}"/>
              </c:ext>
            </c:extLst>
          </c:dPt>
          <c:dPt>
            <c:idx val="18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8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8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21C-C141-4CB8-97B8-F7E8FB5658DF}"/>
              </c:ext>
            </c:extLst>
          </c:dPt>
          <c:dPt>
            <c:idx val="19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8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8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21E-C141-4CB8-97B8-F7E8FB5658DF}"/>
              </c:ext>
            </c:extLst>
          </c:dPt>
          <c:dPt>
            <c:idx val="20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8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8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220-C141-4CB8-97B8-F7E8FB5658DF}"/>
              </c:ext>
            </c:extLst>
          </c:dPt>
          <c:dPt>
            <c:idx val="21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8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8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222-C141-4CB8-97B8-F7E8FB5658DF}"/>
              </c:ext>
            </c:extLst>
          </c:dPt>
          <c:dPt>
            <c:idx val="22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shade val="51000"/>
                      <a:satMod val="130000"/>
                    </a:schemeClr>
                  </a:gs>
                  <a:gs pos="80000">
                    <a:schemeClr val="accent5">
                      <a:lumMod val="80000"/>
                      <a:shade val="93000"/>
                      <a:satMod val="130000"/>
                    </a:schemeClr>
                  </a:gs>
                  <a:gs pos="100000">
                    <a:schemeClr val="accent5">
                      <a:lumMod val="8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224-C141-4CB8-97B8-F7E8FB5658DF}"/>
              </c:ext>
            </c:extLst>
          </c:dPt>
          <c:dPt>
            <c:idx val="23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shade val="51000"/>
                      <a:satMod val="130000"/>
                    </a:schemeClr>
                  </a:gs>
                  <a:gs pos="80000">
                    <a:schemeClr val="accent6">
                      <a:lumMod val="80000"/>
                      <a:shade val="93000"/>
                      <a:satMod val="130000"/>
                    </a:schemeClr>
                  </a:gs>
                  <a:gs pos="100000">
                    <a:schemeClr val="accent6">
                      <a:lumMod val="8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226-C141-4CB8-97B8-F7E8FB5658DF}"/>
              </c:ext>
            </c:extLst>
          </c:dPt>
          <c:dPt>
            <c:idx val="24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lumOff val="4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60000"/>
                      <a:lumOff val="4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60000"/>
                      <a:lumOff val="4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228-C141-4CB8-97B8-F7E8FB5658DF}"/>
              </c:ext>
            </c:extLst>
          </c:dPt>
          <c:dPt>
            <c:idx val="25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lumOff val="4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60000"/>
                      <a:lumOff val="4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60000"/>
                      <a:lumOff val="4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22A-C141-4CB8-97B8-F7E8FB5658DF}"/>
              </c:ext>
            </c:extLst>
          </c:dPt>
          <c:dPt>
            <c:idx val="26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lumOff val="4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60000"/>
                      <a:lumOff val="4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60000"/>
                      <a:lumOff val="4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22C-C141-4CB8-97B8-F7E8FB5658DF}"/>
              </c:ext>
            </c:extLst>
          </c:dPt>
          <c:dPt>
            <c:idx val="27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lumOff val="4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60000"/>
                      <a:lumOff val="4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60000"/>
                      <a:lumOff val="4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22E-C141-4CB8-97B8-F7E8FB5658DF}"/>
              </c:ext>
            </c:extLst>
          </c:dPt>
          <c:dPt>
            <c:idx val="28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lumOff val="40000"/>
                      <a:shade val="51000"/>
                      <a:satMod val="130000"/>
                    </a:schemeClr>
                  </a:gs>
                  <a:gs pos="80000">
                    <a:schemeClr val="accent5">
                      <a:lumMod val="60000"/>
                      <a:lumOff val="40000"/>
                      <a:shade val="93000"/>
                      <a:satMod val="130000"/>
                    </a:schemeClr>
                  </a:gs>
                  <a:gs pos="100000">
                    <a:schemeClr val="accent5">
                      <a:lumMod val="60000"/>
                      <a:lumOff val="4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230-C141-4CB8-97B8-F7E8FB5658DF}"/>
              </c:ext>
            </c:extLst>
          </c:dPt>
          <c:dPt>
            <c:idx val="29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lumOff val="40000"/>
                      <a:shade val="51000"/>
                      <a:satMod val="130000"/>
                    </a:schemeClr>
                  </a:gs>
                  <a:gs pos="80000">
                    <a:schemeClr val="accent6">
                      <a:lumMod val="60000"/>
                      <a:lumOff val="40000"/>
                      <a:shade val="93000"/>
                      <a:satMod val="130000"/>
                    </a:schemeClr>
                  </a:gs>
                  <a:gs pos="100000">
                    <a:schemeClr val="accent6">
                      <a:lumMod val="60000"/>
                      <a:lumOff val="4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232-C141-4CB8-97B8-F7E8FB5658DF}"/>
              </c:ext>
            </c:extLst>
          </c:dPt>
          <c:cat>
            <c:numRef>
              <c:f>[1]Mar2020!$A$5:$A$34</c:f>
              <c:numCache>
                <c:formatCode>d\-mmm</c:formatCode>
                <c:ptCount val="30"/>
                <c:pt idx="0">
                  <c:v>43892</c:v>
                </c:pt>
                <c:pt idx="1">
                  <c:v>43893</c:v>
                </c:pt>
                <c:pt idx="2">
                  <c:v>43894</c:v>
                </c:pt>
                <c:pt idx="3">
                  <c:v>43895</c:v>
                </c:pt>
                <c:pt idx="4">
                  <c:v>43896</c:v>
                </c:pt>
                <c:pt idx="5">
                  <c:v>43897</c:v>
                </c:pt>
                <c:pt idx="6">
                  <c:v>43898</c:v>
                </c:pt>
                <c:pt idx="7">
                  <c:v>43899</c:v>
                </c:pt>
                <c:pt idx="8">
                  <c:v>43900</c:v>
                </c:pt>
                <c:pt idx="9">
                  <c:v>43901</c:v>
                </c:pt>
                <c:pt idx="10">
                  <c:v>43902</c:v>
                </c:pt>
                <c:pt idx="11">
                  <c:v>43903</c:v>
                </c:pt>
                <c:pt idx="12">
                  <c:v>43904</c:v>
                </c:pt>
                <c:pt idx="13">
                  <c:v>43905</c:v>
                </c:pt>
                <c:pt idx="14">
                  <c:v>43906</c:v>
                </c:pt>
                <c:pt idx="15">
                  <c:v>43907</c:v>
                </c:pt>
                <c:pt idx="16">
                  <c:v>43908</c:v>
                </c:pt>
                <c:pt idx="17">
                  <c:v>43909</c:v>
                </c:pt>
                <c:pt idx="18">
                  <c:v>43910</c:v>
                </c:pt>
                <c:pt idx="19">
                  <c:v>43911</c:v>
                </c:pt>
                <c:pt idx="20">
                  <c:v>43912</c:v>
                </c:pt>
                <c:pt idx="21">
                  <c:v>43913</c:v>
                </c:pt>
                <c:pt idx="22">
                  <c:v>43914</c:v>
                </c:pt>
                <c:pt idx="23">
                  <c:v>43915</c:v>
                </c:pt>
                <c:pt idx="24">
                  <c:v>43916</c:v>
                </c:pt>
                <c:pt idx="25">
                  <c:v>43917</c:v>
                </c:pt>
                <c:pt idx="26">
                  <c:v>43918</c:v>
                </c:pt>
                <c:pt idx="27">
                  <c:v>43919</c:v>
                </c:pt>
                <c:pt idx="28">
                  <c:v>43920</c:v>
                </c:pt>
                <c:pt idx="29">
                  <c:v>43921</c:v>
                </c:pt>
              </c:numCache>
            </c:numRef>
          </c:cat>
          <c:val>
            <c:numRef>
              <c:f>[1]Mar2020!$J$5:$J$34</c:f>
              <c:numCache>
                <c:formatCode>General</c:formatCode>
                <c:ptCount val="30"/>
              </c:numCache>
            </c:numRef>
          </c:val>
          <c:extLst>
            <c:ext xmlns:c16="http://schemas.microsoft.com/office/drawing/2014/chart" uri="{C3380CC4-5D6E-409C-BE32-E72D297353CC}">
              <c16:uniqueId val="{00000233-C141-4CB8-97B8-F7E8FB5658DF}"/>
            </c:ext>
          </c:extLst>
        </c:ser>
        <c:ser>
          <c:idx val="9"/>
          <c:order val="10"/>
          <c:tx>
            <c:strRef>
              <c:f>[1]Mar2020!$K$1:$K$4</c:f>
              <c:strCache>
                <c:ptCount val="1"/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235-C141-4CB8-97B8-F7E8FB5658DF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237-C141-4CB8-97B8-F7E8FB5658DF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239-C141-4CB8-97B8-F7E8FB5658DF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23B-C141-4CB8-97B8-F7E8FB5658DF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23D-C141-4CB8-97B8-F7E8FB5658DF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23F-C141-4CB8-97B8-F7E8FB5658DF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241-C141-4CB8-97B8-F7E8FB5658DF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243-C141-4CB8-97B8-F7E8FB5658DF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245-C141-4CB8-97B8-F7E8FB5658DF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247-C141-4CB8-97B8-F7E8FB5658DF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5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5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249-C141-4CB8-97B8-F7E8FB5658DF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6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6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24B-C141-4CB8-97B8-F7E8FB5658DF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24D-C141-4CB8-97B8-F7E8FB5658DF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24F-C141-4CB8-97B8-F7E8FB5658DF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251-C141-4CB8-97B8-F7E8FB5658DF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253-C141-4CB8-97B8-F7E8FB5658DF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5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5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255-C141-4CB8-97B8-F7E8FB5658DF}"/>
              </c:ext>
            </c:extLst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6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6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257-C141-4CB8-97B8-F7E8FB5658DF}"/>
              </c:ext>
            </c:extLst>
          </c:dPt>
          <c:dPt>
            <c:idx val="18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8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8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259-C141-4CB8-97B8-F7E8FB5658DF}"/>
              </c:ext>
            </c:extLst>
          </c:dPt>
          <c:dPt>
            <c:idx val="19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8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8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25B-C141-4CB8-97B8-F7E8FB5658DF}"/>
              </c:ext>
            </c:extLst>
          </c:dPt>
          <c:dPt>
            <c:idx val="20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8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8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25D-C141-4CB8-97B8-F7E8FB5658DF}"/>
              </c:ext>
            </c:extLst>
          </c:dPt>
          <c:dPt>
            <c:idx val="21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8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8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25F-C141-4CB8-97B8-F7E8FB5658DF}"/>
              </c:ext>
            </c:extLst>
          </c:dPt>
          <c:dPt>
            <c:idx val="22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shade val="51000"/>
                      <a:satMod val="130000"/>
                    </a:schemeClr>
                  </a:gs>
                  <a:gs pos="80000">
                    <a:schemeClr val="accent5">
                      <a:lumMod val="80000"/>
                      <a:shade val="93000"/>
                      <a:satMod val="130000"/>
                    </a:schemeClr>
                  </a:gs>
                  <a:gs pos="100000">
                    <a:schemeClr val="accent5">
                      <a:lumMod val="8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261-C141-4CB8-97B8-F7E8FB5658DF}"/>
              </c:ext>
            </c:extLst>
          </c:dPt>
          <c:dPt>
            <c:idx val="23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shade val="51000"/>
                      <a:satMod val="130000"/>
                    </a:schemeClr>
                  </a:gs>
                  <a:gs pos="80000">
                    <a:schemeClr val="accent6">
                      <a:lumMod val="80000"/>
                      <a:shade val="93000"/>
                      <a:satMod val="130000"/>
                    </a:schemeClr>
                  </a:gs>
                  <a:gs pos="100000">
                    <a:schemeClr val="accent6">
                      <a:lumMod val="8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263-C141-4CB8-97B8-F7E8FB5658DF}"/>
              </c:ext>
            </c:extLst>
          </c:dPt>
          <c:dPt>
            <c:idx val="24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lumOff val="4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60000"/>
                      <a:lumOff val="4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60000"/>
                      <a:lumOff val="4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265-C141-4CB8-97B8-F7E8FB5658DF}"/>
              </c:ext>
            </c:extLst>
          </c:dPt>
          <c:dPt>
            <c:idx val="25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lumOff val="4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60000"/>
                      <a:lumOff val="4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60000"/>
                      <a:lumOff val="4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267-C141-4CB8-97B8-F7E8FB5658DF}"/>
              </c:ext>
            </c:extLst>
          </c:dPt>
          <c:dPt>
            <c:idx val="26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lumOff val="4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60000"/>
                      <a:lumOff val="4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60000"/>
                      <a:lumOff val="4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269-C141-4CB8-97B8-F7E8FB5658DF}"/>
              </c:ext>
            </c:extLst>
          </c:dPt>
          <c:dPt>
            <c:idx val="27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lumOff val="4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60000"/>
                      <a:lumOff val="4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60000"/>
                      <a:lumOff val="4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26B-C141-4CB8-97B8-F7E8FB5658DF}"/>
              </c:ext>
            </c:extLst>
          </c:dPt>
          <c:dPt>
            <c:idx val="28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lumOff val="40000"/>
                      <a:shade val="51000"/>
                      <a:satMod val="130000"/>
                    </a:schemeClr>
                  </a:gs>
                  <a:gs pos="80000">
                    <a:schemeClr val="accent5">
                      <a:lumMod val="60000"/>
                      <a:lumOff val="40000"/>
                      <a:shade val="93000"/>
                      <a:satMod val="130000"/>
                    </a:schemeClr>
                  </a:gs>
                  <a:gs pos="100000">
                    <a:schemeClr val="accent5">
                      <a:lumMod val="60000"/>
                      <a:lumOff val="4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26D-C141-4CB8-97B8-F7E8FB5658DF}"/>
              </c:ext>
            </c:extLst>
          </c:dPt>
          <c:dPt>
            <c:idx val="29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lumOff val="40000"/>
                      <a:shade val="51000"/>
                      <a:satMod val="130000"/>
                    </a:schemeClr>
                  </a:gs>
                  <a:gs pos="80000">
                    <a:schemeClr val="accent6">
                      <a:lumMod val="60000"/>
                      <a:lumOff val="40000"/>
                      <a:shade val="93000"/>
                      <a:satMod val="130000"/>
                    </a:schemeClr>
                  </a:gs>
                  <a:gs pos="100000">
                    <a:schemeClr val="accent6">
                      <a:lumMod val="60000"/>
                      <a:lumOff val="4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26F-C141-4CB8-97B8-F7E8FB5658DF}"/>
              </c:ext>
            </c:extLst>
          </c:dPt>
          <c:cat>
            <c:numRef>
              <c:f>[1]Mar2020!$A$5:$A$34</c:f>
              <c:numCache>
                <c:formatCode>d\-mmm</c:formatCode>
                <c:ptCount val="30"/>
                <c:pt idx="0">
                  <c:v>43892</c:v>
                </c:pt>
                <c:pt idx="1">
                  <c:v>43893</c:v>
                </c:pt>
                <c:pt idx="2">
                  <c:v>43894</c:v>
                </c:pt>
                <c:pt idx="3">
                  <c:v>43895</c:v>
                </c:pt>
                <c:pt idx="4">
                  <c:v>43896</c:v>
                </c:pt>
                <c:pt idx="5">
                  <c:v>43897</c:v>
                </c:pt>
                <c:pt idx="6">
                  <c:v>43898</c:v>
                </c:pt>
                <c:pt idx="7">
                  <c:v>43899</c:v>
                </c:pt>
                <c:pt idx="8">
                  <c:v>43900</c:v>
                </c:pt>
                <c:pt idx="9">
                  <c:v>43901</c:v>
                </c:pt>
                <c:pt idx="10">
                  <c:v>43902</c:v>
                </c:pt>
                <c:pt idx="11">
                  <c:v>43903</c:v>
                </c:pt>
                <c:pt idx="12">
                  <c:v>43904</c:v>
                </c:pt>
                <c:pt idx="13">
                  <c:v>43905</c:v>
                </c:pt>
                <c:pt idx="14">
                  <c:v>43906</c:v>
                </c:pt>
                <c:pt idx="15">
                  <c:v>43907</c:v>
                </c:pt>
                <c:pt idx="16">
                  <c:v>43908</c:v>
                </c:pt>
                <c:pt idx="17">
                  <c:v>43909</c:v>
                </c:pt>
                <c:pt idx="18">
                  <c:v>43910</c:v>
                </c:pt>
                <c:pt idx="19">
                  <c:v>43911</c:v>
                </c:pt>
                <c:pt idx="20">
                  <c:v>43912</c:v>
                </c:pt>
                <c:pt idx="21">
                  <c:v>43913</c:v>
                </c:pt>
                <c:pt idx="22">
                  <c:v>43914</c:v>
                </c:pt>
                <c:pt idx="23">
                  <c:v>43915</c:v>
                </c:pt>
                <c:pt idx="24">
                  <c:v>43916</c:v>
                </c:pt>
                <c:pt idx="25">
                  <c:v>43917</c:v>
                </c:pt>
                <c:pt idx="26">
                  <c:v>43918</c:v>
                </c:pt>
                <c:pt idx="27">
                  <c:v>43919</c:v>
                </c:pt>
                <c:pt idx="28">
                  <c:v>43920</c:v>
                </c:pt>
                <c:pt idx="29">
                  <c:v>43921</c:v>
                </c:pt>
              </c:numCache>
            </c:numRef>
          </c:cat>
          <c:val>
            <c:numRef>
              <c:f>[1]Mar2020!$K$5:$K$34</c:f>
              <c:numCache>
                <c:formatCode>General</c:formatCode>
                <c:ptCount val="30"/>
              </c:numCache>
            </c:numRef>
          </c:val>
          <c:extLst>
            <c:ext xmlns:c16="http://schemas.microsoft.com/office/drawing/2014/chart" uri="{C3380CC4-5D6E-409C-BE32-E72D297353CC}">
              <c16:uniqueId val="{00000270-C141-4CB8-97B8-F7E8FB5658DF}"/>
            </c:ext>
          </c:extLst>
        </c:ser>
        <c:ser>
          <c:idx val="10"/>
          <c:order val="11"/>
          <c:tx>
            <c:strRef>
              <c:f>[1]Mar2020!$L$1:$L$4</c:f>
              <c:strCache>
                <c:ptCount val="1"/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272-C141-4CB8-97B8-F7E8FB5658DF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274-C141-4CB8-97B8-F7E8FB5658DF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276-C141-4CB8-97B8-F7E8FB5658DF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278-C141-4CB8-97B8-F7E8FB5658DF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27A-C141-4CB8-97B8-F7E8FB5658DF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27C-C141-4CB8-97B8-F7E8FB5658DF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27E-C141-4CB8-97B8-F7E8FB5658DF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280-C141-4CB8-97B8-F7E8FB5658DF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282-C141-4CB8-97B8-F7E8FB5658DF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284-C141-4CB8-97B8-F7E8FB5658DF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5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5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286-C141-4CB8-97B8-F7E8FB5658DF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6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6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288-C141-4CB8-97B8-F7E8FB5658DF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28A-C141-4CB8-97B8-F7E8FB5658DF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28C-C141-4CB8-97B8-F7E8FB5658DF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28E-C141-4CB8-97B8-F7E8FB5658DF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290-C141-4CB8-97B8-F7E8FB5658DF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5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5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292-C141-4CB8-97B8-F7E8FB5658DF}"/>
              </c:ext>
            </c:extLst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6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6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294-C141-4CB8-97B8-F7E8FB5658DF}"/>
              </c:ext>
            </c:extLst>
          </c:dPt>
          <c:dPt>
            <c:idx val="18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8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8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296-C141-4CB8-97B8-F7E8FB5658DF}"/>
              </c:ext>
            </c:extLst>
          </c:dPt>
          <c:dPt>
            <c:idx val="19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8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8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298-C141-4CB8-97B8-F7E8FB5658DF}"/>
              </c:ext>
            </c:extLst>
          </c:dPt>
          <c:dPt>
            <c:idx val="20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8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8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29A-C141-4CB8-97B8-F7E8FB5658DF}"/>
              </c:ext>
            </c:extLst>
          </c:dPt>
          <c:dPt>
            <c:idx val="21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8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8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29C-C141-4CB8-97B8-F7E8FB5658DF}"/>
              </c:ext>
            </c:extLst>
          </c:dPt>
          <c:dPt>
            <c:idx val="22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shade val="51000"/>
                      <a:satMod val="130000"/>
                    </a:schemeClr>
                  </a:gs>
                  <a:gs pos="80000">
                    <a:schemeClr val="accent5">
                      <a:lumMod val="80000"/>
                      <a:shade val="93000"/>
                      <a:satMod val="130000"/>
                    </a:schemeClr>
                  </a:gs>
                  <a:gs pos="100000">
                    <a:schemeClr val="accent5">
                      <a:lumMod val="8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29E-C141-4CB8-97B8-F7E8FB5658DF}"/>
              </c:ext>
            </c:extLst>
          </c:dPt>
          <c:dPt>
            <c:idx val="23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shade val="51000"/>
                      <a:satMod val="130000"/>
                    </a:schemeClr>
                  </a:gs>
                  <a:gs pos="80000">
                    <a:schemeClr val="accent6">
                      <a:lumMod val="80000"/>
                      <a:shade val="93000"/>
                      <a:satMod val="130000"/>
                    </a:schemeClr>
                  </a:gs>
                  <a:gs pos="100000">
                    <a:schemeClr val="accent6">
                      <a:lumMod val="8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2A0-C141-4CB8-97B8-F7E8FB5658DF}"/>
              </c:ext>
            </c:extLst>
          </c:dPt>
          <c:dPt>
            <c:idx val="24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lumOff val="4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60000"/>
                      <a:lumOff val="4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60000"/>
                      <a:lumOff val="4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2A2-C141-4CB8-97B8-F7E8FB5658DF}"/>
              </c:ext>
            </c:extLst>
          </c:dPt>
          <c:dPt>
            <c:idx val="25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lumOff val="4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60000"/>
                      <a:lumOff val="4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60000"/>
                      <a:lumOff val="4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2A4-C141-4CB8-97B8-F7E8FB5658DF}"/>
              </c:ext>
            </c:extLst>
          </c:dPt>
          <c:dPt>
            <c:idx val="26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lumOff val="4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60000"/>
                      <a:lumOff val="4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60000"/>
                      <a:lumOff val="4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2A6-C141-4CB8-97B8-F7E8FB5658DF}"/>
              </c:ext>
            </c:extLst>
          </c:dPt>
          <c:dPt>
            <c:idx val="27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lumOff val="4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60000"/>
                      <a:lumOff val="4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60000"/>
                      <a:lumOff val="4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2A8-C141-4CB8-97B8-F7E8FB5658DF}"/>
              </c:ext>
            </c:extLst>
          </c:dPt>
          <c:dPt>
            <c:idx val="28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lumOff val="40000"/>
                      <a:shade val="51000"/>
                      <a:satMod val="130000"/>
                    </a:schemeClr>
                  </a:gs>
                  <a:gs pos="80000">
                    <a:schemeClr val="accent5">
                      <a:lumMod val="60000"/>
                      <a:lumOff val="40000"/>
                      <a:shade val="93000"/>
                      <a:satMod val="130000"/>
                    </a:schemeClr>
                  </a:gs>
                  <a:gs pos="100000">
                    <a:schemeClr val="accent5">
                      <a:lumMod val="60000"/>
                      <a:lumOff val="4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2AA-C141-4CB8-97B8-F7E8FB5658DF}"/>
              </c:ext>
            </c:extLst>
          </c:dPt>
          <c:dPt>
            <c:idx val="29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lumOff val="40000"/>
                      <a:shade val="51000"/>
                      <a:satMod val="130000"/>
                    </a:schemeClr>
                  </a:gs>
                  <a:gs pos="80000">
                    <a:schemeClr val="accent6">
                      <a:lumMod val="60000"/>
                      <a:lumOff val="40000"/>
                      <a:shade val="93000"/>
                      <a:satMod val="130000"/>
                    </a:schemeClr>
                  </a:gs>
                  <a:gs pos="100000">
                    <a:schemeClr val="accent6">
                      <a:lumMod val="60000"/>
                      <a:lumOff val="4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2AC-C141-4CB8-97B8-F7E8FB5658DF}"/>
              </c:ext>
            </c:extLst>
          </c:dPt>
          <c:cat>
            <c:numRef>
              <c:f>[1]Mar2020!$A$5:$A$34</c:f>
              <c:numCache>
                <c:formatCode>d\-mmm</c:formatCode>
                <c:ptCount val="30"/>
                <c:pt idx="0">
                  <c:v>43892</c:v>
                </c:pt>
                <c:pt idx="1">
                  <c:v>43893</c:v>
                </c:pt>
                <c:pt idx="2">
                  <c:v>43894</c:v>
                </c:pt>
                <c:pt idx="3">
                  <c:v>43895</c:v>
                </c:pt>
                <c:pt idx="4">
                  <c:v>43896</c:v>
                </c:pt>
                <c:pt idx="5">
                  <c:v>43897</c:v>
                </c:pt>
                <c:pt idx="6">
                  <c:v>43898</c:v>
                </c:pt>
                <c:pt idx="7">
                  <c:v>43899</c:v>
                </c:pt>
                <c:pt idx="8">
                  <c:v>43900</c:v>
                </c:pt>
                <c:pt idx="9">
                  <c:v>43901</c:v>
                </c:pt>
                <c:pt idx="10">
                  <c:v>43902</c:v>
                </c:pt>
                <c:pt idx="11">
                  <c:v>43903</c:v>
                </c:pt>
                <c:pt idx="12">
                  <c:v>43904</c:v>
                </c:pt>
                <c:pt idx="13">
                  <c:v>43905</c:v>
                </c:pt>
                <c:pt idx="14">
                  <c:v>43906</c:v>
                </c:pt>
                <c:pt idx="15">
                  <c:v>43907</c:v>
                </c:pt>
                <c:pt idx="16">
                  <c:v>43908</c:v>
                </c:pt>
                <c:pt idx="17">
                  <c:v>43909</c:v>
                </c:pt>
                <c:pt idx="18">
                  <c:v>43910</c:v>
                </c:pt>
                <c:pt idx="19">
                  <c:v>43911</c:v>
                </c:pt>
                <c:pt idx="20">
                  <c:v>43912</c:v>
                </c:pt>
                <c:pt idx="21">
                  <c:v>43913</c:v>
                </c:pt>
                <c:pt idx="22">
                  <c:v>43914</c:v>
                </c:pt>
                <c:pt idx="23">
                  <c:v>43915</c:v>
                </c:pt>
                <c:pt idx="24">
                  <c:v>43916</c:v>
                </c:pt>
                <c:pt idx="25">
                  <c:v>43917</c:v>
                </c:pt>
                <c:pt idx="26">
                  <c:v>43918</c:v>
                </c:pt>
                <c:pt idx="27">
                  <c:v>43919</c:v>
                </c:pt>
                <c:pt idx="28">
                  <c:v>43920</c:v>
                </c:pt>
                <c:pt idx="29">
                  <c:v>43921</c:v>
                </c:pt>
              </c:numCache>
            </c:numRef>
          </c:cat>
          <c:val>
            <c:numRef>
              <c:f>[1]Mar2020!$L$5:$L$34</c:f>
              <c:numCache>
                <c:formatCode>General</c:formatCode>
                <c:ptCount val="30"/>
              </c:numCache>
            </c:numRef>
          </c:val>
          <c:extLst>
            <c:ext xmlns:c16="http://schemas.microsoft.com/office/drawing/2014/chart" uri="{C3380CC4-5D6E-409C-BE32-E72D297353CC}">
              <c16:uniqueId val="{000002AD-C141-4CB8-97B8-F7E8FB5658DF}"/>
            </c:ext>
          </c:extLst>
        </c:ser>
        <c:ser>
          <c:idx val="11"/>
          <c:order val="12"/>
          <c:tx>
            <c:strRef>
              <c:f>[1]Mar2020!$M$1:$M$4</c:f>
              <c:strCache>
                <c:ptCount val="1"/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2AF-C141-4CB8-97B8-F7E8FB5658DF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2B1-C141-4CB8-97B8-F7E8FB5658DF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2B3-C141-4CB8-97B8-F7E8FB5658DF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2B5-C141-4CB8-97B8-F7E8FB5658DF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2B7-C141-4CB8-97B8-F7E8FB5658DF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2B9-C141-4CB8-97B8-F7E8FB5658DF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2BB-C141-4CB8-97B8-F7E8FB5658DF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2BD-C141-4CB8-97B8-F7E8FB5658DF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2BF-C141-4CB8-97B8-F7E8FB5658DF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2C1-C141-4CB8-97B8-F7E8FB5658DF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5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5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2C3-C141-4CB8-97B8-F7E8FB5658DF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6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6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2C5-C141-4CB8-97B8-F7E8FB5658DF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2C7-C141-4CB8-97B8-F7E8FB5658DF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2C9-C141-4CB8-97B8-F7E8FB5658DF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2CB-C141-4CB8-97B8-F7E8FB5658DF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2CD-C141-4CB8-97B8-F7E8FB5658DF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5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5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2CF-C141-4CB8-97B8-F7E8FB5658DF}"/>
              </c:ext>
            </c:extLst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6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6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2D1-C141-4CB8-97B8-F7E8FB5658DF}"/>
              </c:ext>
            </c:extLst>
          </c:dPt>
          <c:dPt>
            <c:idx val="18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8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8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2D3-C141-4CB8-97B8-F7E8FB5658DF}"/>
              </c:ext>
            </c:extLst>
          </c:dPt>
          <c:dPt>
            <c:idx val="19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8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8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2D5-C141-4CB8-97B8-F7E8FB5658DF}"/>
              </c:ext>
            </c:extLst>
          </c:dPt>
          <c:dPt>
            <c:idx val="20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8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8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2D7-C141-4CB8-97B8-F7E8FB5658DF}"/>
              </c:ext>
            </c:extLst>
          </c:dPt>
          <c:dPt>
            <c:idx val="21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8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8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2D9-C141-4CB8-97B8-F7E8FB5658DF}"/>
              </c:ext>
            </c:extLst>
          </c:dPt>
          <c:dPt>
            <c:idx val="22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shade val="51000"/>
                      <a:satMod val="130000"/>
                    </a:schemeClr>
                  </a:gs>
                  <a:gs pos="80000">
                    <a:schemeClr val="accent5">
                      <a:lumMod val="80000"/>
                      <a:shade val="93000"/>
                      <a:satMod val="130000"/>
                    </a:schemeClr>
                  </a:gs>
                  <a:gs pos="100000">
                    <a:schemeClr val="accent5">
                      <a:lumMod val="8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2DB-C141-4CB8-97B8-F7E8FB5658DF}"/>
              </c:ext>
            </c:extLst>
          </c:dPt>
          <c:dPt>
            <c:idx val="23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shade val="51000"/>
                      <a:satMod val="130000"/>
                    </a:schemeClr>
                  </a:gs>
                  <a:gs pos="80000">
                    <a:schemeClr val="accent6">
                      <a:lumMod val="80000"/>
                      <a:shade val="93000"/>
                      <a:satMod val="130000"/>
                    </a:schemeClr>
                  </a:gs>
                  <a:gs pos="100000">
                    <a:schemeClr val="accent6">
                      <a:lumMod val="8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2DD-C141-4CB8-97B8-F7E8FB5658DF}"/>
              </c:ext>
            </c:extLst>
          </c:dPt>
          <c:dPt>
            <c:idx val="24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lumOff val="4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60000"/>
                      <a:lumOff val="4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60000"/>
                      <a:lumOff val="4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2DF-C141-4CB8-97B8-F7E8FB5658DF}"/>
              </c:ext>
            </c:extLst>
          </c:dPt>
          <c:dPt>
            <c:idx val="25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lumOff val="4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60000"/>
                      <a:lumOff val="4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60000"/>
                      <a:lumOff val="4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2E1-C141-4CB8-97B8-F7E8FB5658DF}"/>
              </c:ext>
            </c:extLst>
          </c:dPt>
          <c:dPt>
            <c:idx val="26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lumOff val="4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60000"/>
                      <a:lumOff val="4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60000"/>
                      <a:lumOff val="4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2E3-C141-4CB8-97B8-F7E8FB5658DF}"/>
              </c:ext>
            </c:extLst>
          </c:dPt>
          <c:dPt>
            <c:idx val="27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lumOff val="4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60000"/>
                      <a:lumOff val="4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60000"/>
                      <a:lumOff val="4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2E5-C141-4CB8-97B8-F7E8FB5658DF}"/>
              </c:ext>
            </c:extLst>
          </c:dPt>
          <c:dPt>
            <c:idx val="28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lumOff val="40000"/>
                      <a:shade val="51000"/>
                      <a:satMod val="130000"/>
                    </a:schemeClr>
                  </a:gs>
                  <a:gs pos="80000">
                    <a:schemeClr val="accent5">
                      <a:lumMod val="60000"/>
                      <a:lumOff val="40000"/>
                      <a:shade val="93000"/>
                      <a:satMod val="130000"/>
                    </a:schemeClr>
                  </a:gs>
                  <a:gs pos="100000">
                    <a:schemeClr val="accent5">
                      <a:lumMod val="60000"/>
                      <a:lumOff val="4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2E7-C141-4CB8-97B8-F7E8FB5658DF}"/>
              </c:ext>
            </c:extLst>
          </c:dPt>
          <c:dPt>
            <c:idx val="29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lumOff val="40000"/>
                      <a:shade val="51000"/>
                      <a:satMod val="130000"/>
                    </a:schemeClr>
                  </a:gs>
                  <a:gs pos="80000">
                    <a:schemeClr val="accent6">
                      <a:lumMod val="60000"/>
                      <a:lumOff val="40000"/>
                      <a:shade val="93000"/>
                      <a:satMod val="130000"/>
                    </a:schemeClr>
                  </a:gs>
                  <a:gs pos="100000">
                    <a:schemeClr val="accent6">
                      <a:lumMod val="60000"/>
                      <a:lumOff val="4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2E9-C141-4CB8-97B8-F7E8FB5658DF}"/>
              </c:ext>
            </c:extLst>
          </c:dPt>
          <c:cat>
            <c:numRef>
              <c:f>[1]Mar2020!$A$5:$A$34</c:f>
              <c:numCache>
                <c:formatCode>d\-mmm</c:formatCode>
                <c:ptCount val="30"/>
                <c:pt idx="0">
                  <c:v>43892</c:v>
                </c:pt>
                <c:pt idx="1">
                  <c:v>43893</c:v>
                </c:pt>
                <c:pt idx="2">
                  <c:v>43894</c:v>
                </c:pt>
                <c:pt idx="3">
                  <c:v>43895</c:v>
                </c:pt>
                <c:pt idx="4">
                  <c:v>43896</c:v>
                </c:pt>
                <c:pt idx="5">
                  <c:v>43897</c:v>
                </c:pt>
                <c:pt idx="6">
                  <c:v>43898</c:v>
                </c:pt>
                <c:pt idx="7">
                  <c:v>43899</c:v>
                </c:pt>
                <c:pt idx="8">
                  <c:v>43900</c:v>
                </c:pt>
                <c:pt idx="9">
                  <c:v>43901</c:v>
                </c:pt>
                <c:pt idx="10">
                  <c:v>43902</c:v>
                </c:pt>
                <c:pt idx="11">
                  <c:v>43903</c:v>
                </c:pt>
                <c:pt idx="12">
                  <c:v>43904</c:v>
                </c:pt>
                <c:pt idx="13">
                  <c:v>43905</c:v>
                </c:pt>
                <c:pt idx="14">
                  <c:v>43906</c:v>
                </c:pt>
                <c:pt idx="15">
                  <c:v>43907</c:v>
                </c:pt>
                <c:pt idx="16">
                  <c:v>43908</c:v>
                </c:pt>
                <c:pt idx="17">
                  <c:v>43909</c:v>
                </c:pt>
                <c:pt idx="18">
                  <c:v>43910</c:v>
                </c:pt>
                <c:pt idx="19">
                  <c:v>43911</c:v>
                </c:pt>
                <c:pt idx="20">
                  <c:v>43912</c:v>
                </c:pt>
                <c:pt idx="21">
                  <c:v>43913</c:v>
                </c:pt>
                <c:pt idx="22">
                  <c:v>43914</c:v>
                </c:pt>
                <c:pt idx="23">
                  <c:v>43915</c:v>
                </c:pt>
                <c:pt idx="24">
                  <c:v>43916</c:v>
                </c:pt>
                <c:pt idx="25">
                  <c:v>43917</c:v>
                </c:pt>
                <c:pt idx="26">
                  <c:v>43918</c:v>
                </c:pt>
                <c:pt idx="27">
                  <c:v>43919</c:v>
                </c:pt>
                <c:pt idx="28">
                  <c:v>43920</c:v>
                </c:pt>
                <c:pt idx="29">
                  <c:v>43921</c:v>
                </c:pt>
              </c:numCache>
            </c:numRef>
          </c:cat>
          <c:val>
            <c:numRef>
              <c:f>[1]Mar2020!$M$5:$M$34</c:f>
              <c:numCache>
                <c:formatCode>General</c:formatCode>
                <c:ptCount val="30"/>
              </c:numCache>
            </c:numRef>
          </c:val>
          <c:extLst>
            <c:ext xmlns:c16="http://schemas.microsoft.com/office/drawing/2014/chart" uri="{C3380CC4-5D6E-409C-BE32-E72D297353CC}">
              <c16:uniqueId val="{000002EA-C141-4CB8-97B8-F7E8FB5658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'Nov2021 '!$V$11</c:f>
              <c:strCache>
                <c:ptCount val="1"/>
                <c:pt idx="0">
                  <c:v>Almoço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tint val="54000"/>
                    <a:shade val="51000"/>
                    <a:satMod val="130000"/>
                  </a:schemeClr>
                </a:gs>
                <a:gs pos="80000">
                  <a:schemeClr val="accent5">
                    <a:tint val="54000"/>
                    <a:shade val="93000"/>
                    <a:satMod val="130000"/>
                  </a:schemeClr>
                </a:gs>
                <a:gs pos="100000">
                  <a:schemeClr val="accent5">
                    <a:tint val="54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BBC-4B3E-8BB4-75D17756D91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'Nov2021 '!$V$10</c:f>
              <c:strCache>
                <c:ptCount val="1"/>
                <c:pt idx="0">
                  <c:v>REFEIÇÕES</c:v>
                </c:pt>
              </c:strCache>
            </c:strRef>
          </c:cat>
          <c:val>
            <c:numRef>
              <c:f>'Nov2021 '!$U$11</c:f>
              <c:numCache>
                <c:formatCode>General</c:formatCode>
                <c:ptCount val="1"/>
                <c:pt idx="0">
                  <c:v>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BC-4B3E-8BB4-75D17756D914}"/>
            </c:ext>
          </c:extLst>
        </c:ser>
        <c:ser>
          <c:idx val="1"/>
          <c:order val="1"/>
          <c:tx>
            <c:strRef>
              <c:f>'Nov2021 '!$V$12</c:f>
              <c:strCache>
                <c:ptCount val="1"/>
                <c:pt idx="0">
                  <c:v>Tarde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tint val="77000"/>
                    <a:shade val="51000"/>
                    <a:satMod val="130000"/>
                  </a:schemeClr>
                </a:gs>
                <a:gs pos="80000">
                  <a:schemeClr val="accent5">
                    <a:tint val="77000"/>
                    <a:shade val="93000"/>
                    <a:satMod val="130000"/>
                  </a:schemeClr>
                </a:gs>
                <a:gs pos="100000">
                  <a:schemeClr val="accent5">
                    <a:tint val="77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BBC-4B3E-8BB4-75D17756D91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'Nov2021 '!$V$10</c:f>
              <c:strCache>
                <c:ptCount val="1"/>
                <c:pt idx="0">
                  <c:v>REFEIÇÕES</c:v>
                </c:pt>
              </c:strCache>
            </c:strRef>
          </c:cat>
          <c:val>
            <c:numRef>
              <c:f>'Nov2021 '!$U$12</c:f>
              <c:numCache>
                <c:formatCode>General</c:formatCode>
                <c:ptCount val="1"/>
                <c:pt idx="0">
                  <c:v>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BBC-4B3E-8BB4-75D17756D914}"/>
            </c:ext>
          </c:extLst>
        </c:ser>
        <c:ser>
          <c:idx val="2"/>
          <c:order val="2"/>
          <c:tx>
            <c:strRef>
              <c:f>'Nov2021 '!$V$13</c:f>
              <c:strCache>
                <c:ptCount val="1"/>
                <c:pt idx="0">
                  <c:v>Jantar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BBC-4B3E-8BB4-75D17756D91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'Nov2021 '!$V$10</c:f>
              <c:strCache>
                <c:ptCount val="1"/>
                <c:pt idx="0">
                  <c:v>REFEIÇÕES</c:v>
                </c:pt>
              </c:strCache>
            </c:strRef>
          </c:cat>
          <c:val>
            <c:numRef>
              <c:f>'Nov2021 '!$U$13</c:f>
              <c:numCache>
                <c:formatCode>General</c:formatCode>
                <c:ptCount val="1"/>
                <c:pt idx="0">
                  <c:v>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BBC-4B3E-8BB4-75D17756D914}"/>
            </c:ext>
          </c:extLst>
        </c:ser>
        <c:ser>
          <c:idx val="3"/>
          <c:order val="3"/>
          <c:tx>
            <c:strRef>
              <c:f>'Nov2021 '!$V$14</c:f>
              <c:strCache>
                <c:ptCount val="1"/>
                <c:pt idx="0">
                  <c:v>Jejum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76000"/>
                    <a:shade val="51000"/>
                    <a:satMod val="130000"/>
                  </a:schemeClr>
                </a:gs>
                <a:gs pos="80000">
                  <a:schemeClr val="accent5">
                    <a:shade val="76000"/>
                    <a:shade val="93000"/>
                    <a:satMod val="130000"/>
                  </a:schemeClr>
                </a:gs>
                <a:gs pos="100000">
                  <a:schemeClr val="accent5">
                    <a:shade val="76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BBC-4B3E-8BB4-75D17756D91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'Nov2021 '!$V$10</c:f>
              <c:strCache>
                <c:ptCount val="1"/>
                <c:pt idx="0">
                  <c:v>REFEIÇÕES</c:v>
                </c:pt>
              </c:strCache>
            </c:strRef>
          </c:cat>
          <c:val>
            <c:numRef>
              <c:f>'Nov2021 '!$U$14</c:f>
              <c:numCache>
                <c:formatCode>General</c:formatCode>
                <c:ptCount val="1"/>
                <c:pt idx="0">
                  <c:v>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BBC-4B3E-8BB4-75D17756D914}"/>
            </c:ext>
          </c:extLst>
        </c:ser>
        <c:ser>
          <c:idx val="4"/>
          <c:order val="4"/>
          <c:tx>
            <c:strRef>
              <c:f>'Nov2021 '!$V$15</c:f>
              <c:strCache>
                <c:ptCount val="1"/>
                <c:pt idx="0">
                  <c:v>Ceia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53000"/>
                    <a:shade val="51000"/>
                    <a:satMod val="130000"/>
                  </a:schemeClr>
                </a:gs>
                <a:gs pos="80000">
                  <a:schemeClr val="accent5">
                    <a:shade val="53000"/>
                    <a:shade val="93000"/>
                    <a:satMod val="130000"/>
                  </a:schemeClr>
                </a:gs>
                <a:gs pos="100000">
                  <a:schemeClr val="accent5">
                    <a:shade val="53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2BBC-4B3E-8BB4-75D17756D91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'Nov2021 '!$V$10</c:f>
              <c:strCache>
                <c:ptCount val="1"/>
                <c:pt idx="0">
                  <c:v>REFEIÇÕES</c:v>
                </c:pt>
              </c:strCache>
            </c:strRef>
          </c:cat>
          <c:val>
            <c:numRef>
              <c:f>'Nov2021 '!$U$15</c:f>
              <c:numCache>
                <c:formatCode>General</c:formatCode>
                <c:ptCount val="1"/>
                <c:pt idx="0">
                  <c:v>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BBC-4B3E-8BB4-75D17756D91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67162272"/>
        <c:axId val="767163520"/>
      </c:barChart>
      <c:catAx>
        <c:axId val="767162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67163520"/>
        <c:crosses val="autoZero"/>
        <c:auto val="1"/>
        <c:lblAlgn val="ctr"/>
        <c:lblOffset val="100"/>
        <c:noMultiLvlLbl val="0"/>
      </c:catAx>
      <c:valAx>
        <c:axId val="76716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GLICEMIA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67162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     Frequência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>
              <a:solidFill>
                <a:srgbClr val="0070C0"/>
              </a:solidFill>
            </a:defRPr>
          </a:pPr>
          <a:r>
            <a:rPr lang="pt-BR" sz="1600" b="1" i="0" u="none" strike="noStrike" spc="100" baseline="0">
              <a:solidFill>
                <a:srgbClr val="0070C0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     Frequência</a:t>
          </a:r>
        </a:p>
      </cx:txPr>
    </cx:title>
    <cx:plotArea>
      <cx:plotAreaRegion>
        <cx:plotSurface>
          <cx:spPr>
            <a:ln w="12700">
              <a:solidFill>
                <a:schemeClr val="accent1"/>
              </a:solidFill>
            </a:ln>
          </cx:spPr>
        </cx:plotSurface>
        <cx:series layoutId="boxWhisker" uniqueId="{BC1030AA-297C-47D8-99D6-2FE5E037A43B}" formatIdx="0">
          <cx:tx>
            <cx:txData>
              <cx:f>_xlchart.v1.0</cx:f>
              <cx:v>Índices Glicêmicos</cx:v>
            </cx:txData>
          </cx:tx>
          <cx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12700">
              <a:solidFill>
                <a:schemeClr val="tx1"/>
              </a:solidFill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x:spPr>
          <cx:dataId val="0"/>
          <cx:layoutPr>
            <cx:visibility meanLine="1" meanMarker="1" nonoutliers="0" outliers="1"/>
            <cx:statistics quartileMethod="exclusive"/>
          </cx:layoutPr>
        </cx:series>
      </cx:plotAreaRegion>
      <cx:axis id="0">
        <cx:catScaling gapWidth="1.5"/>
        <cx:tickLabels/>
        <cx:spPr>
          <a:effectLst>
            <a:outerShdw blurRad="50800" dist="50800" dir="5400000" algn="ctr" rotWithShape="0">
              <a:schemeClr val="tx1"/>
            </a:outerShdw>
          </a:effectLst>
        </cx:spPr>
        <cx:txPr>
          <a:bodyPr vertOverflow="overflow" horzOverflow="overflow" wrap="square" lIns="0" tIns="0" rIns="0" bIns="0"/>
          <a:lstStyle/>
          <a:p>
            <a:pPr algn="ctr" rtl="0">
              <a:defRPr sz="900" b="0" i="0">
                <a:solidFill>
                  <a:srgbClr val="0070C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pt-BR">
              <a:solidFill>
                <a:srgbClr val="0070C0"/>
              </a:solidFill>
            </a:endParaRPr>
          </a:p>
        </cx:txPr>
      </cx:axis>
      <cx:axis id="1">
        <cx:valScaling max="400" min="30"/>
        <cx:majorGridlines>
          <cx:spPr>
            <a:ln w="12700">
              <a:solidFill>
                <a:schemeClr val="tx1"/>
              </a:solidFill>
              <a:prstDash val="sysDash"/>
            </a:ln>
          </cx:spPr>
        </cx:majorGridlines>
        <cx:majorTickMarks type="cross"/>
        <cx:tickLabels/>
        <cx:spPr>
          <a:effectLst>
            <a:outerShdw blurRad="50800" dist="38100" dir="13500000" algn="br" rotWithShape="0">
              <a:prstClr val="black">
                <a:alpha val="40000"/>
              </a:prstClr>
            </a:outerShdw>
          </a:effectLst>
        </cx:spPr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b="1">
                <a:solidFill>
                  <a:srgbClr val="0070C0"/>
                </a:solidFill>
              </a:defRPr>
            </a:pPr>
            <a:endParaRPr lang="pt-BR" sz="900" b="1" i="0" u="none" strike="noStrike" baseline="0">
              <a:solidFill>
                <a:srgbClr val="0070C0"/>
              </a:solidFill>
              <a:latin typeface="Calibri" panose="020F0502020204030204"/>
            </a:endParaRPr>
          </a:p>
        </cx:txPr>
      </cx:axis>
    </cx:plotArea>
    <cx:legend pos="b" align="ctr" overlay="0">
      <cx:txPr>
        <a:bodyPr vertOverflow="overflow" horzOverflow="overflow" wrap="square" lIns="0" tIns="0" rIns="0" bIns="0"/>
        <a:lstStyle/>
        <a:p>
          <a:pPr algn="ctr" rtl="0">
            <a:defRPr sz="900" b="0" i="0">
              <a:solidFill>
                <a:srgbClr val="0070C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endParaRPr lang="pt-BR">
            <a:solidFill>
              <a:srgbClr val="0070C0"/>
            </a:solidFill>
          </a:endParaRPr>
        </a:p>
      </cx:tx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</xdr:row>
      <xdr:rowOff>9525</xdr:rowOff>
    </xdr:from>
    <xdr:to>
      <xdr:col>13</xdr:col>
      <xdr:colOff>9525</xdr:colOff>
      <xdr:row>18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595911D-82FC-47A7-B240-B1A5E9ECD7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9524</xdr:colOff>
      <xdr:row>4</xdr:row>
      <xdr:rowOff>14286</xdr:rowOff>
    </xdr:from>
    <xdr:to>
      <xdr:col>19</xdr:col>
      <xdr:colOff>600075</xdr:colOff>
      <xdr:row>18</xdr:row>
      <xdr:rowOff>19049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F4E6116-70C1-4A35-A0F2-1AB1606E60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4467</xdr:colOff>
      <xdr:row>23</xdr:row>
      <xdr:rowOff>11990</xdr:rowOff>
    </xdr:from>
    <xdr:to>
      <xdr:col>15</xdr:col>
      <xdr:colOff>1</xdr:colOff>
      <xdr:row>39</xdr:row>
      <xdr:rowOff>9525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Gráfico 9">
              <a:extLst>
                <a:ext uri="{FF2B5EF4-FFF2-40B4-BE49-F238E27FC236}">
                  <a16:creationId xmlns:a16="http://schemas.microsoft.com/office/drawing/2014/main" id="{2308077C-994A-4AFE-AFD8-7814035A6D13}"/>
                </a:ext>
                <a:ext uri="{147F2762-F138-4A5C-976F-8EAC2B608ADB}">
                  <a16:predDERef xmlns:a16="http://schemas.microsoft.com/office/drawing/2014/main" pred="{196BA746-8A12-4877-8FD3-0B7C5B29948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386217" y="4869740"/>
              <a:ext cx="5415259" cy="304553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ifspedubr-my.sharepoint.com/personal/caio_marcelo_aluno_ifsp_edu_br/Documents/Controle%20Glic&#234;mico%20Caio002-DESKTOP-GLUJTM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 A SET"/>
      <sheetName val="JUL A AGO"/>
      <sheetName val="Plan3"/>
      <sheetName val="Plan4"/>
      <sheetName val="Plan5"/>
      <sheetName val="Plan6"/>
      <sheetName val="JAN - FEV"/>
      <sheetName val="MAR-ABRIL"/>
      <sheetName val="Set-Out"/>
      <sheetName val="Nov-Dez"/>
      <sheetName val="Jan- Fev"/>
      <sheetName val="Mar-Abr"/>
      <sheetName val="Setembro-Out"/>
      <sheetName val="Outubro"/>
      <sheetName val="Novembro"/>
      <sheetName val="Dezembro"/>
      <sheetName val="Jan2019"/>
      <sheetName val="Fev2019"/>
      <sheetName val="Mar2019"/>
      <sheetName val="Abr2019"/>
      <sheetName val="Mai2019"/>
      <sheetName val="Jun2019"/>
      <sheetName val="Jul2019"/>
      <sheetName val="Ago2019"/>
      <sheetName val="Set2019"/>
      <sheetName val="Out2019"/>
      <sheetName val="Nov2019"/>
      <sheetName val="Dez2019"/>
      <sheetName val="Jan2020"/>
      <sheetName val="Fev2020"/>
      <sheetName val="Mar2020"/>
      <sheetName val="Abr2020"/>
      <sheetName val="Mai2020"/>
      <sheetName val="Jun2020"/>
      <sheetName val="Jul2020"/>
      <sheetName val="Ago2020"/>
      <sheetName val="Set2020 "/>
      <sheetName val="Out2020 "/>
      <sheetName val="Nov2020  "/>
      <sheetName val="Dez2020  "/>
      <sheetName val="Jan2021"/>
      <sheetName val="Fev2021"/>
      <sheetName val="Mar2021"/>
      <sheetName val="Abr2021"/>
      <sheetName val="Mai2021 "/>
      <sheetName val="Jun2021 "/>
      <sheetName val="Jul2021"/>
      <sheetName val="Ago2021"/>
      <sheetName val="Set2021 "/>
      <sheetName val="Out2021  "/>
      <sheetName val="Nov2021 "/>
      <sheetName val="Nov2021 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>
        <row r="2">
          <cell r="G2">
            <v>0.04</v>
          </cell>
          <cell r="H2">
            <v>0.02</v>
          </cell>
          <cell r="I2">
            <v>0.01</v>
          </cell>
          <cell r="J2">
            <v>0.1</v>
          </cell>
          <cell r="K2">
            <v>0.25</v>
          </cell>
          <cell r="L2">
            <v>0.38</v>
          </cell>
          <cell r="M2">
            <v>0.19</v>
          </cell>
        </row>
        <row r="3">
          <cell r="B3" t="str">
            <v>JEJUM</v>
          </cell>
          <cell r="C3" t="str">
            <v xml:space="preserve"> ALMOÇO</v>
          </cell>
          <cell r="D3" t="str">
            <v>LANCHE DA TARDE</v>
          </cell>
          <cell r="E3" t="str">
            <v>JANTAR</v>
          </cell>
          <cell r="F3" t="str">
            <v>CEIA</v>
          </cell>
          <cell r="G3">
            <v>6</v>
          </cell>
          <cell r="H3">
            <v>3</v>
          </cell>
          <cell r="I3">
            <v>2</v>
          </cell>
          <cell r="J3">
            <v>14</v>
          </cell>
          <cell r="K3">
            <v>33</v>
          </cell>
          <cell r="L3">
            <v>51</v>
          </cell>
          <cell r="M3">
            <v>25</v>
          </cell>
        </row>
        <row r="4">
          <cell r="C4">
            <v>100</v>
          </cell>
          <cell r="D4">
            <v>262</v>
          </cell>
          <cell r="E4">
            <v>347</v>
          </cell>
          <cell r="G4">
            <v>-70</v>
          </cell>
          <cell r="H4" t="str">
            <v>70-79</v>
          </cell>
          <cell r="I4">
            <v>100</v>
          </cell>
          <cell r="J4" t="str">
            <v>80-120</v>
          </cell>
          <cell r="K4" t="str">
            <v>121-199</v>
          </cell>
          <cell r="L4" t="str">
            <v>200-300</v>
          </cell>
          <cell r="M4" t="str">
            <v>300+</v>
          </cell>
        </row>
        <row r="5">
          <cell r="A5">
            <v>43892</v>
          </cell>
          <cell r="B5">
            <v>211</v>
          </cell>
          <cell r="C5">
            <v>263</v>
          </cell>
          <cell r="D5">
            <v>117</v>
          </cell>
          <cell r="E5">
            <v>339</v>
          </cell>
          <cell r="F5">
            <v>295</v>
          </cell>
        </row>
        <row r="6">
          <cell r="A6">
            <v>43893</v>
          </cell>
          <cell r="B6">
            <v>93</v>
          </cell>
          <cell r="C6">
            <v>263</v>
          </cell>
          <cell r="D6">
            <v>157</v>
          </cell>
          <cell r="E6">
            <v>67</v>
          </cell>
          <cell r="F6">
            <v>351</v>
          </cell>
        </row>
        <row r="7">
          <cell r="A7">
            <v>43894</v>
          </cell>
          <cell r="B7">
            <v>73</v>
          </cell>
          <cell r="C7">
            <v>146</v>
          </cell>
          <cell r="D7">
            <v>306</v>
          </cell>
          <cell r="E7">
            <v>81</v>
          </cell>
          <cell r="F7">
            <v>70</v>
          </cell>
        </row>
        <row r="8">
          <cell r="A8">
            <v>43895</v>
          </cell>
          <cell r="B8">
            <v>275</v>
          </cell>
          <cell r="C8">
            <v>170</v>
          </cell>
          <cell r="D8">
            <v>205</v>
          </cell>
          <cell r="E8">
            <v>230</v>
          </cell>
          <cell r="F8">
            <v>202</v>
          </cell>
        </row>
        <row r="9">
          <cell r="A9">
            <v>43896</v>
          </cell>
          <cell r="B9">
            <v>344</v>
          </cell>
          <cell r="C9">
            <v>137</v>
          </cell>
          <cell r="D9">
            <v>79</v>
          </cell>
          <cell r="E9">
            <v>130</v>
          </cell>
          <cell r="F9">
            <v>194</v>
          </cell>
        </row>
        <row r="10">
          <cell r="A10">
            <v>43897</v>
          </cell>
          <cell r="B10">
            <v>61</v>
          </cell>
          <cell r="C10">
            <v>175</v>
          </cell>
          <cell r="D10">
            <v>204</v>
          </cell>
          <cell r="E10">
            <v>252</v>
          </cell>
          <cell r="F10">
            <v>438</v>
          </cell>
        </row>
        <row r="11">
          <cell r="A11">
            <v>43898</v>
          </cell>
          <cell r="B11">
            <v>157</v>
          </cell>
          <cell r="C11">
            <v>81</v>
          </cell>
          <cell r="D11">
            <v>93</v>
          </cell>
          <cell r="E11">
            <v>327</v>
          </cell>
        </row>
        <row r="12">
          <cell r="A12">
            <v>43899</v>
          </cell>
          <cell r="B12">
            <v>330</v>
          </cell>
          <cell r="C12">
            <v>94</v>
          </cell>
          <cell r="D12">
            <v>275</v>
          </cell>
          <cell r="F12">
            <v>120</v>
          </cell>
        </row>
        <row r="13">
          <cell r="A13">
            <v>43900</v>
          </cell>
          <cell r="B13">
            <v>80</v>
          </cell>
          <cell r="C13">
            <v>260</v>
          </cell>
          <cell r="D13">
            <v>56</v>
          </cell>
          <cell r="E13">
            <v>233</v>
          </cell>
          <cell r="F13">
            <v>264</v>
          </cell>
        </row>
        <row r="14">
          <cell r="A14">
            <v>43901</v>
          </cell>
          <cell r="B14">
            <v>159</v>
          </cell>
          <cell r="C14">
            <v>234</v>
          </cell>
          <cell r="D14">
            <v>100</v>
          </cell>
          <cell r="E14">
            <v>186</v>
          </cell>
          <cell r="F14">
            <v>137</v>
          </cell>
        </row>
        <row r="15">
          <cell r="A15">
            <v>43902</v>
          </cell>
          <cell r="B15">
            <v>104</v>
          </cell>
          <cell r="C15">
            <v>144</v>
          </cell>
          <cell r="D15">
            <v>267</v>
          </cell>
          <cell r="E15">
            <v>200</v>
          </cell>
          <cell r="F15">
            <v>68</v>
          </cell>
        </row>
        <row r="16">
          <cell r="A16">
            <v>43903</v>
          </cell>
          <cell r="B16">
            <v>235</v>
          </cell>
          <cell r="C16">
            <v>234</v>
          </cell>
          <cell r="D16">
            <v>236</v>
          </cell>
          <cell r="E16">
            <v>300</v>
          </cell>
          <cell r="F16">
            <v>129</v>
          </cell>
        </row>
        <row r="17">
          <cell r="A17">
            <v>43904</v>
          </cell>
          <cell r="B17">
            <v>190</v>
          </cell>
          <cell r="C17">
            <v>239</v>
          </cell>
          <cell r="D17">
            <v>343</v>
          </cell>
          <cell r="E17">
            <v>371</v>
          </cell>
          <cell r="F17">
            <v>59</v>
          </cell>
        </row>
        <row r="18">
          <cell r="A18">
            <v>43905</v>
          </cell>
          <cell r="C18">
            <v>152</v>
          </cell>
          <cell r="D18">
            <v>185</v>
          </cell>
          <cell r="F18">
            <v>218</v>
          </cell>
        </row>
        <row r="19">
          <cell r="A19">
            <v>43906</v>
          </cell>
          <cell r="B19">
            <v>62</v>
          </cell>
          <cell r="C19">
            <v>133</v>
          </cell>
          <cell r="D19">
            <v>216</v>
          </cell>
          <cell r="E19">
            <v>329</v>
          </cell>
          <cell r="F19">
            <v>316</v>
          </cell>
        </row>
        <row r="20">
          <cell r="A20">
            <v>43907</v>
          </cell>
          <cell r="B20">
            <v>88</v>
          </cell>
          <cell r="C20">
            <v>142</v>
          </cell>
          <cell r="D20">
            <v>276</v>
          </cell>
          <cell r="E20">
            <v>183</v>
          </cell>
          <cell r="F20">
            <v>265</v>
          </cell>
        </row>
        <row r="21">
          <cell r="A21">
            <v>43908</v>
          </cell>
          <cell r="B21">
            <v>317</v>
          </cell>
          <cell r="C21">
            <v>212</v>
          </cell>
          <cell r="D21">
            <v>366</v>
          </cell>
          <cell r="E21">
            <v>302</v>
          </cell>
          <cell r="F21">
            <v>234</v>
          </cell>
        </row>
        <row r="22">
          <cell r="A22">
            <v>43909</v>
          </cell>
          <cell r="B22">
            <v>231</v>
          </cell>
          <cell r="C22">
            <v>209</v>
          </cell>
          <cell r="D22">
            <v>297</v>
          </cell>
          <cell r="E22">
            <v>195</v>
          </cell>
          <cell r="F22">
            <v>294</v>
          </cell>
        </row>
        <row r="23">
          <cell r="A23">
            <v>43910</v>
          </cell>
          <cell r="B23">
            <v>217</v>
          </cell>
          <cell r="C23">
            <v>198</v>
          </cell>
          <cell r="D23">
            <v>221</v>
          </cell>
          <cell r="E23">
            <v>266</v>
          </cell>
          <cell r="F23">
            <v>187</v>
          </cell>
        </row>
        <row r="24">
          <cell r="A24">
            <v>43911</v>
          </cell>
          <cell r="B24">
            <v>155</v>
          </cell>
          <cell r="D24">
            <v>155</v>
          </cell>
          <cell r="E24">
            <v>226</v>
          </cell>
        </row>
        <row r="25">
          <cell r="A25">
            <v>43912</v>
          </cell>
          <cell r="B25">
            <v>231</v>
          </cell>
          <cell r="C25">
            <v>273</v>
          </cell>
          <cell r="D25">
            <v>178</v>
          </cell>
          <cell r="E25">
            <v>285</v>
          </cell>
        </row>
        <row r="26">
          <cell r="A26">
            <v>43913</v>
          </cell>
          <cell r="B26">
            <v>253</v>
          </cell>
          <cell r="C26">
            <v>198</v>
          </cell>
          <cell r="D26">
            <v>252</v>
          </cell>
          <cell r="E26">
            <v>433</v>
          </cell>
        </row>
        <row r="27">
          <cell r="A27">
            <v>43914</v>
          </cell>
          <cell r="B27">
            <v>110</v>
          </cell>
          <cell r="C27">
            <v>82</v>
          </cell>
          <cell r="E27">
            <v>319</v>
          </cell>
        </row>
        <row r="28">
          <cell r="A28">
            <v>43915</v>
          </cell>
          <cell r="B28">
            <v>208</v>
          </cell>
          <cell r="C28">
            <v>154</v>
          </cell>
          <cell r="D28">
            <v>303</v>
          </cell>
          <cell r="E28">
            <v>230</v>
          </cell>
        </row>
        <row r="29">
          <cell r="A29">
            <v>43916</v>
          </cell>
          <cell r="B29">
            <v>83</v>
          </cell>
          <cell r="C29">
            <v>314</v>
          </cell>
          <cell r="D29">
            <v>339</v>
          </cell>
          <cell r="E29">
            <v>223</v>
          </cell>
        </row>
        <row r="30">
          <cell r="A30">
            <v>43917</v>
          </cell>
          <cell r="B30">
            <v>240</v>
          </cell>
          <cell r="C30">
            <v>156</v>
          </cell>
          <cell r="D30">
            <v>263</v>
          </cell>
          <cell r="E30">
            <v>299</v>
          </cell>
          <cell r="F30">
            <v>285</v>
          </cell>
        </row>
        <row r="31">
          <cell r="A31">
            <v>43918</v>
          </cell>
          <cell r="B31">
            <v>150</v>
          </cell>
          <cell r="C31">
            <v>96</v>
          </cell>
          <cell r="D31">
            <v>198</v>
          </cell>
          <cell r="E31">
            <v>343</v>
          </cell>
        </row>
        <row r="32">
          <cell r="A32">
            <v>43919</v>
          </cell>
          <cell r="B32">
            <v>301</v>
          </cell>
          <cell r="D32">
            <v>286</v>
          </cell>
        </row>
        <row r="33">
          <cell r="A33">
            <v>43920</v>
          </cell>
          <cell r="B33">
            <v>196</v>
          </cell>
          <cell r="C33">
            <v>226</v>
          </cell>
          <cell r="E33">
            <v>377</v>
          </cell>
        </row>
        <row r="34">
          <cell r="A34">
            <v>43921</v>
          </cell>
          <cell r="C34">
            <v>236</v>
          </cell>
          <cell r="D34">
            <v>248</v>
          </cell>
          <cell r="E34">
            <v>338</v>
          </cell>
          <cell r="F34">
            <v>144</v>
          </cell>
        </row>
      </sheetData>
      <sheetData sheetId="31"/>
      <sheetData sheetId="32"/>
      <sheetData sheetId="33"/>
      <sheetData sheetId="34">
        <row r="4">
          <cell r="B4">
            <v>385</v>
          </cell>
          <cell r="C4">
            <v>193</v>
          </cell>
          <cell r="D4">
            <v>204</v>
          </cell>
          <cell r="E4">
            <v>268</v>
          </cell>
        </row>
        <row r="5">
          <cell r="B5">
            <v>234</v>
          </cell>
          <cell r="C5">
            <v>126</v>
          </cell>
          <cell r="D5">
            <v>72</v>
          </cell>
          <cell r="E5">
            <v>320</v>
          </cell>
        </row>
        <row r="6">
          <cell r="B6">
            <v>234</v>
          </cell>
          <cell r="C6">
            <v>239</v>
          </cell>
          <cell r="D6">
            <v>193</v>
          </cell>
          <cell r="E6">
            <v>183</v>
          </cell>
          <cell r="F6">
            <v>85</v>
          </cell>
        </row>
        <row r="7">
          <cell r="B7">
            <v>172</v>
          </cell>
          <cell r="C7">
            <v>263</v>
          </cell>
          <cell r="D7">
            <v>224</v>
          </cell>
        </row>
        <row r="8">
          <cell r="B8">
            <v>62</v>
          </cell>
          <cell r="C8">
            <v>163</v>
          </cell>
          <cell r="D8">
            <v>104</v>
          </cell>
          <cell r="E8">
            <v>183</v>
          </cell>
        </row>
        <row r="9">
          <cell r="B9">
            <v>234</v>
          </cell>
          <cell r="C9">
            <v>222</v>
          </cell>
          <cell r="D9">
            <v>163</v>
          </cell>
          <cell r="E9">
            <v>155</v>
          </cell>
          <cell r="F9">
            <v>159</v>
          </cell>
        </row>
        <row r="10">
          <cell r="B10">
            <v>93</v>
          </cell>
          <cell r="C10">
            <v>180</v>
          </cell>
          <cell r="D10">
            <v>70</v>
          </cell>
          <cell r="E10">
            <v>177</v>
          </cell>
          <cell r="F10">
            <v>132</v>
          </cell>
        </row>
        <row r="11">
          <cell r="B11">
            <v>105</v>
          </cell>
          <cell r="C11">
            <v>70</v>
          </cell>
          <cell r="D11">
            <v>159</v>
          </cell>
          <cell r="E11">
            <v>179</v>
          </cell>
          <cell r="F11">
            <v>179</v>
          </cell>
        </row>
        <row r="12">
          <cell r="B12">
            <v>268</v>
          </cell>
          <cell r="C12">
            <v>236</v>
          </cell>
          <cell r="D12">
            <v>251</v>
          </cell>
          <cell r="E12">
            <v>297</v>
          </cell>
        </row>
        <row r="13">
          <cell r="B13">
            <v>149</v>
          </cell>
          <cell r="C13">
            <v>203</v>
          </cell>
          <cell r="D13">
            <v>228</v>
          </cell>
          <cell r="E13">
            <v>247</v>
          </cell>
        </row>
        <row r="14">
          <cell r="B14">
            <v>287</v>
          </cell>
          <cell r="C14">
            <v>263</v>
          </cell>
          <cell r="D14">
            <v>286</v>
          </cell>
        </row>
        <row r="15">
          <cell r="B15">
            <v>325</v>
          </cell>
          <cell r="C15">
            <v>318</v>
          </cell>
          <cell r="D15">
            <v>154</v>
          </cell>
          <cell r="E15">
            <v>161</v>
          </cell>
          <cell r="F15">
            <v>263</v>
          </cell>
        </row>
        <row r="16">
          <cell r="B16">
            <v>280</v>
          </cell>
          <cell r="C16">
            <v>339</v>
          </cell>
          <cell r="D16">
            <v>132</v>
          </cell>
          <cell r="E16">
            <v>133</v>
          </cell>
          <cell r="F16">
            <v>166</v>
          </cell>
        </row>
        <row r="17">
          <cell r="B17">
            <v>208</v>
          </cell>
          <cell r="C17">
            <v>198</v>
          </cell>
          <cell r="D17">
            <v>179</v>
          </cell>
          <cell r="E17">
            <v>188</v>
          </cell>
        </row>
        <row r="18">
          <cell r="B18">
            <v>114</v>
          </cell>
          <cell r="C18">
            <v>185</v>
          </cell>
          <cell r="D18">
            <v>288</v>
          </cell>
          <cell r="E18">
            <v>428</v>
          </cell>
          <cell r="F18">
            <v>265</v>
          </cell>
        </row>
        <row r="19">
          <cell r="B19">
            <v>203</v>
          </cell>
          <cell r="C19">
            <v>140</v>
          </cell>
          <cell r="D19">
            <v>216</v>
          </cell>
          <cell r="E19">
            <v>116</v>
          </cell>
        </row>
        <row r="20">
          <cell r="B20">
            <v>77</v>
          </cell>
          <cell r="C20">
            <v>126</v>
          </cell>
          <cell r="D20">
            <v>124</v>
          </cell>
          <cell r="E20">
            <v>172</v>
          </cell>
          <cell r="F20">
            <v>184</v>
          </cell>
        </row>
        <row r="21">
          <cell r="B21">
            <v>178</v>
          </cell>
          <cell r="C21">
            <v>171</v>
          </cell>
          <cell r="D21">
            <v>200</v>
          </cell>
          <cell r="E21">
            <v>216</v>
          </cell>
        </row>
        <row r="22">
          <cell r="C22">
            <v>151</v>
          </cell>
          <cell r="D22">
            <v>234</v>
          </cell>
          <cell r="E22">
            <v>350</v>
          </cell>
        </row>
        <row r="23">
          <cell r="B23">
            <v>94</v>
          </cell>
          <cell r="C23">
            <v>182</v>
          </cell>
          <cell r="D23">
            <v>114</v>
          </cell>
          <cell r="E23">
            <v>276</v>
          </cell>
          <cell r="F23">
            <v>238</v>
          </cell>
        </row>
        <row r="24">
          <cell r="B24">
            <v>91</v>
          </cell>
          <cell r="C24">
            <v>89</v>
          </cell>
          <cell r="D24">
            <v>123</v>
          </cell>
          <cell r="E24">
            <v>169</v>
          </cell>
          <cell r="F24">
            <v>215</v>
          </cell>
        </row>
        <row r="25">
          <cell r="B25">
            <v>75</v>
          </cell>
          <cell r="C25">
            <v>249</v>
          </cell>
          <cell r="D25">
            <v>103</v>
          </cell>
          <cell r="E25">
            <v>190</v>
          </cell>
          <cell r="F25">
            <v>289</v>
          </cell>
        </row>
        <row r="26">
          <cell r="B26">
            <v>124</v>
          </cell>
          <cell r="C26">
            <v>87</v>
          </cell>
          <cell r="D26">
            <v>96</v>
          </cell>
          <cell r="E26">
            <v>89</v>
          </cell>
        </row>
        <row r="27">
          <cell r="B27">
            <v>81</v>
          </cell>
          <cell r="C27">
            <v>159</v>
          </cell>
          <cell r="D27">
            <v>137</v>
          </cell>
          <cell r="E27">
            <v>171</v>
          </cell>
          <cell r="F27">
            <v>371</v>
          </cell>
        </row>
        <row r="28">
          <cell r="B28">
            <v>119</v>
          </cell>
          <cell r="C28">
            <v>178</v>
          </cell>
          <cell r="D28">
            <v>390</v>
          </cell>
        </row>
        <row r="29">
          <cell r="B29">
            <v>69</v>
          </cell>
          <cell r="C29">
            <v>174</v>
          </cell>
          <cell r="F29">
            <v>59</v>
          </cell>
        </row>
        <row r="30">
          <cell r="B30">
            <v>168</v>
          </cell>
          <cell r="D30">
            <v>73</v>
          </cell>
          <cell r="E30">
            <v>281</v>
          </cell>
          <cell r="F30">
            <v>242</v>
          </cell>
        </row>
        <row r="31">
          <cell r="B31">
            <v>131</v>
          </cell>
          <cell r="C31">
            <v>90</v>
          </cell>
          <cell r="D31">
            <v>199</v>
          </cell>
          <cell r="E31">
            <v>339</v>
          </cell>
          <cell r="F31">
            <v>349</v>
          </cell>
        </row>
        <row r="32">
          <cell r="B32">
            <v>372</v>
          </cell>
          <cell r="C32">
            <v>250</v>
          </cell>
          <cell r="D32">
            <v>280</v>
          </cell>
        </row>
        <row r="33">
          <cell r="B33">
            <v>202</v>
          </cell>
          <cell r="C33">
            <v>194</v>
          </cell>
          <cell r="D33">
            <v>317</v>
          </cell>
          <cell r="E33">
            <v>252</v>
          </cell>
          <cell r="F33">
            <v>239</v>
          </cell>
        </row>
        <row r="34">
          <cell r="B34">
            <v>72</v>
          </cell>
          <cell r="C34">
            <v>155</v>
          </cell>
          <cell r="D34">
            <v>289</v>
          </cell>
          <cell r="E34">
            <v>298</v>
          </cell>
        </row>
      </sheetData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>
        <row r="2">
          <cell r="G2">
            <v>0</v>
          </cell>
          <cell r="H2">
            <v>0</v>
          </cell>
          <cell r="I2">
            <v>5.8823529411764705E-2</v>
          </cell>
          <cell r="J2">
            <v>0.35294117647058826</v>
          </cell>
          <cell r="K2">
            <v>0.52941176470588236</v>
          </cell>
          <cell r="L2">
            <v>5.8823529411764705E-2</v>
          </cell>
          <cell r="M2">
            <v>0</v>
          </cell>
        </row>
        <row r="10">
          <cell r="V10" t="str">
            <v>REFEIÇÕES</v>
          </cell>
        </row>
        <row r="11">
          <cell r="U11">
            <v>106</v>
          </cell>
          <cell r="V11" t="str">
            <v>Almoço</v>
          </cell>
        </row>
        <row r="12">
          <cell r="U12">
            <v>116</v>
          </cell>
          <cell r="V12" t="str">
            <v>Tarde</v>
          </cell>
        </row>
        <row r="13">
          <cell r="U13">
            <v>141</v>
          </cell>
          <cell r="V13" t="str">
            <v>Jantar</v>
          </cell>
        </row>
        <row r="14">
          <cell r="U14">
            <v>159</v>
          </cell>
          <cell r="V14" t="str">
            <v>Jejum</v>
          </cell>
        </row>
        <row r="15">
          <cell r="U15">
            <v>180</v>
          </cell>
          <cell r="V15" t="str">
            <v>Ceia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A60AFB1-56B7-4484-8048-24CAF93C1277}" name="Tabela1" displayName="Tabela1" ref="A35:A227" totalsRowShown="0" dataDxfId="1">
  <autoFilter ref="A35:A227" xr:uid="{3484AB3E-25E8-47F0-AD91-29A9EFB6FC1D}"/>
  <sortState xmlns:xlrd2="http://schemas.microsoft.com/office/spreadsheetml/2017/richdata2" ref="A36:A227">
    <sortCondition ref="A35:A227"/>
  </sortState>
  <tableColumns count="1">
    <tableColumn id="1" xr3:uid="{27A9CCFE-633A-47A9-BEDC-159E4667B208}" name="Índices Glicêmicos" dataDxfId="0"/>
  </tableColumns>
  <tableStyleInfo name="TableStyleMedium24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3B411-B795-4799-A50F-7AAC4BCACCEB}">
  <sheetPr>
    <tabColor rgb="FF0070C0"/>
  </sheetPr>
  <dimension ref="A1:V298"/>
  <sheetViews>
    <sheetView tabSelected="1" topLeftCell="A40" zoomScaleNormal="100" workbookViewId="0">
      <selection activeCell="C19" sqref="C19"/>
    </sheetView>
  </sheetViews>
  <sheetFormatPr defaultRowHeight="15" x14ac:dyDescent="0.25"/>
  <cols>
    <col min="1" max="1" width="26.7109375" bestFit="1" customWidth="1"/>
    <col min="3" max="3" width="15" customWidth="1"/>
    <col min="4" max="4" width="13.140625" customWidth="1"/>
    <col min="7" max="7" width="13.42578125" bestFit="1" customWidth="1"/>
    <col min="13" max="13" width="17.28515625" bestFit="1" customWidth="1"/>
    <col min="17" max="17" width="11" bestFit="1" customWidth="1"/>
    <col min="21" max="21" width="11" bestFit="1" customWidth="1"/>
    <col min="22" max="22" width="12.42578125" bestFit="1" customWidth="1"/>
    <col min="24" max="24" width="7.7109375" bestFit="1" customWidth="1"/>
    <col min="25" max="25" width="10.28515625" bestFit="1" customWidth="1"/>
  </cols>
  <sheetData>
    <row r="1" spans="1:22" ht="15.75" thickBot="1" x14ac:dyDescent="0.3">
      <c r="A1" s="1" t="s">
        <v>0</v>
      </c>
      <c r="B1" s="1"/>
      <c r="C1" s="1"/>
      <c r="D1" s="1"/>
      <c r="E1" s="1"/>
      <c r="F1" s="1"/>
      <c r="G1" s="2" t="s">
        <v>1</v>
      </c>
      <c r="H1" s="3" t="s">
        <v>2</v>
      </c>
      <c r="I1" s="4" t="s">
        <v>3</v>
      </c>
      <c r="J1" s="5" t="s">
        <v>4</v>
      </c>
      <c r="K1" s="6" t="s">
        <v>5</v>
      </c>
      <c r="L1" s="7" t="s">
        <v>6</v>
      </c>
      <c r="M1" s="8" t="s">
        <v>7</v>
      </c>
    </row>
    <row r="2" spans="1:22" ht="18.75" thickTop="1" thickBot="1" x14ac:dyDescent="0.35">
      <c r="A2" s="1"/>
      <c r="B2" s="1"/>
      <c r="C2" s="1"/>
      <c r="D2" s="1"/>
      <c r="E2" s="1"/>
      <c r="F2" s="1"/>
      <c r="G2" s="9">
        <f>G3/SUM(G3:M3)</f>
        <v>0</v>
      </c>
      <c r="H2" s="10">
        <f>H3/SUM(G3:M3)</f>
        <v>0</v>
      </c>
      <c r="I2" s="11">
        <f>I3/SUM(G3:M3)</f>
        <v>5.5555555555555552E-2</v>
      </c>
      <c r="J2" s="12">
        <f>J3/SUM(G3:M3)</f>
        <v>0.33333333333333331</v>
      </c>
      <c r="K2" s="13">
        <f>K3/SUM(G3:M3)</f>
        <v>0.5</v>
      </c>
      <c r="L2" s="14">
        <f>L3/SUM(G3:M3)</f>
        <v>5.5555555555555552E-2</v>
      </c>
      <c r="M2" s="15">
        <f>M3/SUM(G3:M3)</f>
        <v>5.5555555555555552E-2</v>
      </c>
      <c r="N2" s="16" t="s">
        <v>8</v>
      </c>
      <c r="O2" s="17"/>
    </row>
    <row r="3" spans="1:22" ht="30.75" thickBot="1" x14ac:dyDescent="0.3">
      <c r="A3" s="18" t="s">
        <v>9</v>
      </c>
      <c r="B3" s="18" t="s">
        <v>10</v>
      </c>
      <c r="C3" s="18" t="s">
        <v>11</v>
      </c>
      <c r="D3" s="18" t="s">
        <v>12</v>
      </c>
      <c r="E3" s="18" t="s">
        <v>13</v>
      </c>
      <c r="F3" s="18" t="s">
        <v>14</v>
      </c>
      <c r="G3" s="2">
        <f>COUNTIFS(TabelaGlicemia,"&lt;70")</f>
        <v>0</v>
      </c>
      <c r="H3" s="3">
        <f>COUNTIFS(TabelaGlicemia,"&gt;=70",TabelaGlicemia,"&lt;80")</f>
        <v>0</v>
      </c>
      <c r="I3" s="4">
        <f>COUNTIFS(TabelaGlicemia,"=100")</f>
        <v>1</v>
      </c>
      <c r="J3" s="5">
        <f>COUNTIFS(TabelaGlicemia,"&gt;=80",TabelaGlicemia,"&lt;=120",TabelaGlicemia,"&lt;&gt;100")</f>
        <v>6</v>
      </c>
      <c r="K3" s="6">
        <f>COUNTIFS(TabelaGlicemia,"&gt;120",TabelaGlicemia,"&lt;200")</f>
        <v>9</v>
      </c>
      <c r="L3" s="7">
        <f>COUNTIFS(TabelaGlicemia,"&gt;=200",TabelaGlicemia,"&lt;300")</f>
        <v>1</v>
      </c>
      <c r="M3" s="19">
        <f>COUNTIFS(TabelaGlicemia,"&gt;=300")</f>
        <v>1</v>
      </c>
      <c r="N3" s="20">
        <f>SUM(G3:M3)</f>
        <v>18</v>
      </c>
      <c r="O3" s="21"/>
    </row>
    <row r="4" spans="1:22" ht="15.75" thickTop="1" x14ac:dyDescent="0.25">
      <c r="A4" s="22">
        <v>44136</v>
      </c>
      <c r="B4" s="23">
        <f>(195+181)/2</f>
        <v>188</v>
      </c>
      <c r="C4" s="23">
        <f>(122+76+84+106)/4</f>
        <v>97</v>
      </c>
      <c r="D4" s="23">
        <f>(129+125)/2</f>
        <v>127</v>
      </c>
      <c r="E4" s="23">
        <f>INT((179+244)/2)</f>
        <v>211</v>
      </c>
      <c r="F4" s="23"/>
      <c r="G4" s="24" t="s">
        <v>15</v>
      </c>
      <c r="H4" s="6" t="s">
        <v>16</v>
      </c>
      <c r="I4" s="6">
        <v>100</v>
      </c>
      <c r="J4" s="6" t="s">
        <v>17</v>
      </c>
      <c r="K4" s="6" t="s">
        <v>18</v>
      </c>
      <c r="L4" s="6" t="s">
        <v>19</v>
      </c>
      <c r="M4" s="6" t="s">
        <v>20</v>
      </c>
      <c r="S4" s="25"/>
    </row>
    <row r="5" spans="1:22" x14ac:dyDescent="0.25">
      <c r="A5" s="22">
        <v>44137</v>
      </c>
      <c r="B5" s="23">
        <v>139</v>
      </c>
      <c r="C5" s="23">
        <f>(143+61)/2</f>
        <v>102</v>
      </c>
      <c r="D5" s="23">
        <v>120</v>
      </c>
      <c r="E5" s="23">
        <v>86</v>
      </c>
      <c r="F5" s="23">
        <v>180</v>
      </c>
    </row>
    <row r="6" spans="1:22" x14ac:dyDescent="0.25">
      <c r="A6" s="22">
        <v>44138</v>
      </c>
      <c r="B6" s="23">
        <f>INT((210+105)/2)</f>
        <v>157</v>
      </c>
      <c r="C6" s="23">
        <f>INT((181+151+99)/3)</f>
        <v>143</v>
      </c>
      <c r="D6" s="23">
        <v>100</v>
      </c>
      <c r="E6" s="23">
        <v>132</v>
      </c>
      <c r="F6" s="23"/>
    </row>
    <row r="7" spans="1:22" ht="15.75" thickBot="1" x14ac:dyDescent="0.3">
      <c r="A7" s="22">
        <v>44139</v>
      </c>
      <c r="B7" s="23">
        <f>INT((243+64)/2)</f>
        <v>153</v>
      </c>
      <c r="C7" s="23">
        <f>INT((75+98+84)/3)</f>
        <v>85</v>
      </c>
      <c r="D7" s="23">
        <f>(181+53)/2</f>
        <v>117</v>
      </c>
      <c r="E7" s="23">
        <v>137</v>
      </c>
      <c r="F7" s="23">
        <v>300</v>
      </c>
      <c r="T7" s="26"/>
    </row>
    <row r="8" spans="1:22" ht="15.75" thickBot="1" x14ac:dyDescent="0.3">
      <c r="A8" s="22">
        <v>44140</v>
      </c>
      <c r="B8" s="23"/>
      <c r="C8" s="27"/>
      <c r="D8" s="23"/>
      <c r="E8" s="23"/>
      <c r="F8" s="23"/>
      <c r="U8" s="28" t="s">
        <v>21</v>
      </c>
      <c r="V8" s="29"/>
    </row>
    <row r="9" spans="1:22" x14ac:dyDescent="0.25">
      <c r="A9" s="22">
        <v>44141</v>
      </c>
      <c r="B9" s="23"/>
      <c r="C9" s="30"/>
      <c r="D9" s="27"/>
      <c r="E9" s="31"/>
      <c r="F9" s="23"/>
      <c r="U9" s="32" t="s">
        <v>22</v>
      </c>
      <c r="V9" s="32"/>
    </row>
    <row r="10" spans="1:22" x14ac:dyDescent="0.25">
      <c r="A10" s="22">
        <v>44142</v>
      </c>
      <c r="B10" s="23"/>
      <c r="C10" s="27"/>
      <c r="D10" s="23"/>
      <c r="E10" s="33"/>
      <c r="F10" s="23"/>
      <c r="U10" s="27" t="s">
        <v>23</v>
      </c>
      <c r="V10" s="27" t="s">
        <v>24</v>
      </c>
    </row>
    <row r="11" spans="1:22" x14ac:dyDescent="0.25">
      <c r="A11" s="22">
        <v>44143</v>
      </c>
      <c r="B11" s="33"/>
      <c r="C11" s="27"/>
      <c r="D11" s="23"/>
      <c r="E11" s="23"/>
      <c r="F11" s="23"/>
      <c r="U11" s="23">
        <f>INT((AVERAGE($C$4:$C$33)))</f>
        <v>106</v>
      </c>
      <c r="V11" s="34" t="s">
        <v>25</v>
      </c>
    </row>
    <row r="12" spans="1:22" x14ac:dyDescent="0.25">
      <c r="A12" s="22">
        <v>44144</v>
      </c>
      <c r="B12" s="23"/>
      <c r="C12" s="27"/>
      <c r="D12" s="23"/>
      <c r="E12" s="23"/>
      <c r="F12" s="23"/>
      <c r="U12" s="23">
        <f>INT((AVERAGE($D$4:$D$33)))</f>
        <v>116</v>
      </c>
      <c r="V12" s="34" t="s">
        <v>26</v>
      </c>
    </row>
    <row r="13" spans="1:22" x14ac:dyDescent="0.25">
      <c r="A13" s="22">
        <v>44145</v>
      </c>
      <c r="B13" s="23"/>
      <c r="C13" s="27"/>
      <c r="D13" s="23"/>
      <c r="E13" s="23"/>
      <c r="F13" s="23"/>
      <c r="U13" s="23">
        <f>INT(AVERAGE($E$4:$E$33))</f>
        <v>141</v>
      </c>
      <c r="V13" s="34" t="s">
        <v>27</v>
      </c>
    </row>
    <row r="14" spans="1:22" x14ac:dyDescent="0.25">
      <c r="A14" s="22">
        <v>44146</v>
      </c>
      <c r="B14" s="23"/>
      <c r="C14" s="27"/>
      <c r="D14" s="23"/>
      <c r="E14" s="23"/>
      <c r="F14" s="23"/>
      <c r="U14" s="23">
        <f>INT((AVERAGE($B$4:$B$33)))</f>
        <v>159</v>
      </c>
      <c r="V14" s="34" t="s">
        <v>28</v>
      </c>
    </row>
    <row r="15" spans="1:22" x14ac:dyDescent="0.25">
      <c r="A15" s="22">
        <v>44147</v>
      </c>
      <c r="B15" s="23"/>
      <c r="C15" s="27"/>
      <c r="D15" s="23"/>
      <c r="E15" s="23"/>
      <c r="F15" s="23"/>
      <c r="U15" s="23">
        <f>INT(AVERAGE($F$4:$F$33))</f>
        <v>240</v>
      </c>
      <c r="V15" s="34" t="s">
        <v>29</v>
      </c>
    </row>
    <row r="16" spans="1:22" x14ac:dyDescent="0.25">
      <c r="A16" s="22">
        <v>44148</v>
      </c>
      <c r="B16" s="23"/>
      <c r="C16" s="27"/>
      <c r="D16" s="23"/>
      <c r="E16" s="23"/>
      <c r="F16" s="23"/>
    </row>
    <row r="17" spans="1:18" x14ac:dyDescent="0.25">
      <c r="A17" s="22">
        <v>44149</v>
      </c>
      <c r="B17" s="23"/>
      <c r="C17" s="30"/>
      <c r="D17" s="27"/>
      <c r="E17" s="33"/>
      <c r="F17" s="23"/>
    </row>
    <row r="18" spans="1:18" x14ac:dyDescent="0.25">
      <c r="A18" s="22">
        <v>44150</v>
      </c>
      <c r="B18" s="23"/>
      <c r="C18" s="23"/>
      <c r="D18" s="23"/>
      <c r="E18" s="23"/>
      <c r="F18" s="23"/>
    </row>
    <row r="19" spans="1:18" x14ac:dyDescent="0.25">
      <c r="A19" s="22">
        <v>44151</v>
      </c>
      <c r="B19" s="23"/>
      <c r="C19" s="27"/>
      <c r="D19" s="23"/>
      <c r="E19" s="23"/>
      <c r="F19" s="23"/>
    </row>
    <row r="20" spans="1:18" x14ac:dyDescent="0.25">
      <c r="A20" s="22">
        <v>44152</v>
      </c>
      <c r="B20" s="23"/>
      <c r="C20" s="27"/>
      <c r="D20" s="23"/>
      <c r="E20" s="23"/>
      <c r="F20" s="23"/>
    </row>
    <row r="21" spans="1:18" x14ac:dyDescent="0.25">
      <c r="A21" s="22">
        <v>44153</v>
      </c>
      <c r="B21" s="23"/>
      <c r="C21" s="30"/>
      <c r="D21" s="27"/>
      <c r="E21" s="23"/>
      <c r="F21" s="23"/>
    </row>
    <row r="22" spans="1:18" x14ac:dyDescent="0.25">
      <c r="A22" s="22">
        <v>44154</v>
      </c>
      <c r="B22" s="23"/>
      <c r="C22" s="27"/>
      <c r="D22" s="23"/>
      <c r="E22" s="23"/>
      <c r="F22" s="23"/>
    </row>
    <row r="23" spans="1:18" x14ac:dyDescent="0.25">
      <c r="A23" s="22">
        <v>44155</v>
      </c>
      <c r="B23" s="23"/>
      <c r="C23" s="27"/>
      <c r="D23" s="23"/>
      <c r="E23" s="23"/>
      <c r="F23" s="23"/>
    </row>
    <row r="24" spans="1:18" x14ac:dyDescent="0.25">
      <c r="A24" s="22">
        <v>44156</v>
      </c>
      <c r="B24" s="33"/>
      <c r="C24" s="23"/>
      <c r="D24" s="23"/>
      <c r="E24" s="23"/>
      <c r="F24" s="23"/>
    </row>
    <row r="25" spans="1:18" x14ac:dyDescent="0.25">
      <c r="A25" s="22">
        <v>44157</v>
      </c>
      <c r="B25" s="23"/>
      <c r="C25" s="30"/>
      <c r="D25" s="23"/>
      <c r="E25" s="23"/>
      <c r="F25" s="23"/>
      <c r="R25" s="35"/>
    </row>
    <row r="26" spans="1:18" x14ac:dyDescent="0.25">
      <c r="A26" s="22">
        <v>44158</v>
      </c>
      <c r="B26" s="23"/>
      <c r="C26" s="27"/>
      <c r="D26" s="23"/>
      <c r="E26" s="23"/>
      <c r="F26" s="23"/>
    </row>
    <row r="27" spans="1:18" x14ac:dyDescent="0.25">
      <c r="A27" s="22">
        <v>44159</v>
      </c>
      <c r="B27" s="23"/>
      <c r="C27" s="27"/>
      <c r="D27" s="23"/>
      <c r="E27" s="23"/>
      <c r="F27" s="23"/>
    </row>
    <row r="28" spans="1:18" x14ac:dyDescent="0.25">
      <c r="A28" s="22">
        <v>44160</v>
      </c>
      <c r="B28" s="23"/>
      <c r="C28" s="27"/>
      <c r="D28" s="23"/>
      <c r="E28" s="33"/>
      <c r="F28" s="23"/>
    </row>
    <row r="29" spans="1:18" x14ac:dyDescent="0.25">
      <c r="A29" s="22">
        <v>44161</v>
      </c>
      <c r="B29" s="23"/>
      <c r="C29" s="27"/>
      <c r="D29" s="23"/>
      <c r="E29" s="23"/>
      <c r="F29" s="23"/>
    </row>
    <row r="30" spans="1:18" x14ac:dyDescent="0.25">
      <c r="A30" s="22">
        <v>44162</v>
      </c>
      <c r="B30" s="23"/>
      <c r="C30" s="27"/>
      <c r="D30" s="23"/>
      <c r="E30" s="23"/>
      <c r="F30" s="23"/>
    </row>
    <row r="31" spans="1:18" x14ac:dyDescent="0.25">
      <c r="A31" s="22">
        <v>44163</v>
      </c>
      <c r="B31" s="33"/>
      <c r="C31" s="30"/>
      <c r="D31" s="33"/>
      <c r="E31" s="33"/>
      <c r="F31" s="33"/>
    </row>
    <row r="32" spans="1:18" x14ac:dyDescent="0.25">
      <c r="A32" s="22">
        <v>44164</v>
      </c>
      <c r="B32" s="23"/>
      <c r="C32" s="23"/>
      <c r="D32" s="23"/>
      <c r="E32" s="23"/>
      <c r="F32" s="23"/>
    </row>
    <row r="33" spans="1:6" x14ac:dyDescent="0.25">
      <c r="A33" s="22">
        <v>44165</v>
      </c>
      <c r="B33" s="23"/>
      <c r="C33" s="23"/>
      <c r="D33" s="23"/>
      <c r="E33" s="23"/>
      <c r="F33" s="23"/>
    </row>
    <row r="34" spans="1:6" x14ac:dyDescent="0.25">
      <c r="A34" s="36"/>
    </row>
    <row r="35" spans="1:6" x14ac:dyDescent="0.25">
      <c r="A35" t="s">
        <v>30</v>
      </c>
    </row>
    <row r="36" spans="1:6" x14ac:dyDescent="0.25">
      <c r="A36" s="37">
        <v>85</v>
      </c>
    </row>
    <row r="37" spans="1:6" x14ac:dyDescent="0.25">
      <c r="A37" s="37">
        <v>86</v>
      </c>
    </row>
    <row r="38" spans="1:6" x14ac:dyDescent="0.25">
      <c r="A38" s="37">
        <v>97</v>
      </c>
    </row>
    <row r="39" spans="1:6" x14ac:dyDescent="0.25">
      <c r="A39" s="37">
        <v>100</v>
      </c>
    </row>
    <row r="40" spans="1:6" x14ac:dyDescent="0.25">
      <c r="A40" s="37">
        <v>102</v>
      </c>
    </row>
    <row r="41" spans="1:6" x14ac:dyDescent="0.25">
      <c r="A41" s="37">
        <v>117</v>
      </c>
    </row>
    <row r="42" spans="1:6" x14ac:dyDescent="0.25">
      <c r="A42" s="37">
        <v>120</v>
      </c>
    </row>
    <row r="43" spans="1:6" x14ac:dyDescent="0.25">
      <c r="A43" s="37">
        <v>127</v>
      </c>
    </row>
    <row r="44" spans="1:6" x14ac:dyDescent="0.25">
      <c r="A44" s="37">
        <v>137</v>
      </c>
    </row>
    <row r="45" spans="1:6" x14ac:dyDescent="0.25">
      <c r="A45" s="37">
        <v>139</v>
      </c>
    </row>
    <row r="46" spans="1:6" x14ac:dyDescent="0.25">
      <c r="A46" s="37">
        <v>153</v>
      </c>
    </row>
    <row r="47" spans="1:6" x14ac:dyDescent="0.25">
      <c r="A47" s="37">
        <v>180</v>
      </c>
    </row>
    <row r="48" spans="1:6" x14ac:dyDescent="0.25">
      <c r="A48" s="37">
        <v>188</v>
      </c>
    </row>
    <row r="49" spans="1:1" x14ac:dyDescent="0.25">
      <c r="A49" s="37">
        <v>211</v>
      </c>
    </row>
    <row r="50" spans="1:1" x14ac:dyDescent="0.25">
      <c r="A50" s="37"/>
    </row>
    <row r="51" spans="1:1" x14ac:dyDescent="0.25">
      <c r="A51" s="37"/>
    </row>
    <row r="52" spans="1:1" x14ac:dyDescent="0.25">
      <c r="A52" s="37"/>
    </row>
    <row r="53" spans="1:1" x14ac:dyDescent="0.25">
      <c r="A53" s="37"/>
    </row>
    <row r="54" spans="1:1" x14ac:dyDescent="0.25">
      <c r="A54" s="37"/>
    </row>
    <row r="55" spans="1:1" x14ac:dyDescent="0.25">
      <c r="A55" s="37"/>
    </row>
    <row r="56" spans="1:1" ht="17.25" customHeight="1" x14ac:dyDescent="0.25">
      <c r="A56" s="37"/>
    </row>
    <row r="57" spans="1:1" ht="17.25" customHeight="1" x14ac:dyDescent="0.25">
      <c r="A57" s="37"/>
    </row>
    <row r="58" spans="1:1" ht="17.25" customHeight="1" x14ac:dyDescent="0.25">
      <c r="A58" s="37"/>
    </row>
    <row r="59" spans="1:1" ht="17.25" customHeight="1" x14ac:dyDescent="0.25">
      <c r="A59" s="37"/>
    </row>
    <row r="60" spans="1:1" ht="17.25" customHeight="1" x14ac:dyDescent="0.25">
      <c r="A60" s="37"/>
    </row>
    <row r="61" spans="1:1" x14ac:dyDescent="0.25">
      <c r="A61" s="37"/>
    </row>
    <row r="62" spans="1:1" x14ac:dyDescent="0.25">
      <c r="A62" s="37"/>
    </row>
    <row r="63" spans="1:1" x14ac:dyDescent="0.25">
      <c r="A63" s="37"/>
    </row>
    <row r="64" spans="1:1" x14ac:dyDescent="0.25">
      <c r="A64" s="37"/>
    </row>
    <row r="65" spans="1:1" x14ac:dyDescent="0.25">
      <c r="A65" s="37"/>
    </row>
    <row r="66" spans="1:1" x14ac:dyDescent="0.25">
      <c r="A66" s="37"/>
    </row>
    <row r="67" spans="1:1" x14ac:dyDescent="0.25">
      <c r="A67" s="37"/>
    </row>
    <row r="68" spans="1:1" x14ac:dyDescent="0.25">
      <c r="A68" s="37"/>
    </row>
    <row r="69" spans="1:1" x14ac:dyDescent="0.25">
      <c r="A69" s="37"/>
    </row>
    <row r="70" spans="1:1" x14ac:dyDescent="0.25">
      <c r="A70" s="37"/>
    </row>
    <row r="71" spans="1:1" x14ac:dyDescent="0.25">
      <c r="A71" s="37"/>
    </row>
    <row r="72" spans="1:1" x14ac:dyDescent="0.25">
      <c r="A72" s="37"/>
    </row>
    <row r="73" spans="1:1" x14ac:dyDescent="0.25">
      <c r="A73" s="37"/>
    </row>
    <row r="74" spans="1:1" x14ac:dyDescent="0.25">
      <c r="A74" s="37"/>
    </row>
    <row r="75" spans="1:1" x14ac:dyDescent="0.25">
      <c r="A75" s="37"/>
    </row>
    <row r="76" spans="1:1" x14ac:dyDescent="0.25">
      <c r="A76" s="37"/>
    </row>
    <row r="77" spans="1:1" x14ac:dyDescent="0.25">
      <c r="A77" s="37"/>
    </row>
    <row r="78" spans="1:1" x14ac:dyDescent="0.25">
      <c r="A78" s="37"/>
    </row>
    <row r="79" spans="1:1" x14ac:dyDescent="0.25">
      <c r="A79" s="37"/>
    </row>
    <row r="80" spans="1:1" x14ac:dyDescent="0.25">
      <c r="A80" s="37"/>
    </row>
    <row r="81" spans="1:1" x14ac:dyDescent="0.25">
      <c r="A81" s="37"/>
    </row>
    <row r="82" spans="1:1" x14ac:dyDescent="0.25">
      <c r="A82" s="37"/>
    </row>
    <row r="83" spans="1:1" x14ac:dyDescent="0.25">
      <c r="A83" s="37"/>
    </row>
    <row r="84" spans="1:1" x14ac:dyDescent="0.25">
      <c r="A84" s="37"/>
    </row>
    <row r="85" spans="1:1" x14ac:dyDescent="0.25">
      <c r="A85" s="37"/>
    </row>
    <row r="86" spans="1:1" x14ac:dyDescent="0.25">
      <c r="A86" s="37"/>
    </row>
    <row r="87" spans="1:1" x14ac:dyDescent="0.25">
      <c r="A87" s="37"/>
    </row>
    <row r="88" spans="1:1" x14ac:dyDescent="0.25">
      <c r="A88" s="37"/>
    </row>
    <row r="89" spans="1:1" x14ac:dyDescent="0.25">
      <c r="A89" s="37"/>
    </row>
    <row r="90" spans="1:1" x14ac:dyDescent="0.25">
      <c r="A90" s="37"/>
    </row>
    <row r="91" spans="1:1" x14ac:dyDescent="0.25">
      <c r="A91" s="37"/>
    </row>
    <row r="92" spans="1:1" x14ac:dyDescent="0.25">
      <c r="A92" s="37"/>
    </row>
    <row r="93" spans="1:1" x14ac:dyDescent="0.25">
      <c r="A93" s="37"/>
    </row>
    <row r="94" spans="1:1" x14ac:dyDescent="0.25">
      <c r="A94" s="37"/>
    </row>
    <row r="95" spans="1:1" x14ac:dyDescent="0.25">
      <c r="A95" s="37"/>
    </row>
    <row r="96" spans="1:1" x14ac:dyDescent="0.25">
      <c r="A96" s="37"/>
    </row>
    <row r="97" spans="1:1" x14ac:dyDescent="0.25">
      <c r="A97" s="37"/>
    </row>
    <row r="98" spans="1:1" x14ac:dyDescent="0.25">
      <c r="A98" s="37"/>
    </row>
    <row r="99" spans="1:1" x14ac:dyDescent="0.25">
      <c r="A99" s="37"/>
    </row>
    <row r="100" spans="1:1" x14ac:dyDescent="0.25">
      <c r="A100" s="37"/>
    </row>
    <row r="101" spans="1:1" x14ac:dyDescent="0.25">
      <c r="A101" s="37"/>
    </row>
    <row r="102" spans="1:1" x14ac:dyDescent="0.25">
      <c r="A102" s="37"/>
    </row>
    <row r="103" spans="1:1" x14ac:dyDescent="0.25">
      <c r="A103" s="37"/>
    </row>
    <row r="104" spans="1:1" x14ac:dyDescent="0.25">
      <c r="A104" s="37"/>
    </row>
    <row r="105" spans="1:1" x14ac:dyDescent="0.25">
      <c r="A105" s="37"/>
    </row>
    <row r="106" spans="1:1" ht="15.75" customHeight="1" x14ac:dyDescent="0.25">
      <c r="A106" s="37"/>
    </row>
    <row r="107" spans="1:1" ht="15.75" customHeight="1" x14ac:dyDescent="0.25">
      <c r="A107" s="37"/>
    </row>
    <row r="108" spans="1:1" x14ac:dyDescent="0.25">
      <c r="A108" s="37"/>
    </row>
    <row r="109" spans="1:1" x14ac:dyDescent="0.25">
      <c r="A109" s="37"/>
    </row>
    <row r="110" spans="1:1" x14ac:dyDescent="0.25">
      <c r="A110" s="37"/>
    </row>
    <row r="111" spans="1:1" x14ac:dyDescent="0.25">
      <c r="A111" s="37"/>
    </row>
    <row r="112" spans="1:1" x14ac:dyDescent="0.25">
      <c r="A112" s="37"/>
    </row>
    <row r="113" spans="1:1" x14ac:dyDescent="0.25">
      <c r="A113" s="37"/>
    </row>
    <row r="114" spans="1:1" x14ac:dyDescent="0.25">
      <c r="A114" s="37"/>
    </row>
    <row r="115" spans="1:1" x14ac:dyDescent="0.25">
      <c r="A115" s="37"/>
    </row>
    <row r="116" spans="1:1" x14ac:dyDescent="0.25">
      <c r="A116" s="37"/>
    </row>
    <row r="117" spans="1:1" x14ac:dyDescent="0.25">
      <c r="A117" s="37"/>
    </row>
    <row r="118" spans="1:1" x14ac:dyDescent="0.25">
      <c r="A118" s="37"/>
    </row>
    <row r="119" spans="1:1" x14ac:dyDescent="0.25">
      <c r="A119" s="37"/>
    </row>
    <row r="120" spans="1:1" x14ac:dyDescent="0.25">
      <c r="A120" s="37"/>
    </row>
    <row r="121" spans="1:1" x14ac:dyDescent="0.25">
      <c r="A121" s="37"/>
    </row>
    <row r="122" spans="1:1" x14ac:dyDescent="0.25">
      <c r="A122" s="37"/>
    </row>
    <row r="123" spans="1:1" x14ac:dyDescent="0.25">
      <c r="A123" s="37"/>
    </row>
    <row r="124" spans="1:1" x14ac:dyDescent="0.25">
      <c r="A124" s="37"/>
    </row>
    <row r="125" spans="1:1" x14ac:dyDescent="0.25">
      <c r="A125" s="37"/>
    </row>
    <row r="126" spans="1:1" x14ac:dyDescent="0.25">
      <c r="A126" s="37"/>
    </row>
    <row r="127" spans="1:1" x14ac:dyDescent="0.25">
      <c r="A127" s="37"/>
    </row>
    <row r="128" spans="1:1" x14ac:dyDescent="0.25">
      <c r="A128" s="37"/>
    </row>
    <row r="129" spans="1:1" x14ac:dyDescent="0.25">
      <c r="A129" s="37"/>
    </row>
    <row r="130" spans="1:1" x14ac:dyDescent="0.25">
      <c r="A130" s="37"/>
    </row>
    <row r="131" spans="1:1" x14ac:dyDescent="0.25">
      <c r="A131" s="37"/>
    </row>
    <row r="132" spans="1:1" x14ac:dyDescent="0.25">
      <c r="A132" s="37"/>
    </row>
    <row r="133" spans="1:1" x14ac:dyDescent="0.25">
      <c r="A133" s="37"/>
    </row>
    <row r="134" spans="1:1" x14ac:dyDescent="0.25">
      <c r="A134" s="37"/>
    </row>
    <row r="135" spans="1:1" x14ac:dyDescent="0.25">
      <c r="A135" s="37"/>
    </row>
    <row r="136" spans="1:1" x14ac:dyDescent="0.25">
      <c r="A136" s="37"/>
    </row>
    <row r="137" spans="1:1" x14ac:dyDescent="0.25">
      <c r="A137" s="37"/>
    </row>
    <row r="139" spans="1:1" x14ac:dyDescent="0.25">
      <c r="A139" s="37"/>
    </row>
    <row r="140" spans="1:1" x14ac:dyDescent="0.25">
      <c r="A140" s="37"/>
    </row>
    <row r="141" spans="1:1" x14ac:dyDescent="0.25">
      <c r="A141" s="37"/>
    </row>
    <row r="142" spans="1:1" x14ac:dyDescent="0.25">
      <c r="A142" s="37"/>
    </row>
    <row r="143" spans="1:1" x14ac:dyDescent="0.25">
      <c r="A143" s="37"/>
    </row>
    <row r="144" spans="1:1" x14ac:dyDescent="0.25">
      <c r="A144" s="37"/>
    </row>
    <row r="145" spans="1:1" x14ac:dyDescent="0.25">
      <c r="A145" s="37"/>
    </row>
    <row r="146" spans="1:1" x14ac:dyDescent="0.25">
      <c r="A146" s="37"/>
    </row>
    <row r="147" spans="1:1" x14ac:dyDescent="0.25">
      <c r="A147" s="37"/>
    </row>
    <row r="148" spans="1:1" x14ac:dyDescent="0.25">
      <c r="A148" s="37"/>
    </row>
    <row r="149" spans="1:1" x14ac:dyDescent="0.25">
      <c r="A149" s="37"/>
    </row>
    <row r="150" spans="1:1" x14ac:dyDescent="0.25">
      <c r="A150" s="37"/>
    </row>
    <row r="151" spans="1:1" x14ac:dyDescent="0.25">
      <c r="A151" s="37"/>
    </row>
    <row r="152" spans="1:1" x14ac:dyDescent="0.25">
      <c r="A152" s="37"/>
    </row>
    <row r="153" spans="1:1" x14ac:dyDescent="0.25">
      <c r="A153" s="37"/>
    </row>
    <row r="154" spans="1:1" x14ac:dyDescent="0.25">
      <c r="A154" s="37"/>
    </row>
    <row r="155" spans="1:1" x14ac:dyDescent="0.25">
      <c r="A155" s="37"/>
    </row>
    <row r="156" spans="1:1" x14ac:dyDescent="0.25">
      <c r="A156" s="37"/>
    </row>
    <row r="157" spans="1:1" x14ac:dyDescent="0.25">
      <c r="A157" s="37"/>
    </row>
    <row r="158" spans="1:1" x14ac:dyDescent="0.25">
      <c r="A158" s="37"/>
    </row>
    <row r="159" spans="1:1" x14ac:dyDescent="0.25">
      <c r="A159" s="37"/>
    </row>
    <row r="160" spans="1:1" x14ac:dyDescent="0.25">
      <c r="A160" s="37"/>
    </row>
    <row r="161" spans="1:1" x14ac:dyDescent="0.25">
      <c r="A161" s="37"/>
    </row>
    <row r="162" spans="1:1" x14ac:dyDescent="0.25">
      <c r="A162" s="37"/>
    </row>
    <row r="164" spans="1:1" x14ac:dyDescent="0.25">
      <c r="A164" s="37"/>
    </row>
    <row r="165" spans="1:1" x14ac:dyDescent="0.25">
      <c r="A165" s="37"/>
    </row>
    <row r="166" spans="1:1" x14ac:dyDescent="0.25">
      <c r="A166" s="37"/>
    </row>
    <row r="167" spans="1:1" x14ac:dyDescent="0.25">
      <c r="A167" s="37"/>
    </row>
    <row r="168" spans="1:1" x14ac:dyDescent="0.25">
      <c r="A168" s="37"/>
    </row>
    <row r="169" spans="1:1" x14ac:dyDescent="0.25">
      <c r="A169" s="37"/>
    </row>
    <row r="170" spans="1:1" x14ac:dyDescent="0.25">
      <c r="A170" s="37"/>
    </row>
    <row r="171" spans="1:1" x14ac:dyDescent="0.25">
      <c r="A171" s="37"/>
    </row>
    <row r="172" spans="1:1" x14ac:dyDescent="0.25">
      <c r="A172" s="37"/>
    </row>
    <row r="173" spans="1:1" x14ac:dyDescent="0.25">
      <c r="A173" s="37"/>
    </row>
    <row r="174" spans="1:1" x14ac:dyDescent="0.25">
      <c r="A174" s="37"/>
    </row>
    <row r="175" spans="1:1" x14ac:dyDescent="0.25">
      <c r="A175" s="37"/>
    </row>
    <row r="176" spans="1:1" x14ac:dyDescent="0.25">
      <c r="A176" s="37"/>
    </row>
    <row r="177" spans="1:1" x14ac:dyDescent="0.25">
      <c r="A177" s="37"/>
    </row>
    <row r="178" spans="1:1" x14ac:dyDescent="0.25">
      <c r="A178" s="37"/>
    </row>
    <row r="179" spans="1:1" x14ac:dyDescent="0.25">
      <c r="A179" s="37"/>
    </row>
    <row r="180" spans="1:1" x14ac:dyDescent="0.25">
      <c r="A180" s="37"/>
    </row>
    <row r="181" spans="1:1" x14ac:dyDescent="0.25">
      <c r="A181" s="37"/>
    </row>
    <row r="182" spans="1:1" x14ac:dyDescent="0.25">
      <c r="A182" s="37"/>
    </row>
    <row r="183" spans="1:1" x14ac:dyDescent="0.25">
      <c r="A183" s="37"/>
    </row>
    <row r="184" spans="1:1" x14ac:dyDescent="0.25">
      <c r="A184" s="37"/>
    </row>
    <row r="185" spans="1:1" x14ac:dyDescent="0.25">
      <c r="A185" s="37"/>
    </row>
    <row r="186" spans="1:1" x14ac:dyDescent="0.25">
      <c r="A186" s="37"/>
    </row>
    <row r="187" spans="1:1" x14ac:dyDescent="0.25">
      <c r="A187" s="37"/>
    </row>
    <row r="188" spans="1:1" x14ac:dyDescent="0.25">
      <c r="A188" s="37"/>
    </row>
    <row r="189" spans="1:1" x14ac:dyDescent="0.25">
      <c r="A189" s="37"/>
    </row>
    <row r="190" spans="1:1" x14ac:dyDescent="0.25">
      <c r="A190" s="37"/>
    </row>
    <row r="191" spans="1:1" x14ac:dyDescent="0.25">
      <c r="A191" s="37"/>
    </row>
    <row r="192" spans="1:1" x14ac:dyDescent="0.25">
      <c r="A192" s="37"/>
    </row>
    <row r="193" spans="1:1" x14ac:dyDescent="0.25">
      <c r="A193" s="37"/>
    </row>
    <row r="194" spans="1:1" x14ac:dyDescent="0.25">
      <c r="A194" s="37"/>
    </row>
    <row r="195" spans="1:1" x14ac:dyDescent="0.25">
      <c r="A195" s="37"/>
    </row>
    <row r="196" spans="1:1" x14ac:dyDescent="0.25">
      <c r="A196" s="37"/>
    </row>
    <row r="197" spans="1:1" x14ac:dyDescent="0.25">
      <c r="A197" s="37"/>
    </row>
    <row r="198" spans="1:1" x14ac:dyDescent="0.25">
      <c r="A198" s="37"/>
    </row>
    <row r="199" spans="1:1" x14ac:dyDescent="0.25">
      <c r="A199" s="37"/>
    </row>
    <row r="200" spans="1:1" x14ac:dyDescent="0.25">
      <c r="A200" s="37"/>
    </row>
    <row r="201" spans="1:1" x14ac:dyDescent="0.25">
      <c r="A201" s="37"/>
    </row>
    <row r="202" spans="1:1" x14ac:dyDescent="0.25">
      <c r="A202" s="37"/>
    </row>
    <row r="203" spans="1:1" x14ac:dyDescent="0.25">
      <c r="A203" s="37"/>
    </row>
    <row r="204" spans="1:1" x14ac:dyDescent="0.25">
      <c r="A204" s="37"/>
    </row>
    <row r="205" spans="1:1" x14ac:dyDescent="0.25">
      <c r="A205" s="37"/>
    </row>
    <row r="206" spans="1:1" x14ac:dyDescent="0.25">
      <c r="A206" s="37"/>
    </row>
    <row r="207" spans="1:1" x14ac:dyDescent="0.25">
      <c r="A207" s="37"/>
    </row>
    <row r="208" spans="1:1" x14ac:dyDescent="0.25">
      <c r="A208" s="37"/>
    </row>
    <row r="209" spans="1:1" x14ac:dyDescent="0.25">
      <c r="A209" s="37"/>
    </row>
    <row r="210" spans="1:1" x14ac:dyDescent="0.25">
      <c r="A210" s="37"/>
    </row>
    <row r="211" spans="1:1" x14ac:dyDescent="0.25">
      <c r="A211" s="37"/>
    </row>
    <row r="212" spans="1:1" x14ac:dyDescent="0.25">
      <c r="A212" s="37"/>
    </row>
    <row r="213" spans="1:1" x14ac:dyDescent="0.25">
      <c r="A213" s="37"/>
    </row>
    <row r="214" spans="1:1" x14ac:dyDescent="0.25">
      <c r="A214" s="37"/>
    </row>
    <row r="215" spans="1:1" x14ac:dyDescent="0.25">
      <c r="A215" s="37"/>
    </row>
    <row r="216" spans="1:1" x14ac:dyDescent="0.25">
      <c r="A216" s="37"/>
    </row>
    <row r="217" spans="1:1" x14ac:dyDescent="0.25">
      <c r="A217" s="37"/>
    </row>
    <row r="218" spans="1:1" x14ac:dyDescent="0.25">
      <c r="A218" s="37"/>
    </row>
    <row r="219" spans="1:1" x14ac:dyDescent="0.25">
      <c r="A219" s="37"/>
    </row>
    <row r="220" spans="1:1" x14ac:dyDescent="0.25">
      <c r="A220" s="37"/>
    </row>
    <row r="221" spans="1:1" x14ac:dyDescent="0.25">
      <c r="A221" s="37"/>
    </row>
    <row r="222" spans="1:1" x14ac:dyDescent="0.25">
      <c r="A222" s="37"/>
    </row>
    <row r="223" spans="1:1" x14ac:dyDescent="0.25">
      <c r="A223" s="37"/>
    </row>
    <row r="224" spans="1:1" x14ac:dyDescent="0.25">
      <c r="A224" s="37"/>
    </row>
    <row r="225" spans="1:1" x14ac:dyDescent="0.25">
      <c r="A225" s="37"/>
    </row>
    <row r="226" spans="1:1" x14ac:dyDescent="0.25">
      <c r="A226" s="37"/>
    </row>
    <row r="227" spans="1:1" x14ac:dyDescent="0.25">
      <c r="A227" s="37"/>
    </row>
    <row r="228" spans="1:1" x14ac:dyDescent="0.25">
      <c r="A228" s="37"/>
    </row>
    <row r="298" spans="1:1" x14ac:dyDescent="0.25">
      <c r="A298" s="37"/>
    </row>
  </sheetData>
  <mergeCells count="5">
    <mergeCell ref="A1:F2"/>
    <mergeCell ref="N2:O2"/>
    <mergeCell ref="N3:O3"/>
    <mergeCell ref="U8:V8"/>
    <mergeCell ref="U9:V9"/>
  </mergeCells>
  <conditionalFormatting sqref="B21 D21 B19:D20 C18:D18 B12:D16 C11:D11 B29 B24:B25 E10:F10 D17 B17:B18 E26:E28 D25:F25 F29 U11:U15 E11:E24 B8:E8 B9:B11 B32:F33 E30:E31 C9:E9">
    <cfRule type="cellIs" dxfId="28" priority="19" operator="greaterThanOrEqual">
      <formula>300</formula>
    </cfRule>
    <cfRule type="cellIs" dxfId="27" priority="20" operator="between">
      <formula>200</formula>
      <formula>299</formula>
    </cfRule>
    <cfRule type="cellIs" dxfId="26" priority="21" operator="between">
      <formula>121</formula>
      <formula>199</formula>
    </cfRule>
    <cfRule type="cellIs" dxfId="25" priority="22" operator="between">
      <formula>101</formula>
      <formula>120</formula>
    </cfRule>
    <cfRule type="cellIs" dxfId="24" priority="23" operator="between">
      <formula>80</formula>
      <formula>99</formula>
    </cfRule>
    <cfRule type="cellIs" dxfId="23" priority="24" operator="equal">
      <formula>100</formula>
    </cfRule>
    <cfRule type="cellIs" dxfId="22" priority="25" operator="between">
      <formula>70</formula>
      <formula>79</formula>
    </cfRule>
    <cfRule type="cellIs" dxfId="21" priority="26" operator="between">
      <formula>40</formula>
      <formula>69</formula>
    </cfRule>
    <cfRule type="cellIs" dxfId="20" priority="27" operator="greaterThanOrEqual">
      <formula>400</formula>
    </cfRule>
  </conditionalFormatting>
  <conditionalFormatting sqref="F8:F9 C25 B22:D23 C21 B26:D28 C17 C10:D10 C24:D24 F11:F28 E25 C29:E29 F30:F31 B30:D31">
    <cfRule type="cellIs" dxfId="19" priority="10" operator="greaterThanOrEqual">
      <formula>300</formula>
    </cfRule>
    <cfRule type="cellIs" dxfId="18" priority="11" operator="between">
      <formula>200</formula>
      <formula>299</formula>
    </cfRule>
    <cfRule type="cellIs" dxfId="17" priority="12" operator="between">
      <formula>121</formula>
      <formula>199</formula>
    </cfRule>
    <cfRule type="cellIs" dxfId="16" priority="13" operator="between">
      <formula>101</formula>
      <formula>120</formula>
    </cfRule>
    <cfRule type="cellIs" dxfId="15" priority="14" operator="between">
      <formula>80</formula>
      <formula>99</formula>
    </cfRule>
    <cfRule type="cellIs" dxfId="14" priority="15" operator="equal">
      <formula>100</formula>
    </cfRule>
    <cfRule type="cellIs" dxfId="13" priority="16" operator="between">
      <formula>70</formula>
      <formula>79</formula>
    </cfRule>
    <cfRule type="cellIs" dxfId="12" priority="17" operator="between">
      <formula>40</formula>
      <formula>69</formula>
    </cfRule>
    <cfRule type="cellIs" dxfId="11" priority="18" operator="greaterThanOrEqual">
      <formula>400</formula>
    </cfRule>
  </conditionalFormatting>
  <conditionalFormatting sqref="B4:F7">
    <cfRule type="cellIs" dxfId="10" priority="1" operator="greaterThanOrEqual">
      <formula>300</formula>
    </cfRule>
    <cfRule type="cellIs" dxfId="9" priority="2" operator="between">
      <formula>200</formula>
      <formula>299</formula>
    </cfRule>
    <cfRule type="cellIs" dxfId="8" priority="3" operator="between">
      <formula>121</formula>
      <formula>199</formula>
    </cfRule>
    <cfRule type="cellIs" dxfId="7" priority="4" operator="between">
      <formula>101</formula>
      <formula>120</formula>
    </cfRule>
    <cfRule type="cellIs" dxfId="6" priority="5" operator="between">
      <formula>80</formula>
      <formula>99</formula>
    </cfRule>
    <cfRule type="cellIs" dxfId="5" priority="6" operator="equal">
      <formula>100</formula>
    </cfRule>
    <cfRule type="cellIs" dxfId="4" priority="7" operator="between">
      <formula>70</formula>
      <formula>79</formula>
    </cfRule>
    <cfRule type="cellIs" dxfId="3" priority="8" operator="between">
      <formula>40</formula>
      <formula>69</formula>
    </cfRule>
    <cfRule type="cellIs" dxfId="2" priority="9" operator="greaterThanOrEqual">
      <formula>400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Nov2021 </vt:lpstr>
      <vt:lpstr>'Nov2021 '!TabelaGlicemia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Caio Marcelo Da Silva De Jesus</dc:creator>
  <cp:lastModifiedBy>Caio Marcelo Da Silva De Jesus</cp:lastModifiedBy>
  <dcterms:created xsi:type="dcterms:W3CDTF">2021-11-17T19:53:27Z</dcterms:created>
  <dcterms:modified xsi:type="dcterms:W3CDTF">2021-11-17T20:00:39Z</dcterms:modified>
</cp:coreProperties>
</file>