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led\Desktop\ctu\CS-Group-Project-2\Group-2-Project\docs\"/>
    </mc:Choice>
  </mc:AlternateContent>
  <xr:revisionPtr revIDLastSave="0" documentId="13_ncr:1_{5C53C214-8758-4232-8ED6-EE1215AC9A3D}" xr6:coauthVersionLast="47" xr6:coauthVersionMax="47" xr10:uidLastSave="{00000000-0000-0000-0000-000000000000}"/>
  <bookViews>
    <workbookView xWindow="19035" yWindow="3375" windowWidth="25545" windowHeight="15465" activeTab="1" xr2:uid="{00000000-000D-0000-FFFF-FFFF00000000}"/>
  </bookViews>
  <sheets>
    <sheet name="Sprint 2" sheetId="30" r:id="rId1"/>
    <sheet name="Sprint 1" sheetId="29" r:id="rId2"/>
    <sheet name="Product Backlog" sheetId="28" r:id="rId3"/>
    <sheet name="Introduction" sheetId="1" r:id="rId4"/>
  </sheets>
  <definedNames>
    <definedName name="_xlnm._FilterDatabase" localSheetId="2" hidden="1">'Product Backlog'!$A$10:$F$10</definedName>
    <definedName name="_xlnm._FilterDatabase" localSheetId="1" hidden="1">'Sprint 1'!$A$11:$E$11</definedName>
    <definedName name="_xlnm._FilterDatabase" localSheetId="0" hidden="1">'Sprint 2'!$A$11:$E$11</definedName>
    <definedName name="Z_988818D5_2AEF_4A9A_A55E_18240173EC63_.wvu.FilterData" localSheetId="2" hidden="1">'Product Backlog'!$A$10:$F$10</definedName>
    <definedName name="Z_988818D5_2AEF_4A9A_A55E_18240173EC63_.wvu.FilterData" localSheetId="1" hidden="1">'Sprint 1'!$A$11:$E$11</definedName>
    <definedName name="Z_988818D5_2AEF_4A9A_A55E_18240173EC63_.wvu.FilterData" localSheetId="0" hidden="1">'Sprint 2'!$A$11:$E$11</definedName>
    <definedName name="Z_AF9CDD9E_3CB3_EE48_8887_F1090B6AE042_.wvu.FilterData" localSheetId="2" hidden="1">'Product Backlog'!$A$10:$F$10</definedName>
    <definedName name="Z_AF9CDD9E_3CB3_EE48_8887_F1090B6AE042_.wvu.FilterData" localSheetId="1" hidden="1">'Sprint 1'!$A$11:$E$11</definedName>
    <definedName name="Z_AF9CDD9E_3CB3_EE48_8887_F1090B6AE042_.wvu.FilterData" localSheetId="0" hidden="1">'Sprint 2'!$A$11:$E$11</definedName>
    <definedName name="Z_F117AA09_D9DE_4D2E_A2DF_77AB3D7617C3_.wvu.FilterData" localSheetId="2" hidden="1">'Product Backlog'!$A$10:$F$10</definedName>
    <definedName name="Z_F117AA09_D9DE_4D2E_A2DF_77AB3D7617C3_.wvu.FilterData" localSheetId="1" hidden="1">'Sprint 1'!$A$11:$E$11</definedName>
    <definedName name="Z_F117AA09_D9DE_4D2E_A2DF_77AB3D7617C3_.wvu.FilterData" localSheetId="0" hidden="1">'Sprint 2'!$A$11:$E$11</definedName>
  </definedNames>
  <calcPr calcId="191029"/>
  <customWorkbookViews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  <customWorkbookView name="De La Cruz, Anthony - Personal View" guid="{F117AA09-D9DE-4D2E-A2DF-77AB3D7617C3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9" l="1"/>
  <c r="G11" i="29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S36" i="30"/>
  <c r="L36" i="30"/>
  <c r="F31" i="30"/>
  <c r="G31" i="30" s="1"/>
  <c r="H31" i="30" s="1"/>
  <c r="I31" i="30" s="1"/>
  <c r="J31" i="30" s="1"/>
  <c r="K31" i="30" s="1"/>
  <c r="L31" i="30" s="1"/>
  <c r="M31" i="30" s="1"/>
  <c r="N31" i="30" s="1"/>
  <c r="O31" i="30" s="1"/>
  <c r="P31" i="30" s="1"/>
  <c r="Q31" i="30" s="1"/>
  <c r="R31" i="30" s="1"/>
  <c r="S31" i="30" s="1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29" i="30"/>
  <c r="F11" i="30"/>
  <c r="G11" i="30" s="1"/>
  <c r="H11" i="30" s="1"/>
  <c r="I11" i="30" s="1"/>
  <c r="J11" i="30" s="1"/>
  <c r="K11" i="30" s="1"/>
  <c r="L11" i="30" s="1"/>
  <c r="M11" i="30" s="1"/>
  <c r="N11" i="30" s="1"/>
  <c r="O11" i="30" s="1"/>
  <c r="P11" i="30" s="1"/>
  <c r="Q11" i="30" s="1"/>
  <c r="R11" i="30" s="1"/>
  <c r="S11" i="30" s="1"/>
  <c r="A2" i="30"/>
  <c r="A2" i="29"/>
  <c r="E29" i="29"/>
  <c r="S36" i="29"/>
  <c r="L36" i="29"/>
  <c r="S30" i="29"/>
  <c r="R30" i="29"/>
  <c r="Q30" i="29"/>
  <c r="P30" i="29"/>
  <c r="O30" i="29"/>
  <c r="N30" i="29"/>
  <c r="L30" i="29"/>
  <c r="M30" i="29" s="1"/>
  <c r="K30" i="29"/>
  <c r="J30" i="29"/>
  <c r="I30" i="29"/>
  <c r="H30" i="29"/>
  <c r="G30" i="29"/>
  <c r="F30" i="29"/>
  <c r="F31" i="29"/>
  <c r="G31" i="29" s="1"/>
  <c r="H31" i="29" s="1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</calcChain>
</file>

<file path=xl/sharedStrings.xml><?xml version="1.0" encoding="utf-8"?>
<sst xmlns="http://schemas.openxmlformats.org/spreadsheetml/2006/main" count="242" uniqueCount="143">
  <si>
    <t>What is this?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</si>
  <si>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</si>
  <si>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</si>
  <si>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</si>
  <si>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</si>
  <si>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</si>
  <si>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</si>
  <si>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</si>
  <si>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</si>
  <si>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</si>
  <si>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</si>
  <si>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</si>
  <si>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</si>
  <si>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</si>
  <si>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</si>
  <si>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</si>
  <si>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</si>
  <si>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</si>
  <si>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</si>
  <si>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</si>
  <si>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</si>
  <si>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</si>
  <si>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</si>
  <si>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</si>
  <si>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Remaining units (actual)</t>
  </si>
  <si>
    <t>Remaining units (ideal)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</si>
  <si>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</si>
  <si>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</si>
  <si>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</si>
  <si>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</si>
  <si>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</si>
  <si>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Group 6: Bookstore Management System</t>
  </si>
  <si>
    <t>Kyle Spicer</t>
  </si>
  <si>
    <t>Bookstore Management System</t>
  </si>
  <si>
    <t>US-1</t>
  </si>
  <si>
    <t>Developer 1</t>
  </si>
  <si>
    <t>US-2</t>
  </si>
  <si>
    <t>Developer 2</t>
  </si>
  <si>
    <t>US-3</t>
  </si>
  <si>
    <t>US-4</t>
  </si>
  <si>
    <t>US-6</t>
  </si>
  <si>
    <t>US-7</t>
  </si>
  <si>
    <t>US-8</t>
  </si>
  <si>
    <t>US-9</t>
  </si>
  <si>
    <t>US-10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</si>
  <si>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</si>
  <si>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</si>
  <si>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</si>
  <si>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</si>
  <si>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</si>
  <si>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</si>
  <si>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</si>
  <si>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</si>
  <si>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</si>
  <si>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</si>
  <si>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</si>
  <si>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</si>
  <si>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</si>
  <si>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</si>
  <si>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</si>
  <si>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</si>
  <si>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All</t>
  </si>
  <si>
    <t>US-5</t>
  </si>
  <si>
    <t>End date</t>
  </si>
  <si>
    <t>N/A</t>
  </si>
  <si>
    <t>Colorado Technical University CS492: CS Team Project 2, Group 2</t>
  </si>
  <si>
    <r>
      <rPr>
        <b/>
        <sz val="16"/>
        <color rgb="FFFFFFFF"/>
        <rFont val="Times New Roman"/>
        <family val="1"/>
      </rPr>
      <t>PRODUCT BACKLOG:</t>
    </r>
    <r>
      <rPr>
        <sz val="16"/>
        <color rgb="FFFFFFFF"/>
        <rFont val="Times New Roman"/>
        <family val="1"/>
      </rPr>
      <t xml:space="preserve"> Group 2: Bookstore Management System</t>
    </r>
  </si>
  <si>
    <t>Initial estimate (hrs)</t>
  </si>
  <si>
    <t>This workbook is meant to help manage and prioritize the user stories and features using scrum.</t>
  </si>
  <si>
    <t>Group 2: Bookstore Management System</t>
  </si>
  <si>
    <t>US-11</t>
  </si>
  <si>
    <t>US-12</t>
  </si>
  <si>
    <t>US-13</t>
  </si>
  <si>
    <t>US-14</t>
  </si>
  <si>
    <t>US-15</t>
  </si>
  <si>
    <t>US-16</t>
  </si>
  <si>
    <t>US-17</t>
  </si>
  <si>
    <t>US-18</t>
  </si>
  <si>
    <t>US-19</t>
  </si>
  <si>
    <t>US-20</t>
  </si>
  <si>
    <t>Conduct Sprint Standup</t>
  </si>
  <si>
    <t>Inventory Management</t>
  </si>
  <si>
    <t>Search Inventory</t>
  </si>
  <si>
    <t>Filtering Inventory</t>
  </si>
  <si>
    <t>As a user, I want to be able to filter inventory from preference (genre, name, etc.)</t>
  </si>
  <si>
    <t>Security Inventory</t>
  </si>
  <si>
    <t>As a user, I want to be able to search the bookstore inventory.</t>
  </si>
  <si>
    <t>As a developer, I want to be able to interact with the bookstore inventory database.</t>
  </si>
  <si>
    <t>As an owner, I want to ensure the bookstore inventory is only accessed/altered by proper personnel</t>
  </si>
  <si>
    <t>Add Books to Inventory</t>
  </si>
  <si>
    <t>As an owner, I want to be able to add new books to inventory.</t>
  </si>
  <si>
    <t>As an owner, I want to be able to view all sales transactions</t>
  </si>
  <si>
    <t>Book Status Update</t>
  </si>
  <si>
    <t>As an owner, I want the database to inform customer of availability. Example "Unavailable" when quatity reaches 0.</t>
  </si>
  <si>
    <t>Point of Sale Interface</t>
  </si>
  <si>
    <t>Notification of sale system.</t>
  </si>
  <si>
    <t>View Sales Records</t>
  </si>
  <si>
    <t>As an owner, I want all sales transaction to be logger and produce a receipt.</t>
  </si>
  <si>
    <t>Payment Encryption</t>
  </si>
  <si>
    <t>As a customer, I want to be able to securely purchase products from the bookstore</t>
  </si>
  <si>
    <t>Perform Supplier Order</t>
  </si>
  <si>
    <t>Customer Order</t>
  </si>
  <si>
    <t>As an owner, I want low inventory to place a supplier order</t>
  </si>
  <si>
    <t>As a developer, I want to provide an intuitive interface for customers to interact</t>
  </si>
  <si>
    <t>Wishlist Button</t>
  </si>
  <si>
    <t>As a customer, I want to be able to maintain a list of books I would like. Like amazon wishlist.</t>
  </si>
  <si>
    <t>Book Recommendations</t>
  </si>
  <si>
    <t>As a customer, I want to see recommendations for books based on previous orders</t>
  </si>
  <si>
    <t>Web Interface</t>
  </si>
  <si>
    <t>As an owner and customer, I want to be able to interact with the bookstore through a friendly web interface.</t>
  </si>
  <si>
    <t>Audit Log</t>
  </si>
  <si>
    <t>As an owner, I want to be able to view my staff's interaction with the bookstore management system</t>
  </si>
  <si>
    <t xml:space="preserve"> Log Sales Records</t>
  </si>
  <si>
    <t>Create Report Templates</t>
  </si>
  <si>
    <t>As an owner, I want to be able to view the trends of books that are selling or not selling.</t>
  </si>
  <si>
    <t>Membership</t>
  </si>
  <si>
    <t>As a customer, I want to be able to securely log on and use the bookstore management system.</t>
  </si>
  <si>
    <t>Customer Reviews</t>
  </si>
  <si>
    <t>As a customer, I want to be able to leave reviews for products.</t>
  </si>
  <si>
    <t xml:space="preserve">Ryan Kraft </t>
  </si>
  <si>
    <t>Shaun White, Michael Oneal</t>
  </si>
  <si>
    <t>Able to connect, read, and update records in the inventory database without errors.</t>
  </si>
  <si>
    <t>Users can search books by title, author, or ISBN and get accurate results within 2 seconds.</t>
  </si>
  <si>
    <t>Users can filter inventory by genre, author, price range, and stock status.</t>
  </si>
  <si>
    <t>Only authenticated users with inventory roles can add/edit inventory. Unauthorized users are blocked.</t>
  </si>
  <si>
    <t>Owner can input new book details and see them reflected in the inventory within 1 minute.</t>
  </si>
  <si>
    <t>Owner can retrieve sales logs by date range and transaction ID.</t>
  </si>
  <si>
    <t>System shows “Unavailable” if quantity = 0 and updates stock status in real-time after purchases.</t>
  </si>
  <si>
    <t>On completing a sale, the system reduces stock, logs sale, and shows confirmation message.</t>
  </si>
  <si>
    <t>Each sale generates a unique receipt ID, logs date, item, quantity, and total.</t>
  </si>
  <si>
    <t>All payment transactions are encrypted with industry-standard protocols (e.g., TLS 1.2+).</t>
  </si>
  <si>
    <t>When stock reaches reorder level, owner is notified and can submit a supplier order.</t>
  </si>
  <si>
    <t>Customers can browse, select books, and place an order with confirmation within 3 steps.</t>
  </si>
  <si>
    <t>Customers can add/remove books to/from wishlist and view wishlist anytime when logged in.</t>
  </si>
  <si>
    <t>Recommendations appear on home page based on at least 3 past customer orders.</t>
  </si>
  <si>
    <t>Both owners and customers can log in and perform tasks with mobile-responsive web pages.</t>
  </si>
  <si>
    <t>Owner can view staff actions (additions, edits, deletions) in audit trail with timestamps.</t>
  </si>
  <si>
    <t>Owner can retrieve and filter sales records similar to US-6 (de-duplicate or merge with US-6).</t>
  </si>
  <si>
    <t>Owner can select date ranges and generate reports showing top-selling and low-selling books.</t>
  </si>
  <si>
    <t>Customers can create accounts, log in securely, and manage personal information.</t>
  </si>
  <si>
    <t>Logged-in customers can leave star ratings and written reviews for books they purchased.</t>
  </si>
  <si>
    <t>n/a</t>
  </si>
  <si>
    <t>Week 1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</si>
</sst>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sz val="16"/>
      <color rgb="FFFFFFFF"/>
      <name val="Times New Roman"/>
      <family val="1"/>
    </font>
    <font>
      <b/>
      <sz val="16"/>
      <color rgb="FFFFFFFF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sz val="12"/>
      <name val="Times New Roman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0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1" applyFont="1" applyAlignment="1" applyProtection="1">
      <alignment wrapText="1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1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5" fillId="3" borderId="22" xfId="0" applyFont="1" applyFill="1" applyBorder="1" applyAlignment="1" applyProtection="1">
      <alignment horizontal="center" vertical="top"/>
      <protection locked="0"/>
    </xf>
    <xf numFmtId="0" fontId="8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24" xfId="0" applyFont="1" applyFill="1" applyBorder="1" applyAlignment="1" applyProtection="1">
      <alignment horizontal="center" vertical="top"/>
      <protection locked="0"/>
    </xf>
    <xf numFmtId="0" fontId="5" fillId="3" borderId="5" xfId="0" applyFont="1" applyFill="1" applyBorder="1" applyAlignment="1" applyProtection="1">
      <alignment horizontal="center" vertical="top"/>
      <protection locked="0"/>
    </xf>
    <xf numFmtId="15" fontId="1" fillId="2" borderId="1" xfId="0" applyNumberFormat="1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22" fillId="3" borderId="11" xfId="0" applyFont="1" applyFill="1" applyBorder="1" applyAlignment="1" applyProtection="1">
      <alignment horizontal="center" vertical="center" wrapText="1"/>
      <protection locked="0"/>
    </xf>
    <xf numFmtId="0" fontId="21" fillId="3" borderId="8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center" vertical="center" wrapText="1"/>
      <protection locked="0"/>
    </xf>
    <xf numFmtId="0" fontId="22" fillId="3" borderId="25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21" fillId="3" borderId="26" xfId="0" applyFont="1" applyFill="1" applyBorder="1" applyAlignment="1" applyProtection="1">
      <alignment horizontal="center" vertical="center"/>
      <protection locked="0"/>
    </xf>
    <xf numFmtId="0" fontId="22" fillId="3" borderId="22" xfId="0" applyFont="1" applyFill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center" vertical="center" wrapText="1"/>
      <protection locked="0"/>
    </xf>
    <xf numFmtId="0" fontId="21" fillId="3" borderId="23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top"/>
      <protection locked="0"/>
    </xf>
    <xf numFmtId="0" fontId="0" fillId="3" borderId="0" xfId="0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>
      <alignment vertical="top" wrapText="1"/>
    </xf>
    <xf numFmtId="0" fontId="10" fillId="5" borderId="1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 wrapText="1"/>
    </xf>
    <xf numFmtId="0" fontId="22" fillId="6" borderId="25" xfId="0" applyFont="1" applyFill="1" applyBorder="1" applyAlignment="1" applyProtection="1">
      <alignment horizontal="center" vertical="center"/>
      <protection locked="0"/>
    </xf>
    <xf numFmtId="0" fontId="22" fillId="6" borderId="5" xfId="0" applyFont="1" applyFill="1" applyBorder="1" applyAlignment="1" applyProtection="1">
      <alignment horizontal="center" vertical="center"/>
      <protection locked="0"/>
    </xf>
    <xf numFmtId="0" fontId="22" fillId="6" borderId="5" xfId="0" applyFont="1" applyFill="1" applyBorder="1" applyAlignment="1" applyProtection="1">
      <alignment horizontal="center" vertical="center" wrapText="1"/>
      <protection locked="0"/>
    </xf>
    <xf numFmtId="0" fontId="22" fillId="6" borderId="15" xfId="0" applyFont="1" applyFill="1" applyBorder="1" applyAlignment="1" applyProtection="1">
      <alignment horizontal="center" vertical="center" wrapText="1"/>
      <protection locked="0"/>
    </xf>
    <xf numFmtId="0" fontId="21" fillId="6" borderId="26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19">
    <dxf>
      <font>
        <i val="0"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000000"/>
          <bgColor rgb="FFCC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F1-48EA-8081-EF3613636F28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1-48EA-8081-EF361363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</c:v>
                </c:pt>
                <c:pt idx="4">
                  <c:v>51</c:v>
                </c:pt>
                <c:pt idx="5">
                  <c:v>46</c:v>
                </c:pt>
                <c:pt idx="6">
                  <c:v>39</c:v>
                </c:pt>
                <c:pt idx="7">
                  <c:v>37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78-4987-9984-434447C449CB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78-4987-9984-434447C4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B8736E04-C539-4C3F-8B36-B33F9FC2A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3DA94B7-41A3-49BE-BEA3-BDE33BF8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9905C-2D4A-454A-A247-22D8C3D88108}" name="Table13" displayName="Table13" ref="A10:G30" totalsRowShown="0" headerRowDxfId="10" dataDxfId="8" headerRowBorderDxfId="9" tableBorderDxfId="7">
  <autoFilter ref="A10:G30" xr:uid="{00000000-0009-0000-0100-000001000000}"/>
  <sortState xmlns:xlrd2="http://schemas.microsoft.com/office/spreadsheetml/2017/richdata2" ref="A11:F20">
    <sortCondition ref="F10:F20"/>
  </sortState>
  <tableColumns count="7">
    <tableColumn id="1" xr3:uid="{CAB15286-4F1A-419E-9263-9C0A08B60A81}" name=" Story ID" dataDxfId="6"/>
    <tableColumn id="2" xr3:uid="{B74C3C53-A2BB-4E45-9F15-8AD5EB55830C}" name="Title" dataDxfId="5"/>
    <tableColumn id="3" xr3:uid="{20E09014-6B26-4A59-8D85-43BDCB031975}" name="Description" dataDxfId="4"/>
    <tableColumn id="4" xr3:uid="{04035D57-5E48-45CC-8A17-A398C0AF4A44}" name="Acceptance Criteria" dataDxfId="3"/>
    <tableColumn id="5" xr3:uid="{0BBB23D4-203B-46EF-91A6-B64A342742C8}" name="Priority #" dataDxfId="2"/>
    <tableColumn id="6" xr3:uid="{5E12523F-7857-4BD9-98C6-370258EF5CB5}" name="Sprint #" dataDxfId="1"/>
    <tableColumn id="7" xr3:uid="{BEB5CABA-6DB7-4381-8096-9EBEC99BBF50}" name="Responsibil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18D-DD7E-4456-AFA8-D34E9B85BCAC}">
  <dimension ref="A2:S54"/>
  <sheetViews>
    <sheetView zoomScale="85" zoomScaleNormal="85" workbookViewId="0">
      <selection activeCell="E23" sqref="E23"/>
    </sheetView>
  </sheetViews>
  <sheetFormatPr defaultColWidth="11.42578125" defaultRowHeight="12.75" x14ac:dyDescent="0.2"/>
  <cols>
    <col min="1" max="1" width="15" style="4" bestFit="1" customWidth="1"/>
    <col min="2" max="2" width="15.5703125" style="4" bestFit="1" customWidth="1"/>
    <col min="3" max="3" width="33.7109375" style="5" bestFit="1" customWidth="1"/>
    <col min="4" max="4" width="23.5703125" style="5" bestFit="1" customWidth="1"/>
    <col min="5" max="5" width="29.28515625" style="3" customWidth="1"/>
    <col min="6" max="6" width="9.140625" style="3" bestFit="1" customWidth="1"/>
    <col min="7" max="7" width="9.7109375" style="3" bestFit="1" customWidth="1"/>
    <col min="8" max="8" width="10.28515625" style="3" bestFit="1" customWidth="1"/>
    <col min="9" max="9" width="9.7109375" style="3" bestFit="1" customWidth="1"/>
    <col min="10" max="10" width="10.28515625" style="3" bestFit="1" customWidth="1"/>
    <col min="11" max="11" width="9.7109375" style="3" bestFit="1" customWidth="1"/>
    <col min="12" max="12" width="8.5703125" style="3" bestFit="1" customWidth="1"/>
    <col min="13" max="13" width="9.140625" style="4" bestFit="1" customWidth="1"/>
    <col min="14" max="14" width="9.7109375" style="4" bestFit="1" customWidth="1"/>
    <col min="15" max="15" width="10.28515625" style="4" bestFit="1" customWidth="1"/>
    <col min="16" max="16" width="9.7109375" style="4" bestFit="1" customWidth="1"/>
    <col min="17" max="17" width="10.28515625" style="4" bestFit="1" customWidth="1"/>
    <col min="18" max="18" width="9.7109375" style="4" bestFit="1" customWidth="1"/>
    <col min="19" max="19" width="8.5703125" style="4" bestFit="1" customWidth="1"/>
    <col min="20" max="16384" width="11.42578125" style="4"/>
  </cols>
  <sheetData>
    <row r="2" spans="1:19" customFormat="1" ht="43.5" customHeight="1" x14ac:dyDescent="0.2">
      <c r="A2" s="91" t="str">
        <f>CONCATENATE("Sprint #1",E5, "Tracking Sheet")</f>
        <v>Sprint #1Tracking Sheet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4" spans="1:19" customFormat="1" x14ac:dyDescent="0.2">
      <c r="A4" s="2"/>
      <c r="B4" s="4"/>
      <c r="C4" s="46" t="s">
        <v>11</v>
      </c>
      <c r="D4" s="92" t="s">
        <v>31</v>
      </c>
      <c r="E4" s="93"/>
      <c r="F4" s="93"/>
      <c r="G4" s="93"/>
      <c r="H4" s="93"/>
      <c r="I4" s="93"/>
      <c r="J4" s="94"/>
    </row>
    <row r="5" spans="1:19" x14ac:dyDescent="0.2">
      <c r="C5" s="47" t="s">
        <v>19</v>
      </c>
      <c r="D5" s="9">
        <v>1</v>
      </c>
      <c r="E5" s="16"/>
    </row>
    <row r="6" spans="1:19" x14ac:dyDescent="0.2">
      <c r="C6" s="47" t="s">
        <v>20</v>
      </c>
      <c r="D6" s="52">
        <v>45796</v>
      </c>
      <c r="E6" s="16"/>
    </row>
    <row r="7" spans="1:19" x14ac:dyDescent="0.2">
      <c r="C7" s="47" t="s">
        <v>63</v>
      </c>
      <c r="D7" s="52">
        <v>45809</v>
      </c>
      <c r="E7" s="17"/>
    </row>
    <row r="8" spans="1:19" ht="13.5" thickBot="1" x14ac:dyDescent="0.25">
      <c r="C8" s="74"/>
      <c r="D8" s="9" t="s">
        <v>28</v>
      </c>
      <c r="E8" s="16">
        <v>4</v>
      </c>
    </row>
    <row r="9" spans="1:19" ht="13.5" thickBot="1" x14ac:dyDescent="0.25">
      <c r="F9" s="95" t="s">
        <v>21</v>
      </c>
      <c r="G9" s="96"/>
      <c r="H9" s="96"/>
      <c r="I9" s="96"/>
      <c r="J9" s="96"/>
      <c r="K9" s="96"/>
      <c r="L9" s="97"/>
      <c r="M9" s="95" t="s">
        <v>30</v>
      </c>
      <c r="N9" s="96"/>
      <c r="O9" s="96"/>
      <c r="P9" s="96"/>
      <c r="Q9" s="96"/>
      <c r="R9" s="96"/>
      <c r="S9" s="97"/>
    </row>
    <row r="10" spans="1:19" ht="13.5" thickBot="1" x14ac:dyDescent="0.25">
      <c r="F10" s="40">
        <v>1</v>
      </c>
      <c r="G10" s="41">
        <v>2</v>
      </c>
      <c r="H10" s="40">
        <v>3</v>
      </c>
      <c r="I10" s="41">
        <v>4</v>
      </c>
      <c r="J10" s="40">
        <v>5</v>
      </c>
      <c r="K10" s="41">
        <v>6</v>
      </c>
      <c r="L10" s="40">
        <v>7</v>
      </c>
      <c r="M10" s="41">
        <v>8</v>
      </c>
      <c r="N10" s="40">
        <v>9</v>
      </c>
      <c r="O10" s="41">
        <v>10</v>
      </c>
      <c r="P10" s="40">
        <v>11</v>
      </c>
      <c r="Q10" s="41">
        <v>12</v>
      </c>
      <c r="R10" s="40">
        <v>13</v>
      </c>
      <c r="S10" s="41">
        <v>14</v>
      </c>
    </row>
    <row r="11" spans="1:19" s="74" customFormat="1" ht="15.75" x14ac:dyDescent="0.2">
      <c r="A11" s="53" t="s">
        <v>22</v>
      </c>
      <c r="B11" s="54" t="s">
        <v>15</v>
      </c>
      <c r="C11" s="54" t="s">
        <v>23</v>
      </c>
      <c r="D11" s="55" t="s">
        <v>26</v>
      </c>
      <c r="E11" s="56" t="s">
        <v>67</v>
      </c>
      <c r="F11" s="20">
        <f>E7</f>
        <v>0</v>
      </c>
      <c r="G11" s="15">
        <f>F11+1</f>
        <v>1</v>
      </c>
      <c r="H11" s="15">
        <f t="shared" ref="H11:S11" si="0">G11+1</f>
        <v>2</v>
      </c>
      <c r="I11" s="15">
        <f t="shared" si="0"/>
        <v>3</v>
      </c>
      <c r="J11" s="15">
        <f t="shared" si="0"/>
        <v>4</v>
      </c>
      <c r="K11" s="15">
        <f t="shared" si="0"/>
        <v>5</v>
      </c>
      <c r="L11" s="15">
        <f t="shared" si="0"/>
        <v>6</v>
      </c>
      <c r="M11" s="15">
        <f t="shared" si="0"/>
        <v>7</v>
      </c>
      <c r="N11" s="15">
        <f t="shared" si="0"/>
        <v>8</v>
      </c>
      <c r="O11" s="15">
        <f t="shared" si="0"/>
        <v>9</v>
      </c>
      <c r="P11" s="15">
        <f t="shared" si="0"/>
        <v>10</v>
      </c>
      <c r="Q11" s="15">
        <f t="shared" si="0"/>
        <v>11</v>
      </c>
      <c r="R11" s="15">
        <f t="shared" si="0"/>
        <v>12</v>
      </c>
      <c r="S11" s="15">
        <f t="shared" si="0"/>
        <v>13</v>
      </c>
    </row>
    <row r="12" spans="1:19" s="74" customFormat="1" ht="15.75" x14ac:dyDescent="0.2">
      <c r="A12" s="57" t="s">
        <v>45</v>
      </c>
      <c r="B12" s="58" t="s">
        <v>64</v>
      </c>
      <c r="C12" s="59" t="s">
        <v>80</v>
      </c>
      <c r="D12" s="60" t="s">
        <v>12</v>
      </c>
      <c r="E12" s="61">
        <v>1</v>
      </c>
      <c r="F12" s="22"/>
      <c r="G12" s="22"/>
      <c r="H12" s="22"/>
      <c r="I12" s="22"/>
      <c r="J12" s="21"/>
      <c r="K12" s="21"/>
      <c r="L12" s="21"/>
      <c r="M12" s="22"/>
      <c r="N12" s="22"/>
      <c r="O12" s="22"/>
      <c r="P12" s="22"/>
      <c r="Q12" s="21"/>
      <c r="R12" s="21"/>
      <c r="S12" s="21"/>
    </row>
    <row r="13" spans="1:19" s="23" customFormat="1" ht="15.75" x14ac:dyDescent="0.2">
      <c r="A13" s="57" t="s">
        <v>46</v>
      </c>
      <c r="B13" s="84" t="s">
        <v>70</v>
      </c>
      <c r="C13" s="82" t="s">
        <v>100</v>
      </c>
      <c r="D13" s="60" t="s">
        <v>35</v>
      </c>
      <c r="E13" s="61">
        <v>6</v>
      </c>
      <c r="F13" s="22"/>
      <c r="G13" s="22"/>
      <c r="H13" s="22"/>
      <c r="I13" s="22"/>
      <c r="J13" s="21"/>
      <c r="K13" s="21"/>
      <c r="L13" s="21"/>
      <c r="M13" s="22"/>
      <c r="N13" s="22"/>
      <c r="O13" s="22"/>
      <c r="P13" s="22"/>
      <c r="Q13" s="21"/>
      <c r="R13" s="21"/>
      <c r="S13" s="21"/>
    </row>
    <row r="14" spans="1:19" s="23" customFormat="1" ht="15.75" x14ac:dyDescent="0.2">
      <c r="A14" s="57" t="s">
        <v>47</v>
      </c>
      <c r="B14" s="84" t="s">
        <v>71</v>
      </c>
      <c r="C14" s="82" t="s">
        <v>101</v>
      </c>
      <c r="D14" s="60" t="s">
        <v>35</v>
      </c>
      <c r="E14" s="61">
        <v>3</v>
      </c>
      <c r="F14" s="22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</row>
    <row r="15" spans="1:19" s="23" customFormat="1" ht="15.75" x14ac:dyDescent="0.2">
      <c r="A15" s="57" t="s">
        <v>48</v>
      </c>
      <c r="B15" s="84" t="s">
        <v>72</v>
      </c>
      <c r="C15" s="82" t="s">
        <v>104</v>
      </c>
      <c r="D15" s="60" t="s">
        <v>35</v>
      </c>
      <c r="E15" s="61">
        <v>2</v>
      </c>
      <c r="F15" s="22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</row>
    <row r="16" spans="1:19" s="23" customFormat="1" ht="15.75" x14ac:dyDescent="0.2">
      <c r="A16" s="57" t="s">
        <v>49</v>
      </c>
      <c r="B16" s="84" t="s">
        <v>73</v>
      </c>
      <c r="C16" s="82" t="s">
        <v>106</v>
      </c>
      <c r="D16" s="60" t="s">
        <v>35</v>
      </c>
      <c r="E16" s="61">
        <v>2</v>
      </c>
      <c r="F16" s="22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</row>
    <row r="17" spans="1:19" s="23" customFormat="1" ht="15.75" x14ac:dyDescent="0.2">
      <c r="A17" s="57" t="s">
        <v>50</v>
      </c>
      <c r="B17" s="84" t="s">
        <v>74</v>
      </c>
      <c r="C17" s="82" t="s">
        <v>108</v>
      </c>
      <c r="D17" s="60" t="s">
        <v>35</v>
      </c>
      <c r="E17" s="61">
        <v>8</v>
      </c>
      <c r="F17" s="22"/>
      <c r="G17" s="21"/>
      <c r="H17" s="21"/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</row>
    <row r="18" spans="1:19" s="23" customFormat="1" ht="15.75" x14ac:dyDescent="0.2">
      <c r="A18" s="57" t="s">
        <v>51</v>
      </c>
      <c r="B18" s="84" t="s">
        <v>75</v>
      </c>
      <c r="C18" s="82" t="s">
        <v>110</v>
      </c>
      <c r="D18" s="60" t="s">
        <v>37</v>
      </c>
      <c r="E18" s="61">
        <v>2</v>
      </c>
      <c r="F18" s="22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</row>
    <row r="19" spans="1:19" s="23" customFormat="1" ht="15.75" x14ac:dyDescent="0.2">
      <c r="A19" s="57" t="s">
        <v>52</v>
      </c>
      <c r="B19" s="84" t="s">
        <v>76</v>
      </c>
      <c r="C19" s="82" t="s">
        <v>96</v>
      </c>
      <c r="D19" s="63" t="s">
        <v>37</v>
      </c>
      <c r="E19" s="61">
        <v>2</v>
      </c>
      <c r="F19" s="22"/>
      <c r="G19" s="51"/>
      <c r="H19" s="51"/>
      <c r="I19" s="51"/>
      <c r="J19" s="51"/>
      <c r="K19" s="51"/>
      <c r="L19" s="51"/>
      <c r="M19" s="22"/>
      <c r="N19" s="51"/>
      <c r="O19" s="51"/>
      <c r="P19" s="51"/>
      <c r="Q19" s="51"/>
      <c r="R19" s="51"/>
      <c r="S19" s="51"/>
    </row>
    <row r="20" spans="1:19" s="23" customFormat="1" ht="15.75" x14ac:dyDescent="0.2">
      <c r="A20" s="57" t="s">
        <v>53</v>
      </c>
      <c r="B20" s="84" t="s">
        <v>77</v>
      </c>
      <c r="C20" s="82" t="s">
        <v>113</v>
      </c>
      <c r="D20" s="63" t="s">
        <v>37</v>
      </c>
      <c r="E20" s="61">
        <v>4</v>
      </c>
      <c r="F20" s="22"/>
      <c r="G20" s="18"/>
      <c r="H20" s="18"/>
      <c r="I20" s="18"/>
      <c r="J20" s="18"/>
      <c r="K20" s="18"/>
      <c r="L20" s="18"/>
      <c r="M20" s="22"/>
      <c r="N20" s="18"/>
      <c r="O20" s="18"/>
      <c r="P20" s="18"/>
      <c r="Q20" s="18"/>
      <c r="R20" s="18"/>
      <c r="S20" s="18"/>
    </row>
    <row r="21" spans="1:19" s="73" customFormat="1" ht="15.75" x14ac:dyDescent="0.2">
      <c r="A21" s="64" t="s">
        <v>54</v>
      </c>
      <c r="B21" s="84" t="s">
        <v>78</v>
      </c>
      <c r="C21" s="82" t="s">
        <v>115</v>
      </c>
      <c r="D21" s="63" t="s">
        <v>37</v>
      </c>
      <c r="E21" s="66">
        <v>4</v>
      </c>
      <c r="F21" s="50"/>
      <c r="G21" s="18"/>
      <c r="H21" s="18"/>
      <c r="I21" s="18"/>
      <c r="J21" s="18"/>
      <c r="K21" s="18"/>
      <c r="L21" s="18"/>
      <c r="M21" s="50"/>
      <c r="N21" s="18"/>
      <c r="O21" s="18"/>
      <c r="P21" s="18"/>
      <c r="Q21" s="18"/>
      <c r="R21" s="18"/>
      <c r="S21" s="18"/>
    </row>
    <row r="22" spans="1:19" s="73" customFormat="1" ht="15.75" x14ac:dyDescent="0.2">
      <c r="A22" s="64" t="s">
        <v>55</v>
      </c>
      <c r="B22" s="84" t="s">
        <v>79</v>
      </c>
      <c r="C22" s="82" t="s">
        <v>117</v>
      </c>
      <c r="D22" s="63" t="s">
        <v>37</v>
      </c>
      <c r="E22" s="66">
        <v>2</v>
      </c>
      <c r="F22" s="50"/>
      <c r="G22" s="18"/>
      <c r="H22" s="18"/>
      <c r="I22" s="18"/>
      <c r="J22" s="18"/>
      <c r="K22" s="18"/>
      <c r="L22" s="18"/>
      <c r="M22" s="50"/>
      <c r="N22" s="18"/>
      <c r="O22" s="18"/>
      <c r="P22" s="18"/>
      <c r="Q22" s="18"/>
      <c r="R22" s="18"/>
      <c r="S22" s="18"/>
    </row>
    <row r="23" spans="1:19" s="73" customFormat="1" ht="15.75" x14ac:dyDescent="0.2">
      <c r="A23" s="64" t="s">
        <v>56</v>
      </c>
      <c r="B23" s="65"/>
      <c r="C23" s="62"/>
      <c r="D23" s="63"/>
      <c r="E23" s="66"/>
      <c r="F23" s="50"/>
      <c r="G23" s="18"/>
      <c r="H23" s="18"/>
      <c r="I23" s="18"/>
      <c r="J23" s="18"/>
      <c r="K23" s="18"/>
      <c r="L23" s="18"/>
      <c r="M23" s="50"/>
      <c r="N23" s="18"/>
      <c r="O23" s="18"/>
      <c r="P23" s="18"/>
      <c r="Q23" s="18"/>
      <c r="R23" s="18"/>
      <c r="S23" s="18"/>
    </row>
    <row r="24" spans="1:19" s="73" customFormat="1" ht="15.75" x14ac:dyDescent="0.2">
      <c r="A24" s="64" t="s">
        <v>57</v>
      </c>
      <c r="B24" s="65"/>
      <c r="C24" s="62"/>
      <c r="D24" s="63"/>
      <c r="E24" s="66"/>
      <c r="F24" s="50"/>
      <c r="G24" s="18"/>
      <c r="H24" s="18"/>
      <c r="I24" s="18"/>
      <c r="J24" s="18"/>
      <c r="K24" s="18"/>
      <c r="L24" s="18"/>
      <c r="M24" s="50"/>
      <c r="N24" s="18"/>
      <c r="O24" s="18"/>
      <c r="P24" s="18"/>
      <c r="Q24" s="18"/>
      <c r="R24" s="18"/>
      <c r="S24" s="18"/>
    </row>
    <row r="25" spans="1:19" s="73" customFormat="1" ht="15.75" x14ac:dyDescent="0.2">
      <c r="A25" s="64" t="s">
        <v>58</v>
      </c>
      <c r="B25" s="65"/>
      <c r="C25" s="62"/>
      <c r="D25" s="63"/>
      <c r="E25" s="66"/>
      <c r="F25" s="50"/>
      <c r="G25" s="18"/>
      <c r="H25" s="18"/>
      <c r="I25" s="18"/>
      <c r="J25" s="18"/>
      <c r="K25" s="18"/>
      <c r="L25" s="18"/>
      <c r="M25" s="50"/>
      <c r="N25" s="18"/>
      <c r="O25" s="18"/>
      <c r="P25" s="18"/>
      <c r="Q25" s="18"/>
      <c r="R25" s="18"/>
      <c r="S25" s="18"/>
    </row>
    <row r="26" spans="1:19" s="73" customFormat="1" ht="15.75" x14ac:dyDescent="0.2">
      <c r="A26" s="64" t="s">
        <v>59</v>
      </c>
      <c r="B26" s="65"/>
      <c r="C26" s="62"/>
      <c r="D26" s="63"/>
      <c r="E26" s="66"/>
      <c r="F26" s="50"/>
      <c r="G26" s="18"/>
      <c r="H26" s="18"/>
      <c r="I26" s="18"/>
      <c r="J26" s="18"/>
      <c r="K26" s="18"/>
      <c r="L26" s="18"/>
      <c r="M26" s="50"/>
      <c r="N26" s="18"/>
      <c r="O26" s="18"/>
      <c r="P26" s="18"/>
      <c r="Q26" s="18"/>
      <c r="R26" s="18"/>
      <c r="S26" s="18"/>
    </row>
    <row r="27" spans="1:19" s="73" customFormat="1" ht="16.5" thickBot="1" x14ac:dyDescent="0.25">
      <c r="A27" s="67" t="s">
        <v>60</v>
      </c>
      <c r="B27" s="68"/>
      <c r="C27" s="69"/>
      <c r="D27" s="69"/>
      <c r="E27" s="70"/>
      <c r="F27" s="42"/>
      <c r="G27" s="19"/>
      <c r="H27" s="19"/>
      <c r="I27" s="19"/>
      <c r="J27" s="19"/>
      <c r="K27" s="19"/>
      <c r="L27" s="19"/>
      <c r="M27" s="42"/>
      <c r="N27" s="19"/>
      <c r="O27" s="19"/>
      <c r="P27" s="19"/>
      <c r="Q27" s="19"/>
      <c r="R27" s="19"/>
      <c r="S27" s="19"/>
    </row>
    <row r="28" spans="1:19" s="73" customFormat="1" x14ac:dyDescent="0.2">
      <c r="A28" s="48"/>
      <c r="B28" s="48"/>
      <c r="C28" s="49"/>
      <c r="D28" s="49"/>
      <c r="E28" s="48"/>
      <c r="F28" s="71"/>
      <c r="G28" s="72"/>
      <c r="H28" s="72"/>
      <c r="I28" s="72"/>
      <c r="J28" s="72"/>
      <c r="K28" s="72"/>
      <c r="L28" s="72"/>
      <c r="M28" s="71"/>
      <c r="N28" s="72"/>
      <c r="O28" s="72"/>
      <c r="P28" s="72"/>
      <c r="Q28" s="72"/>
      <c r="R28" s="72"/>
      <c r="S28" s="72"/>
    </row>
    <row r="29" spans="1:19" s="73" customFormat="1" x14ac:dyDescent="0.2">
      <c r="A29" s="4"/>
      <c r="B29" s="4"/>
      <c r="C29" s="10" t="s">
        <v>24</v>
      </c>
      <c r="D29" s="38"/>
      <c r="E29" s="98">
        <f>8*2*E8</f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C30" s="10" t="s">
        <v>25</v>
      </c>
      <c r="D30" s="39"/>
      <c r="E30" s="99"/>
      <c r="F30" s="7" t="e">
        <f>IF(SUM(F12:F27)&gt;0,E29-SUM(F12:F27),NA())</f>
        <v>#N/A</v>
      </c>
      <c r="G30" s="7" t="e">
        <f>IF(SUM(G12:G27)&gt;0,E29-SUM(F12:G27),NA())</f>
        <v>#N/A</v>
      </c>
      <c r="H30" s="7" t="e">
        <f>IF(SUM(H12:H27)&gt;0,F30-SUM(G12:H27),NA())</f>
        <v>#N/A</v>
      </c>
      <c r="I30" s="7" t="e">
        <f>IF(SUM(I12:I27)&gt;0,E29-SUM(F12:I27),NA())</f>
        <v>#N/A</v>
      </c>
      <c r="J30" s="7" t="e">
        <f>IF(SUM(J12:J27)&gt;0,E29-SUM(F12:J27),NA())</f>
        <v>#N/A</v>
      </c>
      <c r="K30" s="7" t="e">
        <f>IF(SUM(K12:K27)&gt;0,E29-SUM(F12:K27),NA())</f>
        <v>#N/A</v>
      </c>
      <c r="L30" s="7" t="e">
        <f>IF(SUM(L12:L27)&gt;0,E29-SUM(F12:L27),NA())</f>
        <v>#N/A</v>
      </c>
      <c r="M30" s="7" t="e">
        <f>IF(SUM(M12:M27)&gt;0,L30-SUM(M12:M27),NA())</f>
        <v>#N/A</v>
      </c>
      <c r="N30" s="7" t="e">
        <f>IF(SUM(N12:N27)&gt;0,L30-SUM(M12:N27),NA())</f>
        <v>#N/A</v>
      </c>
      <c r="O30" s="7" t="e">
        <f>IF(SUM(O12:O27)&gt;0,M30-SUM(N12:O27),NA())</f>
        <v>#N/A</v>
      </c>
      <c r="P30" s="7" t="e">
        <f>IF(SUM(P12:P27)&gt;0,L30-SUM(M12:P27),NA())</f>
        <v>#N/A</v>
      </c>
      <c r="Q30" s="7" t="e">
        <f>IF(SUM(Q12:Q27)&gt;0,L30-SUM(M12:Q27),NA())</f>
        <v>#N/A</v>
      </c>
      <c r="R30" s="7" t="e">
        <f>IF(SUM(R12:R27)&gt;0,L30-SUM(M12:R27),NA())</f>
        <v>#N/A</v>
      </c>
      <c r="S30" s="7" t="e">
        <f>IF(SUM(S12:S27)&gt;0,L30-SUM(M12:S27),NA())</f>
        <v>#N/A</v>
      </c>
    </row>
    <row r="31" spans="1:19" x14ac:dyDescent="0.2">
      <c r="F31" s="8">
        <f>E29-(E29/14)</f>
        <v>59.428571428571431</v>
      </c>
      <c r="G31" s="8">
        <f>F31-(E29/14)</f>
        <v>54.857142857142861</v>
      </c>
      <c r="H31" s="8">
        <f>G31-(E29/14)</f>
        <v>50.285714285714292</v>
      </c>
      <c r="I31" s="8">
        <f>H31-(E29/14)</f>
        <v>45.714285714285722</v>
      </c>
      <c r="J31" s="8">
        <f>I31-(E29/14)</f>
        <v>41.142857142857153</v>
      </c>
      <c r="K31" s="8">
        <f>J31-(E29/14)</f>
        <v>36.571428571428584</v>
      </c>
      <c r="L31" s="8">
        <f>K31-(E29/14)</f>
        <v>32.000000000000014</v>
      </c>
      <c r="M31" s="8">
        <f>L31-(E29/14)</f>
        <v>27.428571428571445</v>
      </c>
      <c r="N31" s="8">
        <f>M31-(E29/14)</f>
        <v>22.857142857142875</v>
      </c>
      <c r="O31" s="8">
        <f>N31-(E29/14)</f>
        <v>18.285714285714306</v>
      </c>
      <c r="P31" s="8">
        <f>O31-(E29/14)</f>
        <v>13.714285714285735</v>
      </c>
      <c r="Q31" s="8">
        <f>P31-(E29/14)</f>
        <v>9.1428571428571637</v>
      </c>
      <c r="R31" s="8">
        <f>Q31-(E29/14)</f>
        <v>4.5714285714285925</v>
      </c>
      <c r="S31" s="8">
        <f>R31-(E29/14)</f>
        <v>2.1316282072803006E-14</v>
      </c>
    </row>
    <row r="32" spans="1:19" x14ac:dyDescent="0.2">
      <c r="M32" s="3"/>
      <c r="N32" s="3"/>
      <c r="O32" s="3"/>
      <c r="P32" s="3"/>
      <c r="Q32" s="3"/>
      <c r="R32" s="3"/>
      <c r="S32" s="3"/>
    </row>
    <row r="33" spans="11:19" x14ac:dyDescent="0.2">
      <c r="M33" s="3"/>
      <c r="N33" s="3"/>
      <c r="O33" s="3"/>
      <c r="P33" s="3"/>
      <c r="Q33" s="3"/>
      <c r="R33" s="3"/>
      <c r="S33" s="3"/>
    </row>
    <row r="34" spans="11:19" x14ac:dyDescent="0.2">
      <c r="M34" s="3"/>
      <c r="N34" s="3"/>
      <c r="O34" s="3"/>
      <c r="P34" s="3"/>
      <c r="Q34" s="3"/>
      <c r="R34" s="3"/>
      <c r="S34" s="3"/>
    </row>
    <row r="35" spans="11:19" x14ac:dyDescent="0.2">
      <c r="M35" s="3"/>
      <c r="N35" s="3"/>
      <c r="O35" s="3"/>
      <c r="P35" s="3"/>
      <c r="Q35" s="3"/>
      <c r="R35" s="3"/>
      <c r="S35" s="3"/>
    </row>
    <row r="36" spans="11:19" x14ac:dyDescent="0.2">
      <c r="K36" s="6">
        <v>0</v>
      </c>
      <c r="L36" s="3">
        <f>SUM(E12:E28)</f>
        <v>36</v>
      </c>
      <c r="M36" s="3"/>
      <c r="N36" s="3"/>
      <c r="O36" s="3"/>
      <c r="P36" s="3"/>
      <c r="Q36" s="3"/>
      <c r="R36" s="6">
        <v>0</v>
      </c>
      <c r="S36" s="3">
        <f>SUM(L12:L29)</f>
        <v>0</v>
      </c>
    </row>
    <row r="37" spans="11:19" x14ac:dyDescent="0.2">
      <c r="K37" s="6">
        <v>10</v>
      </c>
      <c r="L37" s="6">
        <v>0</v>
      </c>
      <c r="M37" s="3"/>
      <c r="N37" s="3"/>
      <c r="O37" s="3"/>
      <c r="P37" s="3"/>
      <c r="Q37" s="3"/>
      <c r="R37" s="6">
        <v>10</v>
      </c>
      <c r="S37" s="6">
        <v>0</v>
      </c>
    </row>
    <row r="38" spans="11:19" x14ac:dyDescent="0.2">
      <c r="M38" s="3"/>
      <c r="N38" s="3"/>
      <c r="O38" s="3"/>
      <c r="P38" s="3"/>
      <c r="Q38" s="3"/>
      <c r="R38" s="3"/>
      <c r="S38" s="3"/>
    </row>
    <row r="39" spans="11:19" x14ac:dyDescent="0.2">
      <c r="M39" s="3"/>
      <c r="N39" s="3"/>
      <c r="O39" s="3"/>
      <c r="P39" s="3"/>
      <c r="Q39" s="3"/>
      <c r="R39" s="3"/>
      <c r="S39" s="3"/>
    </row>
    <row r="40" spans="11:19" x14ac:dyDescent="0.2">
      <c r="M40" s="3"/>
      <c r="N40" s="3"/>
      <c r="O40" s="3"/>
      <c r="P40" s="3"/>
      <c r="Q40" s="3"/>
      <c r="R40" s="3"/>
      <c r="S40" s="3"/>
    </row>
    <row r="41" spans="11:19" x14ac:dyDescent="0.2">
      <c r="M41" s="3"/>
      <c r="N41" s="3"/>
      <c r="O41" s="3"/>
      <c r="P41" s="3"/>
      <c r="Q41" s="3"/>
      <c r="R41" s="3"/>
      <c r="S41" s="3"/>
    </row>
    <row r="42" spans="11:19" x14ac:dyDescent="0.2">
      <c r="M42" s="3"/>
      <c r="N42" s="3"/>
      <c r="O42" s="3"/>
      <c r="P42" s="3"/>
      <c r="Q42" s="3"/>
      <c r="R42" s="3"/>
      <c r="S42" s="3"/>
    </row>
    <row r="43" spans="11:19" x14ac:dyDescent="0.2">
      <c r="M43" s="3"/>
      <c r="N43" s="3"/>
      <c r="O43" s="3"/>
      <c r="P43" s="3"/>
      <c r="Q43" s="3"/>
      <c r="R43" s="3"/>
      <c r="S43" s="3"/>
    </row>
    <row r="44" spans="11:19" x14ac:dyDescent="0.2">
      <c r="M44" s="3"/>
      <c r="N44" s="3"/>
      <c r="O44" s="3"/>
      <c r="P44" s="3"/>
      <c r="Q44" s="3"/>
      <c r="R44" s="3"/>
      <c r="S44" s="3"/>
    </row>
    <row r="45" spans="11:19" x14ac:dyDescent="0.2">
      <c r="M45" s="3"/>
      <c r="N45" s="3"/>
      <c r="O45" s="3"/>
      <c r="P45" s="3"/>
      <c r="Q45" s="3"/>
      <c r="R45" s="3"/>
      <c r="S45" s="3"/>
    </row>
    <row r="46" spans="11:19" x14ac:dyDescent="0.2">
      <c r="M46" s="3"/>
      <c r="N46" s="3"/>
      <c r="O46" s="3"/>
      <c r="P46" s="3"/>
      <c r="Q46" s="3"/>
      <c r="R46" s="3"/>
      <c r="S46" s="3"/>
    </row>
    <row r="47" spans="11:19" x14ac:dyDescent="0.2">
      <c r="M47" s="3"/>
      <c r="N47" s="3"/>
      <c r="O47" s="3"/>
      <c r="P47" s="3"/>
      <c r="Q47" s="3"/>
      <c r="R47" s="3"/>
      <c r="S47" s="3"/>
    </row>
    <row r="48" spans="11:19" x14ac:dyDescent="0.2">
      <c r="M48" s="3"/>
      <c r="N48" s="3"/>
      <c r="O48" s="3"/>
      <c r="P48" s="3"/>
      <c r="Q48" s="3"/>
      <c r="R48" s="3"/>
      <c r="S48" s="3"/>
    </row>
    <row r="49" spans="13:19" x14ac:dyDescent="0.2">
      <c r="M49" s="3"/>
      <c r="N49" s="3"/>
      <c r="O49" s="3"/>
      <c r="P49" s="3"/>
      <c r="Q49" s="3"/>
      <c r="R49" s="3"/>
      <c r="S49" s="3"/>
    </row>
    <row r="50" spans="13:19" x14ac:dyDescent="0.2">
      <c r="M50" s="3"/>
      <c r="N50" s="3"/>
      <c r="O50" s="3"/>
      <c r="P50" s="3"/>
      <c r="Q50" s="3"/>
      <c r="R50" s="3"/>
      <c r="S50" s="3"/>
    </row>
    <row r="51" spans="13:19" x14ac:dyDescent="0.2">
      <c r="M51" s="3"/>
      <c r="N51" s="3"/>
      <c r="O51" s="3"/>
      <c r="P51" s="3"/>
      <c r="Q51" s="3"/>
      <c r="R51" s="3"/>
      <c r="S51" s="3"/>
    </row>
    <row r="52" spans="13:19" x14ac:dyDescent="0.2">
      <c r="M52" s="3"/>
      <c r="N52" s="3"/>
      <c r="O52" s="3"/>
      <c r="P52" s="3"/>
      <c r="Q52" s="3"/>
      <c r="R52" s="3"/>
      <c r="S52" s="3"/>
    </row>
    <row r="53" spans="13:19" x14ac:dyDescent="0.2">
      <c r="M53" s="3"/>
      <c r="N53" s="3"/>
      <c r="O53" s="3"/>
      <c r="P53" s="3"/>
      <c r="Q53" s="3"/>
      <c r="R53" s="3"/>
      <c r="S53" s="3"/>
    </row>
    <row r="54" spans="13:19" x14ac:dyDescent="0.2">
      <c r="M54" s="3"/>
      <c r="N54" s="3"/>
      <c r="O54" s="3"/>
      <c r="P54" s="3"/>
      <c r="Q54" s="3"/>
      <c r="R54" s="3"/>
      <c r="S54" s="3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8" priority="3" stopIfTrue="1" operator="lessThan">
      <formula>F31</formula>
    </cfRule>
    <cfRule type="cellIs" dxfId="17" priority="4" stopIfTrue="1" operator="greaterThan">
      <formula>F31</formula>
    </cfRule>
  </conditionalFormatting>
  <conditionalFormatting sqref="M30:S30">
    <cfRule type="cellIs" dxfId="16" priority="1" stopIfTrue="1" operator="lessThan">
      <formula>M31</formula>
    </cfRule>
    <cfRule type="cellIs" dxfId="15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C362-0AA8-49DD-9635-2911E550F792}">
  <dimension ref="A2:S54"/>
  <sheetViews>
    <sheetView tabSelected="1" topLeftCell="A4" zoomScale="85" zoomScaleNormal="85" workbookViewId="0">
      <selection activeCell="K15" sqref="K15"/>
    </sheetView>
  </sheetViews>
  <sheetFormatPr defaultColWidth="11.42578125" defaultRowHeight="12.75" x14ac:dyDescent="0.2"/>
  <cols>
    <col min="1" max="1" width="15" style="4" bestFit="1" customWidth="1"/>
    <col min="2" max="2" width="15.5703125" style="4" bestFit="1" customWidth="1"/>
    <col min="3" max="3" width="33.7109375" style="5" bestFit="1" customWidth="1"/>
    <col min="4" max="4" width="23.5703125" style="5" bestFit="1" customWidth="1"/>
    <col min="5" max="5" width="29.28515625" style="3" customWidth="1"/>
    <col min="6" max="6" width="9.140625" style="3" bestFit="1" customWidth="1"/>
    <col min="7" max="7" width="9.7109375" style="3" bestFit="1" customWidth="1"/>
    <col min="8" max="8" width="10.28515625" style="3" bestFit="1" customWidth="1"/>
    <col min="9" max="9" width="9.7109375" style="3" bestFit="1" customWidth="1"/>
    <col min="10" max="10" width="10.28515625" style="3" bestFit="1" customWidth="1"/>
    <col min="11" max="11" width="9.7109375" style="3" bestFit="1" customWidth="1"/>
    <col min="12" max="12" width="8.5703125" style="3" bestFit="1" customWidth="1"/>
    <col min="13" max="13" width="9.140625" style="4" bestFit="1" customWidth="1"/>
    <col min="14" max="14" width="9.7109375" style="4" bestFit="1" customWidth="1"/>
    <col min="15" max="15" width="10.28515625" style="4" bestFit="1" customWidth="1"/>
    <col min="16" max="16" width="9.7109375" style="4" bestFit="1" customWidth="1"/>
    <col min="17" max="17" width="10.28515625" style="4" bestFit="1" customWidth="1"/>
    <col min="18" max="18" width="9.7109375" style="4" bestFit="1" customWidth="1"/>
    <col min="19" max="19" width="8.5703125" style="4" bestFit="1" customWidth="1"/>
    <col min="20" max="16384" width="11.42578125" style="4"/>
  </cols>
  <sheetData>
    <row r="2" spans="1:19" customFormat="1" ht="43.5" customHeight="1" x14ac:dyDescent="0.2">
      <c r="A2" s="91" t="str">
        <f>CONCATENATE("Sprint #1",E5, "Tracking Sheet")</f>
        <v>Sprint #1Tracking Sheet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4" spans="1:19" customFormat="1" x14ac:dyDescent="0.2">
      <c r="A4" s="2"/>
      <c r="B4" s="4"/>
      <c r="C4" s="46" t="s">
        <v>11</v>
      </c>
      <c r="D4" s="92" t="s">
        <v>31</v>
      </c>
      <c r="E4" s="93"/>
      <c r="F4" s="93"/>
      <c r="G4" s="93"/>
      <c r="H4" s="93"/>
      <c r="I4" s="93"/>
      <c r="J4" s="94"/>
    </row>
    <row r="5" spans="1:19" x14ac:dyDescent="0.2">
      <c r="C5" s="47" t="s">
        <v>19</v>
      </c>
      <c r="D5" s="9">
        <v>1</v>
      </c>
      <c r="E5" s="16"/>
    </row>
    <row r="6" spans="1:19" x14ac:dyDescent="0.2">
      <c r="C6" s="47" t="s">
        <v>20</v>
      </c>
      <c r="D6" s="52">
        <v>45783</v>
      </c>
      <c r="E6" s="16"/>
    </row>
    <row r="7" spans="1:19" x14ac:dyDescent="0.2">
      <c r="C7" s="47" t="s">
        <v>63</v>
      </c>
      <c r="D7" s="52">
        <v>45795</v>
      </c>
      <c r="E7" s="17"/>
    </row>
    <row r="8" spans="1:19" ht="13.5" thickBot="1" x14ac:dyDescent="0.25">
      <c r="C8" s="74"/>
      <c r="D8" s="9" t="s">
        <v>28</v>
      </c>
      <c r="E8" s="16">
        <v>4</v>
      </c>
    </row>
    <row r="9" spans="1:19" ht="13.5" thickBot="1" x14ac:dyDescent="0.25">
      <c r="F9" s="95" t="s">
        <v>21</v>
      </c>
      <c r="G9" s="96"/>
      <c r="H9" s="96"/>
      <c r="I9" s="96"/>
      <c r="J9" s="96"/>
      <c r="K9" s="96"/>
      <c r="L9" s="97"/>
      <c r="M9" s="95" t="s">
        <v>30</v>
      </c>
      <c r="N9" s="96"/>
      <c r="O9" s="96"/>
      <c r="P9" s="96"/>
      <c r="Q9" s="96"/>
      <c r="R9" s="96"/>
      <c r="S9" s="97"/>
    </row>
    <row r="10" spans="1:19" ht="13.5" thickBot="1" x14ac:dyDescent="0.25">
      <c r="F10" s="40">
        <v>1</v>
      </c>
      <c r="G10" s="41">
        <v>2</v>
      </c>
      <c r="H10" s="40">
        <v>3</v>
      </c>
      <c r="I10" s="41">
        <v>4</v>
      </c>
      <c r="J10" s="40">
        <v>5</v>
      </c>
      <c r="K10" s="41">
        <v>6</v>
      </c>
      <c r="L10" s="40">
        <v>7</v>
      </c>
      <c r="M10" s="41">
        <v>8</v>
      </c>
      <c r="N10" s="40">
        <v>9</v>
      </c>
      <c r="O10" s="41">
        <v>10</v>
      </c>
      <c r="P10" s="40">
        <v>11</v>
      </c>
      <c r="Q10" s="41">
        <v>12</v>
      </c>
      <c r="R10" s="40">
        <v>13</v>
      </c>
      <c r="S10" s="41">
        <v>14</v>
      </c>
    </row>
    <row r="11" spans="1:19" s="74" customFormat="1" ht="15.75" x14ac:dyDescent="0.2">
      <c r="A11" s="53" t="s">
        <v>22</v>
      </c>
      <c r="B11" s="54" t="s">
        <v>15</v>
      </c>
      <c r="C11" s="54" t="s">
        <v>23</v>
      </c>
      <c r="D11" s="55" t="s">
        <v>26</v>
      </c>
      <c r="E11" s="56" t="s">
        <v>67</v>
      </c>
      <c r="F11" s="20">
        <f>E7</f>
        <v>0</v>
      </c>
      <c r="G11" s="15">
        <f>F11+1</f>
        <v>1</v>
      </c>
      <c r="H11" s="15">
        <f t="shared" ref="H11:S11" si="0">G11+1</f>
        <v>2</v>
      </c>
      <c r="I11" s="15">
        <f t="shared" si="0"/>
        <v>3</v>
      </c>
      <c r="J11" s="15">
        <f t="shared" si="0"/>
        <v>4</v>
      </c>
      <c r="K11" s="15">
        <f t="shared" si="0"/>
        <v>5</v>
      </c>
      <c r="L11" s="15">
        <f t="shared" si="0"/>
        <v>6</v>
      </c>
      <c r="M11" s="15">
        <f t="shared" si="0"/>
        <v>7</v>
      </c>
      <c r="N11" s="15">
        <f t="shared" si="0"/>
        <v>8</v>
      </c>
      <c r="O11" s="15">
        <f t="shared" si="0"/>
        <v>9</v>
      </c>
      <c r="P11" s="15">
        <f t="shared" si="0"/>
        <v>10</v>
      </c>
      <c r="Q11" s="15">
        <f t="shared" si="0"/>
        <v>11</v>
      </c>
      <c r="R11" s="15">
        <f t="shared" si="0"/>
        <v>12</v>
      </c>
      <c r="S11" s="15">
        <f t="shared" si="0"/>
        <v>13</v>
      </c>
    </row>
    <row r="12" spans="1:19" s="74" customFormat="1" ht="15.75" x14ac:dyDescent="0.2">
      <c r="A12" s="57" t="s">
        <v>45</v>
      </c>
      <c r="B12" s="58" t="s">
        <v>64</v>
      </c>
      <c r="C12" s="59" t="s">
        <v>80</v>
      </c>
      <c r="D12" s="60" t="s">
        <v>12</v>
      </c>
      <c r="E12" s="61">
        <v>1</v>
      </c>
      <c r="F12" s="22"/>
      <c r="G12" s="22"/>
      <c r="H12" s="22"/>
      <c r="I12" s="22"/>
      <c r="J12" s="21"/>
      <c r="K12" s="21"/>
      <c r="L12" s="21"/>
      <c r="M12" s="22"/>
      <c r="N12" s="22"/>
      <c r="O12" s="22"/>
      <c r="P12" s="22"/>
      <c r="Q12" s="21"/>
      <c r="R12" s="21"/>
      <c r="S12" s="21"/>
    </row>
    <row r="13" spans="1:19" s="23" customFormat="1" ht="15.75" x14ac:dyDescent="0.2">
      <c r="A13" s="57" t="s">
        <v>46</v>
      </c>
      <c r="B13" s="83" t="s">
        <v>34</v>
      </c>
      <c r="C13" s="77" t="s">
        <v>81</v>
      </c>
      <c r="D13" s="60" t="s">
        <v>35</v>
      </c>
      <c r="E13" s="61">
        <v>4</v>
      </c>
      <c r="F13" s="22"/>
      <c r="G13" s="22"/>
      <c r="H13" s="22">
        <v>2</v>
      </c>
      <c r="I13" s="22">
        <v>2</v>
      </c>
      <c r="J13" s="21"/>
      <c r="K13" s="21"/>
      <c r="L13" s="21">
        <v>2</v>
      </c>
      <c r="M13" s="22"/>
      <c r="N13" s="22"/>
      <c r="O13" s="22"/>
      <c r="P13" s="22"/>
      <c r="Q13" s="21"/>
      <c r="R13" s="21"/>
      <c r="S13" s="21"/>
    </row>
    <row r="14" spans="1:19" s="23" customFormat="1" ht="15.75" x14ac:dyDescent="0.2">
      <c r="A14" s="57" t="s">
        <v>47</v>
      </c>
      <c r="B14" s="83" t="s">
        <v>36</v>
      </c>
      <c r="C14" s="77" t="s">
        <v>82</v>
      </c>
      <c r="D14" s="60" t="s">
        <v>35</v>
      </c>
      <c r="E14" s="61">
        <v>2</v>
      </c>
      <c r="F14" s="22"/>
      <c r="G14" s="21"/>
      <c r="H14" s="21"/>
      <c r="I14" s="21">
        <v>2</v>
      </c>
      <c r="J14" s="21"/>
      <c r="K14" s="21"/>
      <c r="L14" s="21"/>
      <c r="M14" s="22"/>
      <c r="N14" s="21"/>
      <c r="O14" s="21"/>
      <c r="P14" s="21"/>
      <c r="Q14" s="21"/>
      <c r="R14" s="21"/>
      <c r="S14" s="21"/>
    </row>
    <row r="15" spans="1:19" s="23" customFormat="1" ht="15.75" x14ac:dyDescent="0.2">
      <c r="A15" s="57" t="s">
        <v>48</v>
      </c>
      <c r="B15" s="83" t="s">
        <v>38</v>
      </c>
      <c r="C15" s="77" t="s">
        <v>83</v>
      </c>
      <c r="D15" s="60" t="s">
        <v>35</v>
      </c>
      <c r="E15" s="61">
        <v>2</v>
      </c>
      <c r="F15" s="22"/>
      <c r="G15" s="21"/>
      <c r="H15" s="21"/>
      <c r="I15" s="21"/>
      <c r="J15" s="21">
        <v>1</v>
      </c>
      <c r="K15" s="21"/>
      <c r="L15" s="21"/>
      <c r="M15" s="22"/>
      <c r="N15" s="21"/>
      <c r="O15" s="21"/>
      <c r="P15" s="21"/>
      <c r="Q15" s="21"/>
      <c r="R15" s="21"/>
      <c r="S15" s="21"/>
    </row>
    <row r="16" spans="1:19" s="23" customFormat="1" ht="15.75" x14ac:dyDescent="0.2">
      <c r="A16" s="57" t="s">
        <v>49</v>
      </c>
      <c r="B16" s="83" t="s">
        <v>39</v>
      </c>
      <c r="C16" s="77" t="s">
        <v>85</v>
      </c>
      <c r="D16" s="60" t="s">
        <v>35</v>
      </c>
      <c r="E16" s="61">
        <v>2</v>
      </c>
      <c r="F16" s="22"/>
      <c r="G16" s="21"/>
      <c r="H16" s="21"/>
      <c r="I16" s="21"/>
      <c r="J16" s="21"/>
      <c r="K16" s="21">
        <v>2</v>
      </c>
      <c r="L16" s="21"/>
      <c r="M16" s="22"/>
      <c r="N16" s="21"/>
      <c r="O16" s="21"/>
      <c r="P16" s="21"/>
      <c r="Q16" s="21"/>
      <c r="R16" s="21"/>
      <c r="S16" s="21"/>
    </row>
    <row r="17" spans="1:19" s="23" customFormat="1" ht="15.75" x14ac:dyDescent="0.2">
      <c r="A17" s="57" t="s">
        <v>50</v>
      </c>
      <c r="B17" s="83" t="s">
        <v>62</v>
      </c>
      <c r="C17" s="77" t="s">
        <v>89</v>
      </c>
      <c r="D17" s="60" t="s">
        <v>35</v>
      </c>
      <c r="E17" s="61">
        <v>2</v>
      </c>
      <c r="F17" s="22"/>
      <c r="G17" s="21"/>
      <c r="H17" s="21"/>
      <c r="I17" s="21"/>
      <c r="J17" s="21"/>
      <c r="K17" s="21"/>
      <c r="L17" s="21">
        <v>2</v>
      </c>
      <c r="M17" s="22"/>
      <c r="N17" s="21"/>
      <c r="O17" s="21"/>
      <c r="P17" s="21"/>
      <c r="Q17" s="21"/>
      <c r="R17" s="21"/>
      <c r="S17" s="21"/>
    </row>
    <row r="18" spans="1:19" s="23" customFormat="1" ht="15.75" x14ac:dyDescent="0.2">
      <c r="A18" s="57" t="s">
        <v>51</v>
      </c>
      <c r="B18" s="83" t="s">
        <v>40</v>
      </c>
      <c r="C18" s="77" t="s">
        <v>96</v>
      </c>
      <c r="D18" s="60" t="s">
        <v>37</v>
      </c>
      <c r="E18" s="61">
        <v>4</v>
      </c>
      <c r="F18" s="22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</row>
    <row r="19" spans="1:19" s="23" customFormat="1" ht="15.75" x14ac:dyDescent="0.2">
      <c r="A19" s="57" t="s">
        <v>52</v>
      </c>
      <c r="B19" s="83" t="s">
        <v>41</v>
      </c>
      <c r="C19" s="77" t="s">
        <v>92</v>
      </c>
      <c r="D19" s="63" t="s">
        <v>37</v>
      </c>
      <c r="E19" s="61">
        <v>2</v>
      </c>
      <c r="F19" s="22"/>
      <c r="G19" s="51"/>
      <c r="H19" s="51"/>
      <c r="I19" s="51"/>
      <c r="J19" s="51"/>
      <c r="K19" s="51">
        <v>2</v>
      </c>
      <c r="L19" s="51"/>
      <c r="M19" s="22"/>
      <c r="N19" s="51"/>
      <c r="O19" s="51"/>
      <c r="P19" s="51"/>
      <c r="Q19" s="51"/>
      <c r="R19" s="51"/>
      <c r="S19" s="51"/>
    </row>
    <row r="20" spans="1:19" s="23" customFormat="1" ht="15.75" x14ac:dyDescent="0.2">
      <c r="A20" s="57" t="s">
        <v>53</v>
      </c>
      <c r="B20" s="83" t="s">
        <v>42</v>
      </c>
      <c r="C20" s="77" t="s">
        <v>94</v>
      </c>
      <c r="D20" s="63" t="s">
        <v>37</v>
      </c>
      <c r="E20" s="61">
        <v>4</v>
      </c>
      <c r="F20" s="22"/>
      <c r="G20" s="18"/>
      <c r="H20" s="18">
        <v>3</v>
      </c>
      <c r="I20" s="18"/>
      <c r="J20" s="18">
        <v>1</v>
      </c>
      <c r="K20" s="18"/>
      <c r="L20" s="18"/>
      <c r="M20" s="22"/>
      <c r="N20" s="18"/>
      <c r="O20" s="18"/>
      <c r="P20" s="18"/>
      <c r="Q20" s="18"/>
      <c r="R20" s="18"/>
      <c r="S20" s="18"/>
    </row>
    <row r="21" spans="1:19" s="73" customFormat="1" ht="15.75" x14ac:dyDescent="0.2">
      <c r="A21" s="64" t="s">
        <v>54</v>
      </c>
      <c r="B21" s="83" t="s">
        <v>43</v>
      </c>
      <c r="C21" s="77" t="s">
        <v>112</v>
      </c>
      <c r="D21" s="63" t="s">
        <v>37</v>
      </c>
      <c r="E21" s="66">
        <v>2</v>
      </c>
      <c r="F21" s="50"/>
      <c r="G21" s="18"/>
      <c r="H21" s="18"/>
      <c r="I21" s="18">
        <v>0</v>
      </c>
      <c r="J21" s="18"/>
      <c r="K21" s="18"/>
      <c r="L21" s="18"/>
      <c r="M21" s="50"/>
      <c r="N21" s="18"/>
      <c r="O21" s="18"/>
      <c r="P21" s="18"/>
      <c r="Q21" s="18"/>
      <c r="R21" s="18"/>
      <c r="S21" s="18"/>
    </row>
    <row r="22" spans="1:19" s="73" customFormat="1" ht="15.75" x14ac:dyDescent="0.2">
      <c r="A22" s="64" t="s">
        <v>55</v>
      </c>
      <c r="B22" s="83" t="s">
        <v>44</v>
      </c>
      <c r="C22" s="77" t="s">
        <v>98</v>
      </c>
      <c r="D22" s="63" t="s">
        <v>37</v>
      </c>
      <c r="E22" s="66">
        <v>6</v>
      </c>
      <c r="F22" s="50"/>
      <c r="G22" s="18"/>
      <c r="H22" s="18"/>
      <c r="I22" s="18">
        <v>0</v>
      </c>
      <c r="J22" s="18"/>
      <c r="K22" s="18"/>
      <c r="L22" s="18"/>
      <c r="M22" s="50"/>
      <c r="N22" s="18"/>
      <c r="O22" s="18"/>
      <c r="P22" s="18"/>
      <c r="Q22" s="18"/>
      <c r="R22" s="18"/>
      <c r="S22" s="18"/>
    </row>
    <row r="23" spans="1:19" s="73" customFormat="1" ht="15.75" x14ac:dyDescent="0.2">
      <c r="A23" s="86" t="s">
        <v>56</v>
      </c>
      <c r="B23" s="87" t="s">
        <v>141</v>
      </c>
      <c r="C23" s="88" t="s">
        <v>142</v>
      </c>
      <c r="D23" s="89" t="s">
        <v>61</v>
      </c>
      <c r="E23" s="90">
        <v>8</v>
      </c>
      <c r="F23" s="50"/>
      <c r="G23" s="18"/>
      <c r="H23" s="18"/>
      <c r="I23" s="18"/>
      <c r="J23" s="18">
        <v>2</v>
      </c>
      <c r="K23" s="18">
        <v>1</v>
      </c>
      <c r="L23" s="18">
        <v>3</v>
      </c>
      <c r="M23" s="50">
        <v>2</v>
      </c>
      <c r="N23" s="18"/>
      <c r="O23" s="18"/>
      <c r="P23" s="18"/>
      <c r="Q23" s="18"/>
      <c r="R23" s="18"/>
      <c r="S23" s="18"/>
    </row>
    <row r="24" spans="1:19" s="73" customFormat="1" ht="15.75" x14ac:dyDescent="0.2">
      <c r="A24" s="64" t="s">
        <v>57</v>
      </c>
      <c r="B24" s="65"/>
      <c r="C24" s="62"/>
      <c r="D24" s="63"/>
      <c r="E24" s="66"/>
      <c r="F24" s="50"/>
      <c r="G24" s="18"/>
      <c r="H24" s="18"/>
      <c r="I24" s="18"/>
      <c r="J24" s="18"/>
      <c r="K24" s="18"/>
      <c r="L24" s="18"/>
      <c r="M24" s="50"/>
      <c r="N24" s="18"/>
      <c r="O24" s="18"/>
      <c r="P24" s="18"/>
      <c r="Q24" s="18"/>
      <c r="R24" s="18"/>
      <c r="S24" s="18"/>
    </row>
    <row r="25" spans="1:19" s="73" customFormat="1" ht="15.75" x14ac:dyDescent="0.2">
      <c r="A25" s="64" t="s">
        <v>58</v>
      </c>
      <c r="B25" s="65"/>
      <c r="C25" s="62"/>
      <c r="D25" s="63"/>
      <c r="E25" s="66"/>
      <c r="F25" s="50"/>
      <c r="G25" s="18"/>
      <c r="H25" s="18"/>
      <c r="I25" s="18"/>
      <c r="J25" s="18"/>
      <c r="K25" s="18"/>
      <c r="L25" s="18"/>
      <c r="M25" s="50"/>
      <c r="N25" s="18"/>
      <c r="O25" s="18"/>
      <c r="P25" s="18"/>
      <c r="Q25" s="18"/>
      <c r="R25" s="18"/>
      <c r="S25" s="18"/>
    </row>
    <row r="26" spans="1:19" s="73" customFormat="1" ht="15.75" x14ac:dyDescent="0.2">
      <c r="A26" s="64" t="s">
        <v>59</v>
      </c>
      <c r="B26" s="65"/>
      <c r="C26" s="62"/>
      <c r="D26" s="63"/>
      <c r="E26" s="66"/>
      <c r="F26" s="50"/>
      <c r="G26" s="18"/>
      <c r="H26" s="18"/>
      <c r="I26" s="18"/>
      <c r="J26" s="18"/>
      <c r="K26" s="18"/>
      <c r="L26" s="18"/>
      <c r="M26" s="50"/>
      <c r="N26" s="18"/>
      <c r="O26" s="18"/>
      <c r="P26" s="18"/>
      <c r="Q26" s="18"/>
      <c r="R26" s="18"/>
      <c r="S26" s="18"/>
    </row>
    <row r="27" spans="1:19" s="73" customFormat="1" ht="16.5" thickBot="1" x14ac:dyDescent="0.25">
      <c r="A27" s="67" t="s">
        <v>60</v>
      </c>
      <c r="B27" s="68"/>
      <c r="C27" s="69"/>
      <c r="D27" s="69"/>
      <c r="E27" s="70"/>
      <c r="F27" s="42"/>
      <c r="G27" s="19"/>
      <c r="H27" s="19"/>
      <c r="I27" s="19"/>
      <c r="J27" s="19"/>
      <c r="K27" s="19"/>
      <c r="L27" s="19"/>
      <c r="M27" s="42"/>
      <c r="N27" s="19"/>
      <c r="O27" s="19"/>
      <c r="P27" s="19"/>
      <c r="Q27" s="19"/>
      <c r="R27" s="19"/>
      <c r="S27" s="19"/>
    </row>
    <row r="28" spans="1:19" s="73" customFormat="1" x14ac:dyDescent="0.2">
      <c r="A28" s="48"/>
      <c r="B28" s="48"/>
      <c r="C28" s="49"/>
      <c r="D28" s="49"/>
      <c r="E28" s="48"/>
      <c r="F28" s="71"/>
      <c r="G28" s="72"/>
      <c r="H28" s="72"/>
      <c r="I28" s="72"/>
      <c r="J28" s="72"/>
      <c r="K28" s="72"/>
      <c r="L28" s="72"/>
      <c r="M28" s="71"/>
      <c r="N28" s="72"/>
      <c r="O28" s="72"/>
      <c r="P28" s="72"/>
      <c r="Q28" s="72"/>
      <c r="R28" s="72"/>
      <c r="S28" s="72"/>
    </row>
    <row r="29" spans="1:19" s="73" customFormat="1" x14ac:dyDescent="0.2">
      <c r="A29" s="4"/>
      <c r="B29" s="4"/>
      <c r="C29" s="10" t="s">
        <v>24</v>
      </c>
      <c r="D29" s="38"/>
      <c r="E29" s="98">
        <f>8*2*E8</f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C30" s="10" t="s">
        <v>25</v>
      </c>
      <c r="D30" s="39"/>
      <c r="E30" s="99"/>
      <c r="F30" s="7" t="e">
        <f>IF(SUM(F12:F27)&gt;0,E29-SUM(F12:F27),NA())</f>
        <v>#N/A</v>
      </c>
      <c r="G30" s="7" t="e">
        <f>IF(SUM(G12:G27)&gt;0,E29-SUM(F12:G27),NA())</f>
        <v>#N/A</v>
      </c>
      <c r="H30" s="7" t="e">
        <f>IF(SUM(H12:H27)&gt;0,F30-SUM(G12:H27),NA())</f>
        <v>#N/A</v>
      </c>
      <c r="I30" s="7">
        <f>IF(SUM(I12:I27)&gt;0,E29-SUM(F12:I27),NA())</f>
        <v>55</v>
      </c>
      <c r="J30" s="7">
        <f>IF(SUM(J12:J27)&gt;0,E29-SUM(F12:J27),NA())</f>
        <v>51</v>
      </c>
      <c r="K30" s="7">
        <f>IF(SUM(K12:K27)&gt;0,E29-SUM(F12:K27),NA())</f>
        <v>46</v>
      </c>
      <c r="L30" s="7">
        <f>IF(SUM(L12:L27)&gt;0,E29-SUM(F12:L27),NA())</f>
        <v>39</v>
      </c>
      <c r="M30" s="7">
        <f>IF(SUM(M12:M27)&gt;0,L30-SUM(M12:M27),NA())</f>
        <v>37</v>
      </c>
      <c r="N30" s="7" t="e">
        <f>IF(SUM(N12:N27)&gt;0,L30-SUM(M12:N27),NA())</f>
        <v>#N/A</v>
      </c>
      <c r="O30" s="7" t="e">
        <f>IF(SUM(O12:O27)&gt;0,M30-SUM(N12:O27),NA())</f>
        <v>#N/A</v>
      </c>
      <c r="P30" s="7" t="e">
        <f>IF(SUM(P12:P27)&gt;0,L30-SUM(M12:P27),NA())</f>
        <v>#N/A</v>
      </c>
      <c r="Q30" s="7" t="e">
        <f>IF(SUM(Q12:Q27)&gt;0,L30-SUM(M12:Q27),NA())</f>
        <v>#N/A</v>
      </c>
      <c r="R30" s="7" t="e">
        <f>IF(SUM(R12:R27)&gt;0,L30-SUM(M12:R27),NA())</f>
        <v>#N/A</v>
      </c>
      <c r="S30" s="7" t="e">
        <f>IF(SUM(S12:S27)&gt;0,L30-SUM(M12:S27),NA())</f>
        <v>#N/A</v>
      </c>
    </row>
    <row r="31" spans="1:19" x14ac:dyDescent="0.2">
      <c r="F31" s="8">
        <f>E29-(E29/14)</f>
        <v>59.428571428571431</v>
      </c>
      <c r="G31" s="8">
        <f>F31-(E29/14)</f>
        <v>54.857142857142861</v>
      </c>
      <c r="H31" s="8">
        <f>G31-(E29/14)</f>
        <v>50.285714285714292</v>
      </c>
      <c r="I31" s="8">
        <f>H31-(E29/14)</f>
        <v>45.714285714285722</v>
      </c>
      <c r="J31" s="8">
        <f>I31-(E29/14)</f>
        <v>41.142857142857153</v>
      </c>
      <c r="K31" s="8">
        <f>J31-(E29/14)</f>
        <v>36.571428571428584</v>
      </c>
      <c r="L31" s="8">
        <f>K31-(E29/14)</f>
        <v>32.000000000000014</v>
      </c>
      <c r="M31" s="8">
        <f>L31-(E29/14)</f>
        <v>27.428571428571445</v>
      </c>
      <c r="N31" s="8">
        <f>M31-(E29/14)</f>
        <v>22.857142857142875</v>
      </c>
      <c r="O31" s="8">
        <f>N31-(E29/14)</f>
        <v>18.285714285714306</v>
      </c>
      <c r="P31" s="8">
        <f>O31-(E29/14)</f>
        <v>13.714285714285735</v>
      </c>
      <c r="Q31" s="8">
        <f>P31-(E29/14)</f>
        <v>9.1428571428571637</v>
      </c>
      <c r="R31" s="8">
        <f>Q31-(E29/14)</f>
        <v>4.5714285714285925</v>
      </c>
      <c r="S31" s="8">
        <f>R31-(E29/14)</f>
        <v>2.1316282072803006E-14</v>
      </c>
    </row>
    <row r="32" spans="1:19" x14ac:dyDescent="0.2">
      <c r="M32" s="3"/>
      <c r="N32" s="3"/>
      <c r="O32" s="3"/>
      <c r="P32" s="3"/>
      <c r="Q32" s="3"/>
      <c r="R32" s="3"/>
      <c r="S32" s="3"/>
    </row>
    <row r="33" spans="11:19" x14ac:dyDescent="0.2">
      <c r="M33" s="3"/>
      <c r="N33" s="3"/>
      <c r="O33" s="3"/>
      <c r="P33" s="3"/>
      <c r="Q33" s="3"/>
      <c r="R33" s="3"/>
      <c r="S33" s="3"/>
    </row>
    <row r="34" spans="11:19" x14ac:dyDescent="0.2">
      <c r="M34" s="3"/>
      <c r="N34" s="3"/>
      <c r="O34" s="3"/>
      <c r="P34" s="3"/>
      <c r="Q34" s="3"/>
      <c r="R34" s="3"/>
      <c r="S34" s="3"/>
    </row>
    <row r="35" spans="11:19" x14ac:dyDescent="0.2">
      <c r="M35" s="3"/>
      <c r="N35" s="3"/>
      <c r="O35" s="3"/>
      <c r="P35" s="3"/>
      <c r="Q35" s="3"/>
      <c r="R35" s="3"/>
      <c r="S35" s="3"/>
    </row>
    <row r="36" spans="11:19" x14ac:dyDescent="0.2">
      <c r="K36" s="6">
        <v>0</v>
      </c>
      <c r="L36" s="3">
        <f>SUM(E12:E28)</f>
        <v>39</v>
      </c>
      <c r="M36" s="3"/>
      <c r="N36" s="3"/>
      <c r="O36" s="3"/>
      <c r="P36" s="3"/>
      <c r="Q36" s="3"/>
      <c r="R36" s="6">
        <v>0</v>
      </c>
      <c r="S36" s="3">
        <f>SUM(L12:L29)</f>
        <v>7</v>
      </c>
    </row>
    <row r="37" spans="11:19" x14ac:dyDescent="0.2">
      <c r="K37" s="6">
        <v>10</v>
      </c>
      <c r="L37" s="6">
        <v>0</v>
      </c>
      <c r="M37" s="3"/>
      <c r="N37" s="3"/>
      <c r="O37" s="3"/>
      <c r="P37" s="3"/>
      <c r="Q37" s="3"/>
      <c r="R37" s="6">
        <v>10</v>
      </c>
      <c r="S37" s="6">
        <v>0</v>
      </c>
    </row>
    <row r="38" spans="11:19" x14ac:dyDescent="0.2">
      <c r="M38" s="3"/>
      <c r="N38" s="3"/>
      <c r="O38" s="3"/>
      <c r="P38" s="3"/>
      <c r="Q38" s="3"/>
      <c r="R38" s="3"/>
      <c r="S38" s="3"/>
    </row>
    <row r="39" spans="11:19" x14ac:dyDescent="0.2">
      <c r="M39" s="3"/>
      <c r="N39" s="3"/>
      <c r="O39" s="3"/>
      <c r="P39" s="3"/>
      <c r="Q39" s="3"/>
      <c r="R39" s="3"/>
      <c r="S39" s="3"/>
    </row>
    <row r="40" spans="11:19" x14ac:dyDescent="0.2">
      <c r="M40" s="3"/>
      <c r="N40" s="3"/>
      <c r="O40" s="3"/>
      <c r="P40" s="3"/>
      <c r="Q40" s="3"/>
      <c r="R40" s="3"/>
      <c r="S40" s="3"/>
    </row>
    <row r="41" spans="11:19" x14ac:dyDescent="0.2">
      <c r="M41" s="3"/>
      <c r="N41" s="3"/>
      <c r="O41" s="3"/>
      <c r="P41" s="3"/>
      <c r="Q41" s="3"/>
      <c r="R41" s="3"/>
      <c r="S41" s="3"/>
    </row>
    <row r="42" spans="11:19" x14ac:dyDescent="0.2">
      <c r="M42" s="3"/>
      <c r="N42" s="3"/>
      <c r="O42" s="3"/>
      <c r="P42" s="3"/>
      <c r="Q42" s="3"/>
      <c r="R42" s="3"/>
      <c r="S42" s="3"/>
    </row>
    <row r="43" spans="11:19" x14ac:dyDescent="0.2">
      <c r="M43" s="3"/>
      <c r="N43" s="3"/>
      <c r="O43" s="3"/>
      <c r="P43" s="3"/>
      <c r="Q43" s="3"/>
      <c r="R43" s="3"/>
      <c r="S43" s="3"/>
    </row>
    <row r="44" spans="11:19" x14ac:dyDescent="0.2">
      <c r="M44" s="3"/>
      <c r="N44" s="3"/>
      <c r="O44" s="3"/>
      <c r="P44" s="3"/>
      <c r="Q44" s="3"/>
      <c r="R44" s="3"/>
      <c r="S44" s="3"/>
    </row>
    <row r="45" spans="11:19" x14ac:dyDescent="0.2">
      <c r="M45" s="3"/>
      <c r="N45" s="3"/>
      <c r="O45" s="3"/>
      <c r="P45" s="3"/>
      <c r="Q45" s="3"/>
      <c r="R45" s="3"/>
      <c r="S45" s="3"/>
    </row>
    <row r="46" spans="11:19" x14ac:dyDescent="0.2">
      <c r="M46" s="3"/>
      <c r="N46" s="3"/>
      <c r="O46" s="3"/>
      <c r="P46" s="3"/>
      <c r="Q46" s="3"/>
      <c r="R46" s="3"/>
      <c r="S46" s="3"/>
    </row>
    <row r="47" spans="11:19" x14ac:dyDescent="0.2">
      <c r="M47" s="3"/>
      <c r="N47" s="3"/>
      <c r="O47" s="3"/>
      <c r="P47" s="3"/>
      <c r="Q47" s="3"/>
      <c r="R47" s="3"/>
      <c r="S47" s="3"/>
    </row>
    <row r="48" spans="11:19" x14ac:dyDescent="0.2">
      <c r="M48" s="3"/>
      <c r="N48" s="3"/>
      <c r="O48" s="3"/>
      <c r="P48" s="3"/>
      <c r="Q48" s="3"/>
      <c r="R48" s="3"/>
      <c r="S48" s="3"/>
    </row>
    <row r="49" spans="13:19" x14ac:dyDescent="0.2">
      <c r="M49" s="3"/>
      <c r="N49" s="3"/>
      <c r="O49" s="3"/>
      <c r="P49" s="3"/>
      <c r="Q49" s="3"/>
      <c r="R49" s="3"/>
      <c r="S49" s="3"/>
    </row>
    <row r="50" spans="13:19" x14ac:dyDescent="0.2">
      <c r="M50" s="3"/>
      <c r="N50" s="3"/>
      <c r="O50" s="3"/>
      <c r="P50" s="3"/>
      <c r="Q50" s="3"/>
      <c r="R50" s="3"/>
      <c r="S50" s="3"/>
    </row>
    <row r="51" spans="13:19" x14ac:dyDescent="0.2">
      <c r="M51" s="3"/>
      <c r="N51" s="3"/>
      <c r="O51" s="3"/>
      <c r="P51" s="3"/>
      <c r="Q51" s="3"/>
      <c r="R51" s="3"/>
      <c r="S51" s="3"/>
    </row>
    <row r="52" spans="13:19" x14ac:dyDescent="0.2">
      <c r="M52" s="3"/>
      <c r="N52" s="3"/>
      <c r="O52" s="3"/>
      <c r="P52" s="3"/>
      <c r="Q52" s="3"/>
      <c r="R52" s="3"/>
      <c r="S52" s="3"/>
    </row>
    <row r="53" spans="13:19" x14ac:dyDescent="0.2">
      <c r="M53" s="3"/>
      <c r="N53" s="3"/>
      <c r="O53" s="3"/>
      <c r="P53" s="3"/>
      <c r="Q53" s="3"/>
      <c r="R53" s="3"/>
      <c r="S53" s="3"/>
    </row>
    <row r="54" spans="13:19" x14ac:dyDescent="0.2">
      <c r="M54" s="3"/>
      <c r="N54" s="3"/>
      <c r="O54" s="3"/>
      <c r="P54" s="3"/>
      <c r="Q54" s="3"/>
      <c r="R54" s="3"/>
      <c r="S54" s="3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4" priority="3" stopIfTrue="1" operator="lessThan">
      <formula>F31</formula>
    </cfRule>
    <cfRule type="cellIs" dxfId="13" priority="4" stopIfTrue="1" operator="greaterThan">
      <formula>F31</formula>
    </cfRule>
  </conditionalFormatting>
  <conditionalFormatting sqref="M30:S30">
    <cfRule type="cellIs" dxfId="12" priority="1" stopIfTrue="1" operator="lessThan">
      <formula>M31</formula>
    </cfRule>
    <cfRule type="cellIs" dxfId="11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063E-F911-44D8-941E-DFF238D0F4B4}">
  <dimension ref="A2:EC32"/>
  <sheetViews>
    <sheetView topLeftCell="A13" zoomScale="70" zoomScaleNormal="70" workbookViewId="0">
      <selection activeCell="C30" sqref="C30"/>
    </sheetView>
  </sheetViews>
  <sheetFormatPr defaultColWidth="11.42578125" defaultRowHeight="15.75" x14ac:dyDescent="0.25"/>
  <cols>
    <col min="1" max="1" width="21.28515625" style="34" bestFit="1" customWidth="1"/>
    <col min="2" max="2" width="35.28515625" style="33" bestFit="1" customWidth="1"/>
    <col min="3" max="3" width="110.7109375" style="33" bestFit="1" customWidth="1"/>
    <col min="4" max="4" width="74.85546875" style="33" bestFit="1" customWidth="1"/>
    <col min="5" max="5" width="15.5703125" style="34" bestFit="1" customWidth="1"/>
    <col min="6" max="6" width="11.85546875" style="33" bestFit="1" customWidth="1"/>
    <col min="7" max="7" width="47.85546875" style="33" bestFit="1" customWidth="1"/>
    <col min="8" max="133" width="11.42578125" style="43"/>
    <col min="134" max="16384" width="11.42578125" style="33"/>
  </cols>
  <sheetData>
    <row r="2" spans="1:133" ht="21" customHeight="1" x14ac:dyDescent="0.25">
      <c r="A2" s="100" t="s">
        <v>66</v>
      </c>
      <c r="B2" s="101"/>
      <c r="C2" s="101"/>
      <c r="D2" s="101"/>
      <c r="E2" s="101"/>
      <c r="F2" s="101"/>
    </row>
    <row r="3" spans="1:133" x14ac:dyDescent="0.25">
      <c r="D3" s="34"/>
    </row>
    <row r="4" spans="1:133" x14ac:dyDescent="0.25">
      <c r="B4" s="36" t="s">
        <v>10</v>
      </c>
      <c r="C4" s="80" t="s">
        <v>65</v>
      </c>
      <c r="D4" s="34"/>
    </row>
    <row r="5" spans="1:133" x14ac:dyDescent="0.25">
      <c r="B5" s="36" t="s">
        <v>11</v>
      </c>
      <c r="C5" s="80" t="s">
        <v>33</v>
      </c>
      <c r="D5" s="34"/>
    </row>
    <row r="6" spans="1:133" x14ac:dyDescent="0.25">
      <c r="B6" s="36" t="s">
        <v>13</v>
      </c>
      <c r="C6" s="80" t="s">
        <v>32</v>
      </c>
      <c r="D6" s="34"/>
    </row>
    <row r="7" spans="1:133" x14ac:dyDescent="0.25">
      <c r="B7" s="36" t="s">
        <v>12</v>
      </c>
      <c r="C7" s="80" t="s">
        <v>119</v>
      </c>
      <c r="D7" s="34"/>
    </row>
    <row r="8" spans="1:133" x14ac:dyDescent="0.25">
      <c r="B8" s="36" t="s">
        <v>14</v>
      </c>
      <c r="C8" s="80" t="s">
        <v>120</v>
      </c>
      <c r="D8" s="34"/>
    </row>
    <row r="9" spans="1:133" x14ac:dyDescent="0.25">
      <c r="D9" s="34"/>
    </row>
    <row r="10" spans="1:133" s="35" customFormat="1" x14ac:dyDescent="0.2">
      <c r="A10" s="75" t="s">
        <v>29</v>
      </c>
      <c r="B10" s="76" t="s">
        <v>16</v>
      </c>
      <c r="C10" s="76" t="s">
        <v>23</v>
      </c>
      <c r="D10" s="76" t="s">
        <v>17</v>
      </c>
      <c r="E10" s="76" t="s">
        <v>18</v>
      </c>
      <c r="F10" s="76" t="s">
        <v>19</v>
      </c>
      <c r="G10" s="76" t="s">
        <v>26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</row>
    <row r="11" spans="1:133" s="37" customFormat="1" ht="31.5" x14ac:dyDescent="0.2">
      <c r="A11" s="77" t="s">
        <v>34</v>
      </c>
      <c r="B11" s="77" t="s">
        <v>81</v>
      </c>
      <c r="C11" s="77" t="s">
        <v>87</v>
      </c>
      <c r="D11" s="78" t="s">
        <v>121</v>
      </c>
      <c r="E11" s="77">
        <v>1</v>
      </c>
      <c r="F11" s="77">
        <v>1</v>
      </c>
      <c r="G11" s="79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</row>
    <row r="12" spans="1:133" s="37" customFormat="1" ht="31.5" x14ac:dyDescent="0.2">
      <c r="A12" s="77" t="s">
        <v>36</v>
      </c>
      <c r="B12" s="77" t="s">
        <v>82</v>
      </c>
      <c r="C12" s="77" t="s">
        <v>86</v>
      </c>
      <c r="D12" s="78" t="s">
        <v>122</v>
      </c>
      <c r="E12" s="77">
        <v>1</v>
      </c>
      <c r="F12" s="77">
        <v>1</v>
      </c>
      <c r="G12" s="79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</row>
    <row r="13" spans="1:133" s="37" customFormat="1" x14ac:dyDescent="0.2">
      <c r="A13" s="77" t="s">
        <v>38</v>
      </c>
      <c r="B13" s="77" t="s">
        <v>83</v>
      </c>
      <c r="C13" s="77" t="s">
        <v>84</v>
      </c>
      <c r="D13" s="78" t="s">
        <v>123</v>
      </c>
      <c r="E13" s="77">
        <v>1</v>
      </c>
      <c r="F13" s="77">
        <v>1</v>
      </c>
      <c r="G13" s="79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</row>
    <row r="14" spans="1:133" s="37" customFormat="1" ht="31.5" x14ac:dyDescent="0.2">
      <c r="A14" s="77" t="s">
        <v>39</v>
      </c>
      <c r="B14" s="77" t="s">
        <v>85</v>
      </c>
      <c r="C14" s="77" t="s">
        <v>88</v>
      </c>
      <c r="D14" s="78" t="s">
        <v>124</v>
      </c>
      <c r="E14" s="77">
        <v>1</v>
      </c>
      <c r="F14" s="77">
        <v>1</v>
      </c>
      <c r="G14" s="79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</row>
    <row r="15" spans="1:133" s="37" customFormat="1" ht="31.5" x14ac:dyDescent="0.2">
      <c r="A15" s="77" t="s">
        <v>62</v>
      </c>
      <c r="B15" s="77" t="s">
        <v>89</v>
      </c>
      <c r="C15" s="77" t="s">
        <v>90</v>
      </c>
      <c r="D15" s="78" t="s">
        <v>125</v>
      </c>
      <c r="E15" s="77">
        <v>1</v>
      </c>
      <c r="F15" s="77">
        <v>1</v>
      </c>
      <c r="G15" s="79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</row>
    <row r="16" spans="1:133" s="37" customFormat="1" x14ac:dyDescent="0.2">
      <c r="A16" s="77" t="s">
        <v>40</v>
      </c>
      <c r="B16" s="77" t="s">
        <v>96</v>
      </c>
      <c r="C16" s="77" t="s">
        <v>91</v>
      </c>
      <c r="D16" s="78" t="s">
        <v>126</v>
      </c>
      <c r="E16" s="77">
        <v>1</v>
      </c>
      <c r="F16" s="77">
        <v>1</v>
      </c>
      <c r="G16" s="79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</row>
    <row r="17" spans="1:133" s="37" customFormat="1" ht="31.5" x14ac:dyDescent="0.2">
      <c r="A17" s="77" t="s">
        <v>41</v>
      </c>
      <c r="B17" s="77" t="s">
        <v>92</v>
      </c>
      <c r="C17" s="77" t="s">
        <v>93</v>
      </c>
      <c r="D17" s="78" t="s">
        <v>127</v>
      </c>
      <c r="E17" s="77">
        <v>1</v>
      </c>
      <c r="F17" s="77">
        <v>1</v>
      </c>
      <c r="G17" s="79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</row>
    <row r="18" spans="1:133" s="37" customFormat="1" ht="31.5" x14ac:dyDescent="0.2">
      <c r="A18" s="77" t="s">
        <v>42</v>
      </c>
      <c r="B18" s="77" t="s">
        <v>94</v>
      </c>
      <c r="C18" s="77" t="s">
        <v>95</v>
      </c>
      <c r="D18" s="78" t="s">
        <v>128</v>
      </c>
      <c r="E18" s="77">
        <v>1</v>
      </c>
      <c r="F18" s="77">
        <v>1</v>
      </c>
      <c r="G18" s="79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</row>
    <row r="19" spans="1:133" s="37" customFormat="1" x14ac:dyDescent="0.2">
      <c r="A19" s="77" t="s">
        <v>43</v>
      </c>
      <c r="B19" s="77" t="s">
        <v>112</v>
      </c>
      <c r="C19" s="77" t="s">
        <v>97</v>
      </c>
      <c r="D19" s="78" t="s">
        <v>129</v>
      </c>
      <c r="E19" s="77">
        <v>1</v>
      </c>
      <c r="F19" s="77">
        <v>1</v>
      </c>
      <c r="G19" s="79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</row>
    <row r="20" spans="1:133" s="37" customFormat="1" ht="31.5" x14ac:dyDescent="0.2">
      <c r="A20" s="77" t="s">
        <v>44</v>
      </c>
      <c r="B20" s="77" t="s">
        <v>98</v>
      </c>
      <c r="C20" s="77" t="s">
        <v>99</v>
      </c>
      <c r="D20" s="78" t="s">
        <v>130</v>
      </c>
      <c r="E20" s="77">
        <v>1</v>
      </c>
      <c r="F20" s="77">
        <v>1</v>
      </c>
      <c r="G20" s="79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</row>
    <row r="21" spans="1:133" s="37" customFormat="1" ht="31.5" x14ac:dyDescent="0.2">
      <c r="A21" s="81" t="s">
        <v>70</v>
      </c>
      <c r="B21" s="81" t="s">
        <v>100</v>
      </c>
      <c r="C21" s="81" t="s">
        <v>102</v>
      </c>
      <c r="D21" s="85" t="s">
        <v>131</v>
      </c>
      <c r="E21" s="81">
        <v>2</v>
      </c>
      <c r="F21" s="81">
        <v>2</v>
      </c>
      <c r="G21" s="81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</row>
    <row r="22" spans="1:133" ht="31.5" x14ac:dyDescent="0.25">
      <c r="A22" s="81" t="s">
        <v>71</v>
      </c>
      <c r="B22" s="81" t="s">
        <v>101</v>
      </c>
      <c r="C22" s="81" t="s">
        <v>103</v>
      </c>
      <c r="D22" s="85" t="s">
        <v>132</v>
      </c>
      <c r="E22" s="81">
        <v>2</v>
      </c>
      <c r="F22" s="81">
        <v>2</v>
      </c>
      <c r="G22" s="81"/>
    </row>
    <row r="23" spans="1:133" ht="31.5" x14ac:dyDescent="0.25">
      <c r="A23" s="81" t="s">
        <v>72</v>
      </c>
      <c r="B23" s="81" t="s">
        <v>104</v>
      </c>
      <c r="C23" s="81" t="s">
        <v>105</v>
      </c>
      <c r="D23" s="85" t="s">
        <v>133</v>
      </c>
      <c r="E23" s="81">
        <v>2</v>
      </c>
      <c r="F23" s="81">
        <v>2</v>
      </c>
      <c r="G23" s="81"/>
      <c r="DW23" s="33"/>
      <c r="DX23" s="33"/>
      <c r="DY23" s="33"/>
      <c r="DZ23" s="33"/>
      <c r="EA23" s="33"/>
      <c r="EB23" s="33"/>
      <c r="EC23" s="33"/>
    </row>
    <row r="24" spans="1:133" ht="31.5" x14ac:dyDescent="0.25">
      <c r="A24" s="81" t="s">
        <v>73</v>
      </c>
      <c r="B24" s="81" t="s">
        <v>106</v>
      </c>
      <c r="C24" s="81" t="s">
        <v>107</v>
      </c>
      <c r="D24" s="85" t="s">
        <v>134</v>
      </c>
      <c r="E24" s="81">
        <v>2</v>
      </c>
      <c r="F24" s="81">
        <v>2</v>
      </c>
      <c r="G24" s="81"/>
      <c r="DW24" s="33"/>
      <c r="DX24" s="33"/>
      <c r="DY24" s="33"/>
      <c r="DZ24" s="33"/>
      <c r="EA24" s="33"/>
      <c r="EB24" s="33"/>
      <c r="EC24" s="33"/>
    </row>
    <row r="25" spans="1:133" ht="31.5" x14ac:dyDescent="0.25">
      <c r="A25" s="81" t="s">
        <v>74</v>
      </c>
      <c r="B25" s="81" t="s">
        <v>108</v>
      </c>
      <c r="C25" s="81" t="s">
        <v>109</v>
      </c>
      <c r="D25" s="85" t="s">
        <v>135</v>
      </c>
      <c r="E25" s="81">
        <v>2</v>
      </c>
      <c r="F25" s="81">
        <v>2</v>
      </c>
      <c r="G25" s="81"/>
      <c r="DW25" s="33"/>
      <c r="DX25" s="33"/>
      <c r="DY25" s="33"/>
      <c r="DZ25" s="33"/>
      <c r="EA25" s="33"/>
      <c r="EB25" s="33"/>
      <c r="EC25" s="33"/>
    </row>
    <row r="26" spans="1:133" ht="31.5" x14ac:dyDescent="0.25">
      <c r="A26" s="81" t="s">
        <v>75</v>
      </c>
      <c r="B26" s="81" t="s">
        <v>110</v>
      </c>
      <c r="C26" s="81" t="s">
        <v>111</v>
      </c>
      <c r="D26" s="85" t="s">
        <v>136</v>
      </c>
      <c r="E26" s="81">
        <v>2</v>
      </c>
      <c r="F26" s="81">
        <v>2</v>
      </c>
      <c r="G26" s="81"/>
      <c r="DW26" s="33"/>
      <c r="DX26" s="33"/>
      <c r="DY26" s="33"/>
      <c r="DZ26" s="33"/>
      <c r="EA26" s="33"/>
      <c r="EB26" s="33"/>
      <c r="EC26" s="33"/>
    </row>
    <row r="27" spans="1:133" ht="31.5" x14ac:dyDescent="0.25">
      <c r="A27" s="81" t="s">
        <v>76</v>
      </c>
      <c r="B27" s="81" t="s">
        <v>96</v>
      </c>
      <c r="C27" s="81" t="s">
        <v>91</v>
      </c>
      <c r="D27" s="85" t="s">
        <v>137</v>
      </c>
      <c r="E27" s="81">
        <v>2</v>
      </c>
      <c r="F27" s="81">
        <v>2</v>
      </c>
      <c r="G27" s="81"/>
      <c r="DW27" s="33"/>
      <c r="DX27" s="33"/>
      <c r="DY27" s="33"/>
      <c r="DZ27" s="33"/>
      <c r="EA27" s="33"/>
      <c r="EB27" s="33"/>
      <c r="EC27" s="33"/>
    </row>
    <row r="28" spans="1:133" ht="31.5" x14ac:dyDescent="0.25">
      <c r="A28" s="81" t="s">
        <v>77</v>
      </c>
      <c r="B28" s="81" t="s">
        <v>113</v>
      </c>
      <c r="C28" s="81" t="s">
        <v>114</v>
      </c>
      <c r="D28" s="85" t="s">
        <v>138</v>
      </c>
      <c r="E28" s="81">
        <v>2</v>
      </c>
      <c r="F28" s="81">
        <v>2</v>
      </c>
      <c r="G28" s="81"/>
      <c r="DW28" s="33"/>
      <c r="DX28" s="33"/>
      <c r="DY28" s="33"/>
      <c r="DZ28" s="33"/>
      <c r="EA28" s="33"/>
      <c r="EB28" s="33"/>
      <c r="EC28" s="33"/>
    </row>
    <row r="29" spans="1:133" x14ac:dyDescent="0.25">
      <c r="A29" s="81" t="s">
        <v>78</v>
      </c>
      <c r="B29" s="81" t="s">
        <v>115</v>
      </c>
      <c r="C29" s="81" t="s">
        <v>116</v>
      </c>
      <c r="D29" s="85" t="s">
        <v>139</v>
      </c>
      <c r="E29" s="81">
        <v>2</v>
      </c>
      <c r="F29" s="81">
        <v>2</v>
      </c>
      <c r="G29" s="81"/>
      <c r="DW29" s="33"/>
      <c r="DX29" s="33"/>
      <c r="DY29" s="33"/>
      <c r="DZ29" s="33"/>
      <c r="EA29" s="33"/>
      <c r="EB29" s="33"/>
      <c r="EC29" s="33"/>
    </row>
    <row r="30" spans="1:133" ht="31.5" x14ac:dyDescent="0.25">
      <c r="A30" s="81" t="s">
        <v>79</v>
      </c>
      <c r="B30" s="81" t="s">
        <v>117</v>
      </c>
      <c r="C30" s="81" t="s">
        <v>118</v>
      </c>
      <c r="D30" s="85" t="s">
        <v>140</v>
      </c>
      <c r="E30" s="81">
        <v>2</v>
      </c>
      <c r="F30" s="81">
        <v>2</v>
      </c>
      <c r="G30" s="81"/>
      <c r="DW30" s="33"/>
      <c r="DX30" s="33"/>
      <c r="DY30" s="33"/>
      <c r="DZ30" s="33"/>
      <c r="EA30" s="33"/>
      <c r="EB30" s="33"/>
      <c r="EC30" s="33"/>
    </row>
    <row r="31" spans="1:133" x14ac:dyDescent="0.25">
      <c r="DW31" s="33"/>
      <c r="DX31" s="33"/>
      <c r="DY31" s="33"/>
      <c r="DZ31" s="33"/>
      <c r="EA31" s="33"/>
      <c r="EB31" s="33"/>
      <c r="EC31" s="33"/>
    </row>
    <row r="32" spans="1:133" x14ac:dyDescent="0.25">
      <c r="DW32" s="33"/>
      <c r="DX32" s="33"/>
      <c r="DY32" s="33"/>
      <c r="DZ32" s="33"/>
      <c r="EA32" s="33"/>
      <c r="EB32" s="33"/>
      <c r="EC32" s="33"/>
    </row>
  </sheetData>
  <mergeCells count="1">
    <mergeCell ref="A2:F2"/>
  </mergeCell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topLeftCell="A4" workbookViewId="0">
      <selection activeCell="B13" sqref="B13"/>
    </sheetView>
  </sheetViews>
  <sheetFormatPr defaultColWidth="11.42578125" defaultRowHeight="12.75" x14ac:dyDescent="0.2"/>
  <cols>
    <col min="1" max="1" width="36.7109375" style="14" customWidth="1"/>
    <col min="2" max="2" width="114.85546875" style="1" customWidth="1"/>
    <col min="3" max="16384" width="11.42578125" style="1"/>
  </cols>
  <sheetData>
    <row r="2" spans="1:4" s="11" customFormat="1" ht="39.75" customHeight="1" x14ac:dyDescent="0.2">
      <c r="A2" s="102" t="s">
        <v>69</v>
      </c>
      <c r="B2" s="103"/>
      <c r="C2" s="24"/>
      <c r="D2" s="24"/>
    </row>
    <row r="3" spans="1:4" x14ac:dyDescent="0.2">
      <c r="A3" s="25"/>
      <c r="B3" s="24"/>
      <c r="C3" s="26"/>
      <c r="D3" s="26"/>
    </row>
    <row r="4" spans="1:4" s="13" customFormat="1" x14ac:dyDescent="0.2">
      <c r="A4" s="25"/>
      <c r="B4" s="27"/>
      <c r="C4" s="27"/>
      <c r="D4" s="27"/>
    </row>
    <row r="5" spans="1:4" s="13" customFormat="1" x14ac:dyDescent="0.2">
      <c r="A5" s="25"/>
      <c r="B5" s="27"/>
      <c r="C5" s="27"/>
      <c r="D5" s="27"/>
    </row>
    <row r="6" spans="1:4" s="12" customFormat="1" x14ac:dyDescent="0.2">
      <c r="A6" s="25" t="s">
        <v>0</v>
      </c>
      <c r="B6" s="26" t="s">
        <v>68</v>
      </c>
      <c r="C6" s="26"/>
      <c r="D6" s="26"/>
    </row>
    <row r="7" spans="1:4" s="13" customFormat="1" x14ac:dyDescent="0.2">
      <c r="A7" s="25"/>
      <c r="B7" s="27"/>
      <c r="C7" s="27"/>
      <c r="D7" s="27"/>
    </row>
    <row r="8" spans="1:4" s="13" customFormat="1" x14ac:dyDescent="0.2">
      <c r="A8" s="25"/>
      <c r="B8" s="28"/>
      <c r="C8" s="27"/>
      <c r="D8" s="27"/>
    </row>
    <row r="9" spans="1:4" s="12" customFormat="1" x14ac:dyDescent="0.2">
      <c r="A9" s="29"/>
      <c r="B9" s="28"/>
      <c r="C9" s="26"/>
      <c r="D9" s="26"/>
    </row>
    <row r="10" spans="1:4" s="13" customFormat="1" x14ac:dyDescent="0.2">
      <c r="A10" s="25"/>
      <c r="B10" s="27"/>
      <c r="C10" s="27"/>
      <c r="D10" s="27"/>
    </row>
    <row r="11" spans="1:4" s="12" customFormat="1" x14ac:dyDescent="0.2">
      <c r="A11" s="25" t="s">
        <v>1</v>
      </c>
      <c r="B11" s="30" t="s">
        <v>27</v>
      </c>
      <c r="C11" s="26"/>
      <c r="D11" s="26"/>
    </row>
    <row r="12" spans="1:4" x14ac:dyDescent="0.2">
      <c r="A12" s="25"/>
      <c r="B12" s="30" t="s">
        <v>2</v>
      </c>
      <c r="C12" s="26"/>
      <c r="D12" s="26"/>
    </row>
    <row r="13" spans="1:4" x14ac:dyDescent="0.2">
      <c r="A13" s="25"/>
      <c r="B13" s="30"/>
      <c r="C13" s="26"/>
      <c r="D13" s="26"/>
    </row>
    <row r="14" spans="1:4" x14ac:dyDescent="0.2">
      <c r="A14" s="25"/>
      <c r="B14" s="26"/>
      <c r="C14" s="26"/>
      <c r="D14" s="26"/>
    </row>
    <row r="15" spans="1:4" x14ac:dyDescent="0.2">
      <c r="A15" s="25" t="s">
        <v>3</v>
      </c>
      <c r="B15" s="31" t="s">
        <v>4</v>
      </c>
      <c r="C15" s="26"/>
      <c r="D15" s="26"/>
    </row>
    <row r="16" spans="1:4" x14ac:dyDescent="0.2">
      <c r="A16" s="25"/>
      <c r="B16" s="26" t="s">
        <v>5</v>
      </c>
      <c r="C16" s="26"/>
      <c r="D16" s="26"/>
    </row>
    <row r="17" spans="1:4" s="12" customFormat="1" x14ac:dyDescent="0.2">
      <c r="A17" s="25"/>
      <c r="B17" s="26"/>
      <c r="C17" s="26"/>
      <c r="D17" s="26"/>
    </row>
    <row r="18" spans="1:4" s="13" customFormat="1" x14ac:dyDescent="0.2">
      <c r="A18" s="25" t="s">
        <v>6</v>
      </c>
      <c r="B18" s="32" t="s">
        <v>7</v>
      </c>
      <c r="C18" s="27"/>
      <c r="D18" s="27"/>
    </row>
    <row r="19" spans="1:4" x14ac:dyDescent="0.2">
      <c r="A19" s="25"/>
      <c r="B19" s="26"/>
      <c r="C19" s="26"/>
      <c r="D19" s="26"/>
    </row>
    <row r="20" spans="1:4" x14ac:dyDescent="0.2">
      <c r="A20" s="25"/>
      <c r="B20" s="26"/>
      <c r="C20" s="26"/>
      <c r="D20" s="26"/>
    </row>
    <row r="21" spans="1:4" x14ac:dyDescent="0.2">
      <c r="A21" s="25"/>
      <c r="B21" s="26"/>
      <c r="C21" s="26"/>
      <c r="D21" s="26"/>
    </row>
    <row r="22" spans="1:4" x14ac:dyDescent="0.2">
      <c r="A22" s="25"/>
      <c r="B22" s="26"/>
      <c r="C22" s="26"/>
      <c r="D22" s="26"/>
    </row>
    <row r="23" spans="1:4" x14ac:dyDescent="0.2">
      <c r="A23" s="25" t="s">
        <v>8</v>
      </c>
      <c r="B23" s="26" t="s">
        <v>9</v>
      </c>
      <c r="C23" s="26"/>
      <c r="D23" s="26"/>
    </row>
    <row r="24" spans="1:4" x14ac:dyDescent="0.2">
      <c r="A24" s="25"/>
      <c r="B24" s="28"/>
      <c r="C24" s="26"/>
      <c r="D24" s="26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customSheetViews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2</vt:lpstr>
      <vt:lpstr>Sprint 1</vt:lpstr>
      <vt:lpstr>Product Backlog</vt:lpstr>
      <vt:lpstr>Introduction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Kyle Spicer</cp:lastModifiedBy>
  <cp:revision/>
  <dcterms:created xsi:type="dcterms:W3CDTF">2009-04-30T08:53:36Z</dcterms:created>
  <dcterms:modified xsi:type="dcterms:W3CDTF">2025-05-17T22:00:55Z</dcterms:modified>
</cp:coreProperties>
</file>