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yled\Desktop\ctu\CS-Group-Project-2\Group-2-Project\docs\"/>
    </mc:Choice>
  </mc:AlternateContent>
  <xr:revisionPtr revIDLastSave="0" documentId="13_ncr:1_{6C1360AD-5019-4CB4-B77C-F6F49A57A96C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print 2" sheetId="30" r:id="rId1"/>
    <sheet name="Sprint 1" sheetId="29" r:id="rId2"/>
    <sheet name="Product Backlog" sheetId="28" r:id="rId3"/>
    <sheet name="Introduction" sheetId="1" r:id="rId4"/>
    <sheet name="OLD REFERENCE Product backlog" sheetId="2" r:id="rId5"/>
    <sheet name="OLD REFERENCE  Sprint 1" sheetId="27" r:id="rId6"/>
    <sheet name="OLD REFERENCE  Sprint 2" sheetId="26" r:id="rId7"/>
  </sheets>
  <definedNames>
    <definedName name="_xlnm._FilterDatabase" localSheetId="5" hidden="1">'OLD REFERENCE  Sprint 1'!$A$11:$E$11</definedName>
    <definedName name="_xlnm._FilterDatabase" localSheetId="6" hidden="1">'OLD REFERENCE  Sprint 2'!$A$11:$E$11</definedName>
    <definedName name="_xlnm._FilterDatabase" localSheetId="4" hidden="1">'OLD REFERENCE Product backlog'!$A$10:$F$10</definedName>
    <definedName name="_xlnm._FilterDatabase" localSheetId="2" hidden="1">'Product Backlog'!$A$10:$F$10</definedName>
    <definedName name="_xlnm._FilterDatabase" localSheetId="1" hidden="1">'Sprint 1'!$A$11:$E$11</definedName>
    <definedName name="_xlnm._FilterDatabase" localSheetId="0" hidden="1">'Sprint 2'!$A$11:$E$11</definedName>
    <definedName name="Z_988818D5_2AEF_4A9A_A55E_18240173EC63_.wvu.FilterData" localSheetId="5" hidden="1">'OLD REFERENCE  Sprint 1'!$A$11:$E$11</definedName>
    <definedName name="Z_988818D5_2AEF_4A9A_A55E_18240173EC63_.wvu.FilterData" localSheetId="6" hidden="1">'OLD REFERENCE  Sprint 2'!$A$11:$E$11</definedName>
    <definedName name="Z_988818D5_2AEF_4A9A_A55E_18240173EC63_.wvu.FilterData" localSheetId="4" hidden="1">'OLD REFERENCE Product backlog'!$A$10:$F$10</definedName>
    <definedName name="Z_988818D5_2AEF_4A9A_A55E_18240173EC63_.wvu.FilterData" localSheetId="2" hidden="1">'Product Backlog'!$A$10:$F$10</definedName>
    <definedName name="Z_988818D5_2AEF_4A9A_A55E_18240173EC63_.wvu.FilterData" localSheetId="1" hidden="1">'Sprint 1'!$A$11:$E$11</definedName>
    <definedName name="Z_988818D5_2AEF_4A9A_A55E_18240173EC63_.wvu.FilterData" localSheetId="0" hidden="1">'Sprint 2'!$A$11:$E$11</definedName>
    <definedName name="Z_AF9CDD9E_3CB3_EE48_8887_F1090B6AE042_.wvu.FilterData" localSheetId="5" hidden="1">'OLD REFERENCE  Sprint 1'!$A$11:$E$11</definedName>
    <definedName name="Z_AF9CDD9E_3CB3_EE48_8887_F1090B6AE042_.wvu.FilterData" localSheetId="6" hidden="1">'OLD REFERENCE  Sprint 2'!$A$11:$E$11</definedName>
    <definedName name="Z_AF9CDD9E_3CB3_EE48_8887_F1090B6AE042_.wvu.FilterData" localSheetId="4" hidden="1">'OLD REFERENCE Product backlog'!$A$10:$F$10</definedName>
    <definedName name="Z_AF9CDD9E_3CB3_EE48_8887_F1090B6AE042_.wvu.FilterData" localSheetId="2" hidden="1">'Product Backlog'!$A$10:$F$10</definedName>
    <definedName name="Z_AF9CDD9E_3CB3_EE48_8887_F1090B6AE042_.wvu.FilterData" localSheetId="1" hidden="1">'Sprint 1'!$A$11:$E$11</definedName>
    <definedName name="Z_AF9CDD9E_3CB3_EE48_8887_F1090B6AE042_.wvu.FilterData" localSheetId="0" hidden="1">'Sprint 2'!$A$11:$E$11</definedName>
    <definedName name="Z_F117AA09_D9DE_4D2E_A2DF_77AB3D7617C3_.wvu.FilterData" localSheetId="5" hidden="1">'OLD REFERENCE  Sprint 1'!$A$11:$E$11</definedName>
    <definedName name="Z_F117AA09_D9DE_4D2E_A2DF_77AB3D7617C3_.wvu.FilterData" localSheetId="6" hidden="1">'OLD REFERENCE  Sprint 2'!$A$11:$E$11</definedName>
    <definedName name="Z_F117AA09_D9DE_4D2E_A2DF_77AB3D7617C3_.wvu.FilterData" localSheetId="4" hidden="1">'OLD REFERENCE Product backlog'!$A$10:$F$10</definedName>
    <definedName name="Z_F117AA09_D9DE_4D2E_A2DF_77AB3D7617C3_.wvu.FilterData" localSheetId="2" hidden="1">'Product Backlog'!$A$10:$F$10</definedName>
    <definedName name="Z_F117AA09_D9DE_4D2E_A2DF_77AB3D7617C3_.wvu.FilterData" localSheetId="1" hidden="1">'Sprint 1'!$A$11:$E$11</definedName>
    <definedName name="Z_F117AA09_D9DE_4D2E_A2DF_77AB3D7617C3_.wvu.FilterData" localSheetId="0" hidden="1">'Sprint 2'!$A$11:$E$11</definedName>
  </definedNames>
  <calcPr calcId="191029"/>
  <customWorkbookViews>
    <customWorkbookView name="De La Cruz, Anthony - Personal View" guid="{F117AA09-D9DE-4D2E-A2DF-77AB3D7617C3}" mergeInterval="0" personalView="1" maximized="1" xWindow="-8" yWindow="-8" windowWidth="1936" windowHeight="1056" activeSheetId="3"/>
    <customWorkbookView name="Sam Burke - Personal View" guid="{AF9CDD9E-3CB3-EE48-8887-F1090B6AE042}" mergeInterval="0" personalView="1" yWindow="54" windowWidth="1440" windowHeight="741" activeSheetId="2"/>
    <customWorkbookView name="Anders Pedersen - Personal View" guid="{988818D5-2AEF-4A9A-A55E-18240173EC63}" mergeInterval="0" personalView="1" maximized="1" xWindow="-8" yWindow="-8" windowWidth="1382" windowHeight="744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6" i="30" l="1"/>
  <c r="L36" i="30"/>
  <c r="F31" i="30"/>
  <c r="G31" i="30" s="1"/>
  <c r="H31" i="30" s="1"/>
  <c r="I31" i="30" s="1"/>
  <c r="J31" i="30" s="1"/>
  <c r="K31" i="30" s="1"/>
  <c r="L31" i="30" s="1"/>
  <c r="M31" i="30" s="1"/>
  <c r="N31" i="30" s="1"/>
  <c r="O31" i="30" s="1"/>
  <c r="P31" i="30" s="1"/>
  <c r="Q31" i="30" s="1"/>
  <c r="R31" i="30" s="1"/>
  <c r="S31" i="30" s="1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29" i="30"/>
  <c r="F11" i="30"/>
  <c r="G11" i="30" s="1"/>
  <c r="H11" i="30" s="1"/>
  <c r="I11" i="30" s="1"/>
  <c r="J11" i="30" s="1"/>
  <c r="K11" i="30" s="1"/>
  <c r="L11" i="30" s="1"/>
  <c r="M11" i="30" s="1"/>
  <c r="N11" i="30" s="1"/>
  <c r="O11" i="30" s="1"/>
  <c r="P11" i="30" s="1"/>
  <c r="Q11" i="30" s="1"/>
  <c r="R11" i="30" s="1"/>
  <c r="S11" i="30" s="1"/>
  <c r="A2" i="30"/>
  <c r="F11" i="29"/>
  <c r="A2" i="29"/>
  <c r="E29" i="29"/>
  <c r="S36" i="29"/>
  <c r="L36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F31" i="29"/>
  <c r="G31" i="29" s="1"/>
  <c r="H31" i="29" s="1"/>
  <c r="I31" i="29" s="1"/>
  <c r="J31" i="29" s="1"/>
  <c r="K31" i="29" s="1"/>
  <c r="L31" i="29" s="1"/>
  <c r="M31" i="29" s="1"/>
  <c r="N31" i="29" s="1"/>
  <c r="O31" i="29" s="1"/>
  <c r="P31" i="29" s="1"/>
  <c r="Q31" i="29" s="1"/>
  <c r="R31" i="29" s="1"/>
  <c r="S31" i="29" s="1"/>
  <c r="G11" i="29"/>
  <c r="H11" i="29" s="1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A2" i="26"/>
  <c r="A2" i="27"/>
  <c r="F11" i="27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E31" i="27" l="1"/>
  <c r="F32" i="27" s="1"/>
  <c r="G32" i="27" s="1"/>
  <c r="H32" i="27" s="1"/>
  <c r="I32" i="27" s="1"/>
  <c r="J32" i="27" s="1"/>
  <c r="K32" i="27" s="1"/>
  <c r="L32" i="27" s="1"/>
  <c r="M32" i="27" s="1"/>
  <c r="N32" i="27" s="1"/>
  <c r="O32" i="27" s="1"/>
  <c r="P32" i="27" s="1"/>
  <c r="Q32" i="27" s="1"/>
  <c r="R32" i="27" s="1"/>
  <c r="S32" i="27" s="1"/>
  <c r="S37" i="27"/>
  <c r="L37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S34" i="26"/>
  <c r="L34" i="26"/>
  <c r="E28" i="26"/>
  <c r="F29" i="26" s="1"/>
  <c r="G29" i="26" s="1"/>
  <c r="F11" i="26"/>
  <c r="G11" i="26" s="1"/>
  <c r="H11" i="26" s="1"/>
  <c r="I11" i="26" s="1"/>
  <c r="J11" i="26" s="1"/>
  <c r="K11" i="26" s="1"/>
  <c r="L11" i="26" s="1"/>
  <c r="M11" i="26" s="1"/>
  <c r="N11" i="26" s="1"/>
  <c r="O11" i="26" s="1"/>
  <c r="P11" i="26" s="1"/>
  <c r="Q11" i="26" s="1"/>
  <c r="R11" i="26" s="1"/>
  <c r="S11" i="26" s="1"/>
  <c r="L28" i="26" l="1"/>
  <c r="I28" i="26"/>
  <c r="K28" i="26"/>
  <c r="F28" i="26"/>
  <c r="H28" i="26" s="1"/>
  <c r="G28" i="26"/>
  <c r="H29" i="26"/>
  <c r="I29" i="26" s="1"/>
  <c r="J29" i="26" s="1"/>
  <c r="K29" i="26" s="1"/>
  <c r="L29" i="26" s="1"/>
  <c r="M29" i="26" s="1"/>
  <c r="N29" i="26" s="1"/>
  <c r="O29" i="26" s="1"/>
  <c r="P29" i="26" s="1"/>
  <c r="Q29" i="26" s="1"/>
  <c r="R29" i="26" s="1"/>
  <c r="S29" i="26" s="1"/>
  <c r="J28" i="26"/>
  <c r="R28" i="26" l="1"/>
  <c r="Q28" i="26"/>
  <c r="P28" i="26"/>
  <c r="N28" i="26"/>
  <c r="M28" i="26"/>
  <c r="O28" i="26" s="1"/>
  <c r="S28" i="26"/>
</calcChain>
</file>

<file path=xl/sharedStrings.xml><?xml version="1.0" encoding="utf-8"?>
<sst xmlns="http://schemas.openxmlformats.org/spreadsheetml/2006/main" count="359" uniqueCount="185">
  <si>
    <t>What is this?</t>
  </si>
  <si>
    <t>How to use and read this document?</t>
  </si>
  <si>
    <r>
      <t>Before each sprint:</t>
    </r>
    <r>
      <rPr>
        <sz val="10"/>
        <rFont val="Calibri"/>
        <family val="2"/>
      </rPr>
      <t xml:space="preserve"> The vendor will break down the user stories into tasks.</t>
    </r>
  </si>
  <si>
    <t>Notes</t>
  </si>
  <si>
    <t>Cells that you can edit have a blue background.</t>
  </si>
  <si>
    <t>Sprints are assumed to be 2 weeks long (10 working days)/</t>
  </si>
  <si>
    <t>Licence</t>
  </si>
  <si>
    <t>This work is licensed under a Creative Commons Attribution-Share Alike 3.0 Unported License.</t>
  </si>
  <si>
    <t>Origins</t>
  </si>
  <si>
    <t>This work is inspired by the Scrum Template published by Nicolas Martignole on his "Touilleur Express" blog. Adapted by Olivier Gérardin.</t>
  </si>
  <si>
    <t>Organizations</t>
  </si>
  <si>
    <t>Project</t>
  </si>
  <si>
    <t>Scrum Master</t>
  </si>
  <si>
    <t>Product Owner</t>
  </si>
  <si>
    <t>Development Team</t>
  </si>
  <si>
    <t>Story ID</t>
  </si>
  <si>
    <t>Title</t>
  </si>
  <si>
    <t>Acceptance Criteria</t>
  </si>
  <si>
    <t>Priority #</t>
  </si>
  <si>
    <t>Sprint #</t>
  </si>
  <si>
    <t>Start date</t>
  </si>
  <si>
    <t>week 1</t>
  </si>
  <si>
    <t>Task ID</t>
  </si>
  <si>
    <t>Description</t>
  </si>
  <si>
    <t>Remaining units (actual)</t>
  </si>
  <si>
    <t>Remaining units (ideal)</t>
  </si>
  <si>
    <t>Responsibility</t>
  </si>
  <si>
    <r>
      <t>Before project start:</t>
    </r>
    <r>
      <rPr>
        <sz val="10"/>
        <rFont val="Calibri"/>
        <family val="2"/>
      </rPr>
      <t xml:space="preserve"> The product owner is responsible for managing and maintaining the product backlog of user stories. </t>
    </r>
  </si>
  <si>
    <t>Total Team Members</t>
  </si>
  <si>
    <t xml:space="preserve"> Story ID</t>
  </si>
  <si>
    <t>week 2</t>
  </si>
  <si>
    <t>Group 6: Bookstore Management System</t>
  </si>
  <si>
    <t>Kyle Spicer</t>
  </si>
  <si>
    <t>Alyiah Savoy, Cody Sullivan</t>
  </si>
  <si>
    <t>Colorado Technical University CS491: CS Team Project 1, Group 6</t>
  </si>
  <si>
    <t>Bookstore Management System</t>
  </si>
  <si>
    <t>US-1</t>
  </si>
  <si>
    <t>Catalog Books</t>
  </si>
  <si>
    <t>As a manager/owner, I want to catalog books so I can track and update inventory.</t>
  </si>
  <si>
    <t>Developer 1</t>
  </si>
  <si>
    <t>View Inventory</t>
  </si>
  <si>
    <t>As a manager/owner, I want to query/view real-time inventory so I can manage stock.</t>
  </si>
  <si>
    <t>Current inventory is listed and correct. Accurate data is displayed after updates. Only authorized users have access.</t>
  </si>
  <si>
    <t>US-2</t>
  </si>
  <si>
    <t>Developer 2</t>
  </si>
  <si>
    <t>US-3</t>
  </si>
  <si>
    <t>Record Sales</t>
  </si>
  <si>
    <t>As a manager/owener, I want all sales properly recorded for accounting purposes.</t>
  </si>
  <si>
    <t>US-4</t>
  </si>
  <si>
    <t>Place Customer Orders</t>
  </si>
  <si>
    <t>As a customer, I want to place book orders online.</t>
  </si>
  <si>
    <t xml:space="preserve">US-5 </t>
  </si>
  <si>
    <t>Place Supplier Orders</t>
  </si>
  <si>
    <t>As a manager/owner, I want to order books from suppliers.</t>
  </si>
  <si>
    <t>US-6</t>
  </si>
  <si>
    <t>User Roles and Authentication</t>
  </si>
  <si>
    <t>As a system user, I want to log in with a role.</t>
  </si>
  <si>
    <t>US-7</t>
  </si>
  <si>
    <t>Data Persistence</t>
  </si>
  <si>
    <t>As a developer, I want data to persist using JSON files.</t>
  </si>
  <si>
    <t>US-8</t>
  </si>
  <si>
    <t>Sales Reporting</t>
  </si>
  <si>
    <t>As a manager, I want reports of sales and stock.</t>
  </si>
  <si>
    <t>Reports show total revenue. Inventory alerts for low stock level. Secure access only</t>
  </si>
  <si>
    <t>US-9</t>
  </si>
  <si>
    <t>TCP Server</t>
  </si>
  <si>
    <t>As a developer, I want a multithreaded TCP Server.</t>
  </si>
  <si>
    <t>Server accepts multiple client connections. Sessions are isolated and cleaned up. Threading is managed safely.</t>
  </si>
  <si>
    <t>Orders can be created and viewed. Stock is updated on order. Data is transmitted securely. Data includes customer/supplier ID, item, and timestamp.</t>
  </si>
  <si>
    <t>Supplier orders can be created. Confirmation of orders is logged. Role restricted access is enforced. Data includes customer/supplier ID, item, and timestamp.</t>
  </si>
  <si>
    <t>Login interface prompts for credentials / role. Access to certain features are role-restricted. Credentials are stored securely. Failed login attempts are logged.</t>
  </si>
  <si>
    <t>US-10</t>
  </si>
  <si>
    <t>CLI Design</t>
  </si>
  <si>
    <t>As a developer, I want a modular CLI so that features are easy to access.</t>
  </si>
  <si>
    <t>Commands are logically grouped. Help documentation is available. CLI is testable and modular.</t>
  </si>
  <si>
    <t>Developer 1 + 2</t>
  </si>
  <si>
    <t>Books can be added, edited, and removed from database. Data is saved to JSON or CSV  files. Input is validated.</t>
  </si>
  <si>
    <t>JSON or CSV files are updated correctly. Format is consistent. Errors are handled securely. Backup/restore functionality exists for data loss scenarios.</t>
  </si>
  <si>
    <t>Sales are automatically logged. Data includes item, price, and timestamp. Data is stored securely in JSON or CSV file. Only authorized users can trigger recording actions.</t>
  </si>
  <si>
    <r>
      <rPr>
        <b/>
        <sz val="16"/>
        <color rgb="FFFFFFFF"/>
        <rFont val="Times New Roman"/>
        <family val="1"/>
      </rPr>
      <t>PRODUCT BACKLOG:</t>
    </r>
    <r>
      <rPr>
        <sz val="16"/>
        <color rgb="FFFFFFFF"/>
        <rFont val="Times New Roman"/>
        <family val="1"/>
      </rPr>
      <t xml:space="preserve"> Group 6: Bookstore Management System</t>
    </r>
  </si>
  <si>
    <t>T-1</t>
  </si>
  <si>
    <t>T-2</t>
  </si>
  <si>
    <t>T-3</t>
  </si>
  <si>
    <t>Design CLI structure and command groups</t>
  </si>
  <si>
    <t>Initial estimat (hrs)</t>
  </si>
  <si>
    <t>Implement CLI help docs</t>
  </si>
  <si>
    <t>Make CLI testable and modular</t>
  </si>
  <si>
    <t>T-4</t>
  </si>
  <si>
    <t>Implement add/edit/remove book function</t>
  </si>
  <si>
    <t>Validate input for book entries</t>
  </si>
  <si>
    <t>T-5</t>
  </si>
  <si>
    <t>T-6</t>
  </si>
  <si>
    <t>Implement reading in CSV file for book database</t>
  </si>
  <si>
    <t>Developer 1+2</t>
  </si>
  <si>
    <t>T-7</t>
  </si>
  <si>
    <t>Secure inventory listing view with user access checks</t>
  </si>
  <si>
    <t>T-8</t>
  </si>
  <si>
    <t>Set up JSON persistence module</t>
  </si>
  <si>
    <t>T-9</t>
  </si>
  <si>
    <t>Implement inventory listing</t>
  </si>
  <si>
    <t>Implement backup/restore functionality</t>
  </si>
  <si>
    <t>T-10</t>
  </si>
  <si>
    <t xml:space="preserve">Design TCP Server architecture	</t>
  </si>
  <si>
    <t xml:space="preserve">	Implement multithreading and session management</t>
  </si>
  <si>
    <t xml:space="preserve">	Secure and clean up server sessions</t>
  </si>
  <si>
    <t>Sprint Planning Meeting</t>
  </si>
  <si>
    <t>Sprint Demo &amp; Retrospective prep</t>
  </si>
  <si>
    <t>Setup GitHub and CI/CD pipeline</t>
  </si>
  <si>
    <t>T-11</t>
  </si>
  <si>
    <t>T-12</t>
  </si>
  <si>
    <t>T-13</t>
  </si>
  <si>
    <t>T-14</t>
  </si>
  <si>
    <t>T-15</t>
  </si>
  <si>
    <t>T-16</t>
  </si>
  <si>
    <t>NA</t>
  </si>
  <si>
    <t xml:space="preserve"> Developer 1 + 2</t>
  </si>
  <si>
    <t>All</t>
  </si>
  <si>
    <t>Implement sales recording mechanism</t>
  </si>
  <si>
    <t>Store sales data securely with validation</t>
  </si>
  <si>
    <t>Implement customer order creation &amp; tracking</t>
  </si>
  <si>
    <t xml:space="preserve">	Secure data transfer for order processing</t>
  </si>
  <si>
    <t xml:space="preserve">	Implement supplier ordering logic</t>
  </si>
  <si>
    <t xml:space="preserve">	Confirm and log supplier order transactions</t>
  </si>
  <si>
    <t xml:space="preserve">	Design login interface and role selection</t>
  </si>
  <si>
    <t xml:space="preserve">	Implement access control per role</t>
  </si>
  <si>
    <t>Securely store credentials and log failures</t>
  </si>
  <si>
    <t>Build reporting module for sales and inventory</t>
  </si>
  <si>
    <t>Implement secure access for reporting</t>
  </si>
  <si>
    <t>T-17</t>
  </si>
  <si>
    <t>US-5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</si>
  <si>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</si>
  <si>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</si>
  <si>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</si>
  <si>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</si>
  <si>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</si>
  <si>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</si>
  <si>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</si>
  <si>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</si>
  <si>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</si>
  <si>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</si>
  <si>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</si>
  <si>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</si>
  <si>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End date</t>
  </si>
  <si>
    <t>E1</t>
  </si>
  <si>
    <t>View and manage inventory</t>
  </si>
  <si>
    <t>Monitor, update, and manage book inventory in real-time.</t>
  </si>
  <si>
    <t>The system will keep track and diplay inventory count for all books.</t>
  </si>
  <si>
    <t>High</t>
  </si>
  <si>
    <t>Developers, Scrum Master</t>
  </si>
  <si>
    <t>E1.1</t>
  </si>
  <si>
    <t>Receive Stock-Alerts</t>
  </si>
  <si>
    <t>Monitor and update stocks.</t>
  </si>
  <si>
    <t>The system will notify management when stock is either low or unavailable.</t>
  </si>
  <si>
    <t>Medium</t>
  </si>
  <si>
    <t>Developers</t>
  </si>
  <si>
    <t>E2</t>
  </si>
  <si>
    <t>Track Payment Methods</t>
  </si>
  <si>
    <t>Automatically record and store transactional and payment data for reporting and accounting purposes.</t>
  </si>
  <si>
    <t>Report accurately displays all transactions details and is allowed to be filtered.</t>
  </si>
  <si>
    <t>Developers, Scrum Master, Product Owner</t>
  </si>
  <si>
    <t>E2.1</t>
  </si>
  <si>
    <t>Generate Sales Record</t>
  </si>
  <si>
    <t>View daily, weekly, and monthly reports or trends to analyze performance and sales.</t>
  </si>
  <si>
    <t>Report displays charts or graphs depending on the selection: daily, weekly, or monthly view.</t>
  </si>
  <si>
    <t>Low</t>
  </si>
  <si>
    <t>E3</t>
  </si>
  <si>
    <t>Place Bulk Orders</t>
  </si>
  <si>
    <t>Enable the bookstore to place and manage orders with book suppliers.</t>
  </si>
  <si>
    <t>Bookstore employee can search, select, and place (bulk) orders with manufactuerers.</t>
  </si>
  <si>
    <t>E4</t>
  </si>
  <si>
    <t>Browse and Place Orders</t>
  </si>
  <si>
    <t>Allow customers to browse available inventory and place orders.</t>
  </si>
  <si>
    <t>Bookstore customers can search, select, and add books to cart. Customer should be able to complete payment using a secure link.</t>
  </si>
  <si>
    <t>E4.1</t>
  </si>
  <si>
    <t>View Order Status</t>
  </si>
  <si>
    <t>Allow customers to track their placed orders.</t>
  </si>
  <si>
    <t>The customer can track their order to receive real-time status updates.</t>
  </si>
  <si>
    <t>N/A</t>
  </si>
  <si>
    <t>Scrum Meeting (discuss 3.0, and 3.1)</t>
  </si>
  <si>
    <t>ALL</t>
  </si>
  <si>
    <t>Colorado Technical University CS492: CS Team Project 2, Group 2</t>
  </si>
  <si>
    <r>
      <rPr>
        <b/>
        <sz val="16"/>
        <color rgb="FFFFFFFF"/>
        <rFont val="Times New Roman"/>
        <family val="1"/>
      </rPr>
      <t>PRODUCT BACKLOG:</t>
    </r>
    <r>
      <rPr>
        <sz val="16"/>
        <color rgb="FFFFFFFF"/>
        <rFont val="Times New Roman"/>
        <family val="1"/>
      </rPr>
      <t xml:space="preserve"> Group 2: Bookstore Management System</t>
    </r>
  </si>
  <si>
    <t>Initial estimate (hrs)</t>
  </si>
  <si>
    <t>This workbook is meant to help manage and prioritize the user stories and features using scrum.</t>
  </si>
  <si>
    <t>Group 2: Bookstore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</si>
</sst>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"/>
    <numFmt numFmtId="165" formatCode="0.0"/>
  </numFmts>
  <fonts count="25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Calibri"/>
      <family val="2"/>
    </font>
    <font>
      <sz val="12"/>
      <name val="Times New Roman"/>
      <family val="1"/>
    </font>
    <font>
      <sz val="12"/>
      <color indexed="9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9"/>
      <name val="Calibri"/>
      <family val="2"/>
      <scheme val="minor"/>
    </font>
    <font>
      <sz val="16"/>
      <color rgb="FFFFFFFF"/>
      <name val="Times New Roman"/>
      <family val="1"/>
    </font>
    <font>
      <i/>
      <sz val="12"/>
      <color theme="1"/>
      <name val="Times New Roman"/>
      <family val="1"/>
    </font>
    <font>
      <b/>
      <sz val="16"/>
      <color rgb="FFFFFFFF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164" fontId="1" fillId="2" borderId="3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 applyProtection="1">
      <alignment horizontal="center" vertical="top"/>
      <protection locked="0"/>
    </xf>
    <xf numFmtId="14" fontId="0" fillId="3" borderId="1" xfId="0" applyNumberFormat="1" applyFill="1" applyBorder="1" applyAlignment="1" applyProtection="1">
      <alignment horizontal="center" vertical="top"/>
      <protection locked="0"/>
    </xf>
    <xf numFmtId="0" fontId="0" fillId="3" borderId="5" xfId="0" applyFill="1" applyBorder="1" applyAlignment="1" applyProtection="1">
      <alignment horizontal="center" vertical="top"/>
      <protection locked="0"/>
    </xf>
    <xf numFmtId="0" fontId="0" fillId="3" borderId="6" xfId="0" applyFill="1" applyBorder="1" applyAlignment="1" applyProtection="1">
      <alignment horizontal="center" vertical="top"/>
      <protection locked="0"/>
    </xf>
    <xf numFmtId="164" fontId="1" fillId="2" borderId="7" xfId="0" applyNumberFormat="1" applyFont="1" applyFill="1" applyBorder="1" applyAlignment="1">
      <alignment horizontal="center" vertical="top" wrapText="1"/>
    </xf>
    <xf numFmtId="0" fontId="5" fillId="3" borderId="1" xfId="0" applyFont="1" applyFill="1" applyBorder="1" applyAlignment="1" applyProtection="1">
      <alignment horizontal="center" vertical="top"/>
      <protection locked="0"/>
    </xf>
    <xf numFmtId="0" fontId="5" fillId="3" borderId="10" xfId="0" applyFont="1" applyFill="1" applyBorder="1" applyAlignment="1" applyProtection="1">
      <alignment horizontal="center"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1" applyFont="1" applyAlignment="1" applyProtection="1">
      <alignment wrapText="1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wrapText="1"/>
    </xf>
    <xf numFmtId="0" fontId="13" fillId="3" borderId="0" xfId="0" applyFont="1" applyFill="1" applyAlignment="1">
      <alignment wrapText="1"/>
    </xf>
    <xf numFmtId="0" fontId="1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5" fillId="3" borderId="22" xfId="0" applyFont="1" applyFill="1" applyBorder="1" applyAlignment="1" applyProtection="1">
      <alignment horizontal="center" vertical="top"/>
      <protection locked="0"/>
    </xf>
    <xf numFmtId="0" fontId="8" fillId="0" borderId="0" xfId="0" applyFont="1" applyFill="1"/>
    <xf numFmtId="0" fontId="12" fillId="0" borderId="0" xfId="0" applyFont="1" applyFill="1" applyAlignment="1">
      <alignment vertical="center"/>
    </xf>
    <xf numFmtId="0" fontId="11" fillId="0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3" borderId="24" xfId="0" applyFont="1" applyFill="1" applyBorder="1" applyAlignment="1" applyProtection="1">
      <alignment horizontal="center" vertical="top"/>
      <protection locked="0"/>
    </xf>
    <xf numFmtId="0" fontId="5" fillId="3" borderId="5" xfId="0" applyFont="1" applyFill="1" applyBorder="1" applyAlignment="1" applyProtection="1">
      <alignment horizontal="center" vertical="top"/>
      <protection locked="0"/>
    </xf>
    <xf numFmtId="15" fontId="1" fillId="2" borderId="1" xfId="0" applyNumberFormat="1" applyFont="1" applyFill="1" applyBorder="1" applyAlignment="1">
      <alignment horizontal="center" vertical="top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 applyProtection="1">
      <alignment horizontal="center" vertical="center"/>
      <protection locked="0"/>
    </xf>
    <xf numFmtId="0" fontId="23" fillId="3" borderId="1" xfId="0" applyFont="1" applyFill="1" applyBorder="1" applyAlignment="1" applyProtection="1">
      <alignment horizontal="center" vertical="center"/>
      <protection locked="0"/>
    </xf>
    <xf numFmtId="0" fontId="23" fillId="3" borderId="1" xfId="0" applyFont="1" applyFill="1" applyBorder="1" applyAlignment="1" applyProtection="1">
      <alignment horizontal="center" vertical="center" wrapText="1"/>
      <protection locked="0"/>
    </xf>
    <xf numFmtId="0" fontId="23" fillId="3" borderId="11" xfId="0" applyFont="1" applyFill="1" applyBorder="1" applyAlignment="1" applyProtection="1">
      <alignment horizontal="center" vertical="center" wrapText="1"/>
      <protection locked="0"/>
    </xf>
    <xf numFmtId="0" fontId="22" fillId="3" borderId="8" xfId="0" applyFont="1" applyFill="1" applyBorder="1" applyAlignment="1" applyProtection="1">
      <alignment horizontal="center" vertical="center"/>
      <protection locked="0"/>
    </xf>
    <xf numFmtId="0" fontId="23" fillId="3" borderId="5" xfId="0" applyFont="1" applyFill="1" applyBorder="1" applyAlignment="1" applyProtection="1">
      <alignment horizontal="center" vertical="center" wrapText="1"/>
      <protection locked="0"/>
    </xf>
    <xf numFmtId="0" fontId="23" fillId="3" borderId="15" xfId="0" applyFont="1" applyFill="1" applyBorder="1" applyAlignment="1" applyProtection="1">
      <alignment horizontal="center" vertical="center" wrapText="1"/>
      <protection locked="0"/>
    </xf>
    <xf numFmtId="0" fontId="23" fillId="3" borderId="25" xfId="0" applyFont="1" applyFill="1" applyBorder="1" applyAlignment="1" applyProtection="1">
      <alignment horizontal="center" vertical="center"/>
      <protection locked="0"/>
    </xf>
    <xf numFmtId="0" fontId="23" fillId="3" borderId="5" xfId="0" applyFont="1" applyFill="1" applyBorder="1" applyAlignment="1" applyProtection="1">
      <alignment horizontal="center" vertical="center"/>
      <protection locked="0"/>
    </xf>
    <xf numFmtId="0" fontId="22" fillId="3" borderId="26" xfId="0" applyFont="1" applyFill="1" applyBorder="1" applyAlignment="1" applyProtection="1">
      <alignment horizontal="center" vertical="center"/>
      <protection locked="0"/>
    </xf>
    <xf numFmtId="0" fontId="23" fillId="3" borderId="22" xfId="0" applyFont="1" applyFill="1" applyBorder="1" applyAlignment="1" applyProtection="1">
      <alignment horizontal="center" vertical="center"/>
      <protection locked="0"/>
    </xf>
    <xf numFmtId="0" fontId="23" fillId="3" borderId="6" xfId="0" applyFont="1" applyFill="1" applyBorder="1" applyAlignment="1" applyProtection="1">
      <alignment horizontal="center" vertical="center"/>
      <protection locked="0"/>
    </xf>
    <xf numFmtId="0" fontId="23" fillId="3" borderId="6" xfId="0" applyFont="1" applyFill="1" applyBorder="1" applyAlignment="1" applyProtection="1">
      <alignment horizontal="center" vertical="center" wrapText="1"/>
      <protection locked="0"/>
    </xf>
    <xf numFmtId="0" fontId="22" fillId="3" borderId="23" xfId="0" applyFont="1" applyFill="1" applyBorder="1" applyAlignment="1" applyProtection="1">
      <alignment horizontal="center" vertical="center"/>
      <protection locked="0"/>
    </xf>
    <xf numFmtId="0" fontId="23" fillId="3" borderId="9" xfId="0" applyFont="1" applyFill="1" applyBorder="1" applyAlignment="1" applyProtection="1">
      <alignment horizontal="center" vertical="center" wrapText="1"/>
      <protection locked="0"/>
    </xf>
    <xf numFmtId="0" fontId="23" fillId="3" borderId="25" xfId="0" applyFont="1" applyFill="1" applyBorder="1" applyAlignment="1" applyProtection="1">
      <alignment horizontal="center" vertical="center" wrapText="1"/>
      <protection locked="0"/>
    </xf>
    <xf numFmtId="0" fontId="23" fillId="3" borderId="22" xfId="0" applyFont="1" applyFill="1" applyBorder="1" applyAlignment="1" applyProtection="1">
      <alignment horizontal="center" vertical="center" wrapText="1"/>
      <protection locked="0"/>
    </xf>
    <xf numFmtId="0" fontId="22" fillId="3" borderId="8" xfId="0" applyFont="1" applyFill="1" applyBorder="1" applyAlignment="1" applyProtection="1">
      <alignment horizontal="center" vertical="center" wrapText="1"/>
      <protection locked="0"/>
    </xf>
    <xf numFmtId="0" fontId="22" fillId="3" borderId="26" xfId="0" applyFont="1" applyFill="1" applyBorder="1" applyAlignment="1" applyProtection="1">
      <alignment horizontal="center" vertical="center" wrapText="1"/>
      <protection locked="0"/>
    </xf>
    <xf numFmtId="0" fontId="22" fillId="3" borderId="23" xfId="0" applyFont="1" applyFill="1" applyBorder="1" applyAlignment="1" applyProtection="1">
      <alignment horizontal="center" vertical="center" wrapText="1"/>
      <protection locked="0"/>
    </xf>
    <xf numFmtId="0" fontId="11" fillId="6" borderId="11" xfId="0" applyFont="1" applyFill="1" applyBorder="1" applyAlignment="1">
      <alignment horizontal="center" vertical="center"/>
    </xf>
    <xf numFmtId="0" fontId="0" fillId="0" borderId="0" xfId="0" applyAlignment="1" applyProtection="1">
      <alignment vertical="top"/>
      <protection locked="0"/>
    </xf>
    <xf numFmtId="0" fontId="5" fillId="3" borderId="0" xfId="0" applyFont="1" applyFill="1" applyBorder="1" applyAlignment="1" applyProtection="1">
      <alignment horizontal="center" vertical="top"/>
      <protection locked="0"/>
    </xf>
    <xf numFmtId="0" fontId="0" fillId="3" borderId="0" xfId="0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5" fillId="6" borderId="22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1" fillId="6" borderId="23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top" wrapText="1"/>
    </xf>
    <xf numFmtId="164" fontId="1" fillId="2" borderId="14" xfId="0" applyNumberFormat="1" applyFont="1" applyFill="1" applyBorder="1" applyAlignment="1">
      <alignment horizontal="center" vertical="top" wrapText="1"/>
    </xf>
    <xf numFmtId="164" fontId="1" fillId="2" borderId="13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5" fillId="6" borderId="22" xfId="0" applyFont="1" applyFill="1" applyBorder="1" applyAlignment="1" applyProtection="1">
      <alignment horizontal="center"/>
      <protection locked="0"/>
    </xf>
    <xf numFmtId="0" fontId="5" fillId="6" borderId="1" xfId="0" applyFont="1" applyFill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 wrapText="1"/>
      <protection locked="0"/>
    </xf>
    <xf numFmtId="0" fontId="5" fillId="6" borderId="1" xfId="0" applyFont="1" applyFill="1" applyBorder="1" applyAlignment="1" applyProtection="1">
      <alignment horizontal="center" wrapText="1"/>
      <protection locked="0"/>
    </xf>
    <xf numFmtId="0" fontId="1" fillId="6" borderId="23" xfId="0" applyFont="1" applyFill="1" applyBorder="1" applyAlignment="1" applyProtection="1">
      <alignment horizontal="center"/>
      <protection locked="0"/>
    </xf>
    <xf numFmtId="0" fontId="18" fillId="4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8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rgb="FF000000"/>
          <bgColor rgb="FFCC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 val="0"/>
        <sz val="12"/>
        <name val="Times New Roman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i/>
        <sz val="12"/>
        <name val="Times New Roman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2'!$F$30:$S$30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F1-48EA-8081-EF3613636F28}"/>
            </c:ext>
          </c:extLst>
        </c:ser>
        <c:ser>
          <c:idx val="1"/>
          <c:order val="1"/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val>
            <c:numRef>
              <c:f>'Sprint 2'!$F$31:$S$31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F1-48EA-8081-EF3613636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1'!$F$30:$S$30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78-4987-9984-434447C449CB}"/>
            </c:ext>
          </c:extLst>
        </c:ser>
        <c:ser>
          <c:idx val="1"/>
          <c:order val="1"/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val>
            <c:numRef>
              <c:f>'Sprint 1'!$F$31:$S$31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78-4987-9984-434447C4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'OLD REFERENCE  Sprint 1'!$F$31:$S$31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A1-4C18-A971-9C38F0E96954}"/>
            </c:ext>
          </c:extLst>
        </c:ser>
        <c:ser>
          <c:idx val="1"/>
          <c:order val="1"/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val>
            <c:numRef>
              <c:f>'OLD REFERENCE  Sprint 1'!$F$32:$S$32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A1-4C18-A971-9C38F0E9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'OLD REFERENCE  Sprint 2'!$F$28:$S$28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71-4A42-A3C9-73AA942ED07A}"/>
            </c:ext>
          </c:extLst>
        </c:ser>
        <c:ser>
          <c:idx val="1"/>
          <c:order val="1"/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val>
            <c:numRef>
              <c:f>'OLD REFERENCE  Sprint 2'!$F$29:$S$29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B71-4A42-A3C9-73AA942E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3.0/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32</xdr:row>
      <xdr:rowOff>0</xdr:rowOff>
    </xdr:from>
    <xdr:to>
      <xdr:col>19</xdr:col>
      <xdr:colOff>9525</xdr:colOff>
      <xdr:row>54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B8736E04-C539-4C3F-8B36-B33F9FC2A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32</xdr:row>
      <xdr:rowOff>0</xdr:rowOff>
    </xdr:from>
    <xdr:to>
      <xdr:col>19</xdr:col>
      <xdr:colOff>9525</xdr:colOff>
      <xdr:row>54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F3DA94B7-41A3-49BE-BEA3-BDE33BF8B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18</xdr:row>
      <xdr:rowOff>95250</xdr:rowOff>
    </xdr:from>
    <xdr:to>
      <xdr:col>1</xdr:col>
      <xdr:colOff>895350</xdr:colOff>
      <xdr:row>20</xdr:row>
      <xdr:rowOff>66675</xdr:rowOff>
    </xdr:to>
    <xdr:pic>
      <xdr:nvPicPr>
        <xdr:cNvPr id="2126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514725"/>
          <a:ext cx="8286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33</xdr:row>
      <xdr:rowOff>0</xdr:rowOff>
    </xdr:from>
    <xdr:to>
      <xdr:col>19</xdr:col>
      <xdr:colOff>9525</xdr:colOff>
      <xdr:row>55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3CF0BCF1-74B1-4046-A36A-C9C6440DE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30</xdr:row>
      <xdr:rowOff>0</xdr:rowOff>
    </xdr:from>
    <xdr:to>
      <xdr:col>19</xdr:col>
      <xdr:colOff>9525</xdr:colOff>
      <xdr:row>52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042BE9ED-0A1B-4A3C-A2D7-1DB086E0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C9905C-2D4A-454A-A247-22D8C3D88108}" name="Table13" displayName="Table13" ref="A10:G20" totalsRowShown="0" headerRowDxfId="17" dataDxfId="16" headerRowBorderDxfId="25" tableBorderDxfId="26">
  <autoFilter ref="A10:G20" xr:uid="{00000000-0009-0000-0100-000001000000}"/>
  <sortState xmlns:xlrd2="http://schemas.microsoft.com/office/spreadsheetml/2017/richdata2" ref="A11:F20">
    <sortCondition ref="F10:F20"/>
  </sortState>
  <tableColumns count="7">
    <tableColumn id="1" xr3:uid="{CAB15286-4F1A-419E-9263-9C0A08B60A81}" name=" Story ID" dataDxfId="24"/>
    <tableColumn id="2" xr3:uid="{B74C3C53-A2BB-4E45-9F15-8AD5EB55830C}" name="Title" dataDxfId="23"/>
    <tableColumn id="3" xr3:uid="{20E09014-6B26-4A59-8D85-43BDCB031975}" name="Description" dataDxfId="22"/>
    <tableColumn id="4" xr3:uid="{04035D57-5E48-45CC-8A17-A398C0AF4A44}" name="Acceptance Criteria" dataDxfId="21"/>
    <tableColumn id="5" xr3:uid="{0BBB23D4-203B-46EF-91A6-B64A342742C8}" name="Priority #" dataDxfId="20"/>
    <tableColumn id="6" xr3:uid="{5E12523F-7857-4BD9-98C6-370258EF5CB5}" name="Sprint #" dataDxfId="19"/>
    <tableColumn id="7" xr3:uid="{BEB5CABA-6DB7-4381-8096-9EBEC99BBF50}" name="Responsibility" dataDxfId="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G20" totalsRowShown="0" headerRowDxfId="37" dataDxfId="35" headerRowBorderDxfId="36" tableBorderDxfId="34">
  <autoFilter ref="A10:G20" xr:uid="{00000000-0009-0000-0100-000001000000}"/>
  <sortState xmlns:xlrd2="http://schemas.microsoft.com/office/spreadsheetml/2017/richdata2" ref="A11:F20">
    <sortCondition ref="F10:F20"/>
  </sortState>
  <tableColumns count="7">
    <tableColumn id="1" xr3:uid="{00000000-0010-0000-0000-000001000000}" name=" Story ID" dataDxfId="33"/>
    <tableColumn id="2" xr3:uid="{00000000-0010-0000-0000-000002000000}" name="Title" dataDxfId="32"/>
    <tableColumn id="3" xr3:uid="{00000000-0010-0000-0000-000003000000}" name="Description" dataDxfId="31"/>
    <tableColumn id="4" xr3:uid="{00000000-0010-0000-0000-000004000000}" name="Acceptance Criteria" dataDxfId="30"/>
    <tableColumn id="5" xr3:uid="{00000000-0010-0000-0000-000005000000}" name="Priority #" dataDxfId="29"/>
    <tableColumn id="6" xr3:uid="{00000000-0010-0000-0000-000006000000}" name="Sprint #" dataDxfId="28"/>
    <tableColumn id="7" xr3:uid="{00000000-0010-0000-0000-000007000000}" name="Responsibility" dataDxfId="2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918D-DD7E-4456-AFA8-D34E9B85BCAC}">
  <dimension ref="A2:S54"/>
  <sheetViews>
    <sheetView tabSelected="1" zoomScale="85" zoomScaleNormal="85" workbookViewId="0">
      <selection activeCell="AA17" sqref="AA17"/>
    </sheetView>
  </sheetViews>
  <sheetFormatPr defaultColWidth="11.42578125" defaultRowHeight="12.75" x14ac:dyDescent="0.2"/>
  <cols>
    <col min="1" max="1" width="15" style="5" bestFit="1" customWidth="1"/>
    <col min="2" max="2" width="15.5703125" style="5" bestFit="1" customWidth="1"/>
    <col min="3" max="3" width="33.7109375" style="6" bestFit="1" customWidth="1"/>
    <col min="4" max="4" width="23.5703125" style="6" bestFit="1" customWidth="1"/>
    <col min="5" max="5" width="29.28515625" style="4" customWidth="1"/>
    <col min="6" max="6" width="9.140625" style="4" bestFit="1" customWidth="1"/>
    <col min="7" max="7" width="9.7109375" style="4" bestFit="1" customWidth="1"/>
    <col min="8" max="8" width="10.28515625" style="4" bestFit="1" customWidth="1"/>
    <col min="9" max="9" width="9.7109375" style="4" bestFit="1" customWidth="1"/>
    <col min="10" max="10" width="10.28515625" style="4" bestFit="1" customWidth="1"/>
    <col min="11" max="11" width="9.7109375" style="4" bestFit="1" customWidth="1"/>
    <col min="12" max="12" width="8.5703125" style="4" bestFit="1" customWidth="1"/>
    <col min="13" max="13" width="9.140625" style="5" bestFit="1" customWidth="1"/>
    <col min="14" max="14" width="9.7109375" style="5" bestFit="1" customWidth="1"/>
    <col min="15" max="15" width="10.28515625" style="5" bestFit="1" customWidth="1"/>
    <col min="16" max="16" width="9.7109375" style="5" bestFit="1" customWidth="1"/>
    <col min="17" max="17" width="10.28515625" style="5" bestFit="1" customWidth="1"/>
    <col min="18" max="18" width="9.7109375" style="5" bestFit="1" customWidth="1"/>
    <col min="19" max="19" width="8.5703125" style="5" bestFit="1" customWidth="1"/>
    <col min="20" max="16384" width="11.42578125" style="5"/>
  </cols>
  <sheetData>
    <row r="2" spans="1:19" customFormat="1" ht="43.5" customHeight="1" x14ac:dyDescent="0.2">
      <c r="A2" s="112" t="str">
        <f>CONCATENATE("Sprint #1",E5, "Tracking Sheet")</f>
        <v>Sprint #1Tracking Sheet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4" spans="1:19" customFormat="1" x14ac:dyDescent="0.2">
      <c r="A4" s="2"/>
      <c r="B4" s="5"/>
      <c r="C4" s="55" t="s">
        <v>11</v>
      </c>
      <c r="D4" s="118" t="s">
        <v>31</v>
      </c>
      <c r="E4" s="119"/>
      <c r="F4" s="119"/>
      <c r="G4" s="119"/>
      <c r="H4" s="119"/>
      <c r="I4" s="119"/>
      <c r="J4" s="120"/>
    </row>
    <row r="5" spans="1:19" x14ac:dyDescent="0.2">
      <c r="C5" s="56" t="s">
        <v>19</v>
      </c>
      <c r="D5" s="11">
        <v>1</v>
      </c>
      <c r="E5" s="22"/>
    </row>
    <row r="6" spans="1:19" x14ac:dyDescent="0.2">
      <c r="C6" s="56" t="s">
        <v>20</v>
      </c>
      <c r="D6" s="64">
        <v>45783</v>
      </c>
      <c r="E6" s="22"/>
    </row>
    <row r="7" spans="1:19" x14ac:dyDescent="0.2">
      <c r="C7" s="56" t="s">
        <v>142</v>
      </c>
      <c r="D7" s="64">
        <v>45795</v>
      </c>
      <c r="E7" s="23"/>
    </row>
    <row r="8" spans="1:19" ht="13.5" thickBot="1" x14ac:dyDescent="0.25">
      <c r="C8" s="102"/>
      <c r="D8" s="11" t="s">
        <v>28</v>
      </c>
      <c r="E8" s="22">
        <v>4</v>
      </c>
    </row>
    <row r="9" spans="1:19" ht="13.5" thickBot="1" x14ac:dyDescent="0.25">
      <c r="F9" s="113" t="s">
        <v>21</v>
      </c>
      <c r="G9" s="114"/>
      <c r="H9" s="114"/>
      <c r="I9" s="114"/>
      <c r="J9" s="114"/>
      <c r="K9" s="114"/>
      <c r="L9" s="115"/>
      <c r="M9" s="113" t="s">
        <v>30</v>
      </c>
      <c r="N9" s="114"/>
      <c r="O9" s="114"/>
      <c r="P9" s="114"/>
      <c r="Q9" s="114"/>
      <c r="R9" s="114"/>
      <c r="S9" s="115"/>
    </row>
    <row r="10" spans="1:19" ht="13.5" thickBot="1" x14ac:dyDescent="0.25">
      <c r="F10" s="49">
        <v>1</v>
      </c>
      <c r="G10" s="50">
        <v>2</v>
      </c>
      <c r="H10" s="49">
        <v>3</v>
      </c>
      <c r="I10" s="50">
        <v>4</v>
      </c>
      <c r="J10" s="49">
        <v>5</v>
      </c>
      <c r="K10" s="50">
        <v>6</v>
      </c>
      <c r="L10" s="49">
        <v>7</v>
      </c>
      <c r="M10" s="50">
        <v>8</v>
      </c>
      <c r="N10" s="49">
        <v>9</v>
      </c>
      <c r="O10" s="50">
        <v>10</v>
      </c>
      <c r="P10" s="49">
        <v>11</v>
      </c>
      <c r="Q10" s="50">
        <v>12</v>
      </c>
      <c r="R10" s="49">
        <v>13</v>
      </c>
      <c r="S10" s="50">
        <v>14</v>
      </c>
    </row>
    <row r="11" spans="1:19" s="102" customFormat="1" ht="15.75" x14ac:dyDescent="0.2">
      <c r="A11" s="65" t="s">
        <v>22</v>
      </c>
      <c r="B11" s="66" t="s">
        <v>15</v>
      </c>
      <c r="C11" s="66" t="s">
        <v>23</v>
      </c>
      <c r="D11" s="67" t="s">
        <v>26</v>
      </c>
      <c r="E11" s="68" t="s">
        <v>182</v>
      </c>
      <c r="F11" s="26">
        <f>E7</f>
        <v>0</v>
      </c>
      <c r="G11" s="21">
        <f>F11+1</f>
        <v>1</v>
      </c>
      <c r="H11" s="21">
        <f t="shared" ref="H11:S11" si="0">G11+1</f>
        <v>2</v>
      </c>
      <c r="I11" s="21">
        <f t="shared" si="0"/>
        <v>3</v>
      </c>
      <c r="J11" s="21">
        <f t="shared" si="0"/>
        <v>4</v>
      </c>
      <c r="K11" s="21">
        <f t="shared" si="0"/>
        <v>5</v>
      </c>
      <c r="L11" s="21">
        <f t="shared" si="0"/>
        <v>6</v>
      </c>
      <c r="M11" s="21">
        <f t="shared" si="0"/>
        <v>7</v>
      </c>
      <c r="N11" s="21">
        <f t="shared" si="0"/>
        <v>8</v>
      </c>
      <c r="O11" s="21">
        <f t="shared" si="0"/>
        <v>9</v>
      </c>
      <c r="P11" s="21">
        <f t="shared" si="0"/>
        <v>10</v>
      </c>
      <c r="Q11" s="21">
        <f t="shared" si="0"/>
        <v>11</v>
      </c>
      <c r="R11" s="21">
        <f t="shared" si="0"/>
        <v>12</v>
      </c>
      <c r="S11" s="21">
        <f t="shared" si="0"/>
        <v>13</v>
      </c>
    </row>
    <row r="12" spans="1:19" s="102" customFormat="1" ht="15.75" x14ac:dyDescent="0.2">
      <c r="A12" s="69" t="s">
        <v>80</v>
      </c>
      <c r="B12" s="70"/>
      <c r="C12" s="71"/>
      <c r="D12" s="72"/>
      <c r="E12" s="73"/>
      <c r="F12" s="28"/>
      <c r="G12" s="28"/>
      <c r="H12" s="28"/>
      <c r="I12" s="28"/>
      <c r="J12" s="27"/>
      <c r="K12" s="27"/>
      <c r="L12" s="27"/>
      <c r="M12" s="28"/>
      <c r="N12" s="28"/>
      <c r="O12" s="28"/>
      <c r="P12" s="28"/>
      <c r="Q12" s="27"/>
      <c r="R12" s="27"/>
      <c r="S12" s="27"/>
    </row>
    <row r="13" spans="1:19" s="29" customFormat="1" ht="15.75" x14ac:dyDescent="0.2">
      <c r="A13" s="69" t="s">
        <v>81</v>
      </c>
      <c r="B13" s="70"/>
      <c r="C13" s="71"/>
      <c r="D13" s="72"/>
      <c r="E13" s="73"/>
      <c r="F13" s="28"/>
      <c r="G13" s="28"/>
      <c r="H13" s="28"/>
      <c r="I13" s="28"/>
      <c r="J13" s="27"/>
      <c r="K13" s="27"/>
      <c r="L13" s="27"/>
      <c r="M13" s="28"/>
      <c r="N13" s="28"/>
      <c r="O13" s="28"/>
      <c r="P13" s="28"/>
      <c r="Q13" s="27"/>
      <c r="R13" s="27"/>
      <c r="S13" s="27"/>
    </row>
    <row r="14" spans="1:19" s="29" customFormat="1" ht="15.75" x14ac:dyDescent="0.2">
      <c r="A14" s="69" t="s">
        <v>82</v>
      </c>
      <c r="B14" s="70"/>
      <c r="C14" s="71"/>
      <c r="D14" s="72"/>
      <c r="E14" s="73"/>
      <c r="F14" s="28"/>
      <c r="G14" s="27"/>
      <c r="H14" s="27"/>
      <c r="I14" s="27"/>
      <c r="J14" s="27"/>
      <c r="K14" s="27"/>
      <c r="L14" s="27"/>
      <c r="M14" s="28"/>
      <c r="N14" s="27"/>
      <c r="O14" s="27"/>
      <c r="P14" s="27"/>
      <c r="Q14" s="27"/>
      <c r="R14" s="27"/>
      <c r="S14" s="27"/>
    </row>
    <row r="15" spans="1:19" s="29" customFormat="1" ht="15.75" x14ac:dyDescent="0.2">
      <c r="A15" s="69" t="s">
        <v>87</v>
      </c>
      <c r="B15" s="70"/>
      <c r="C15" s="71"/>
      <c r="D15" s="72"/>
      <c r="E15" s="73"/>
      <c r="F15" s="28"/>
      <c r="G15" s="27"/>
      <c r="H15" s="27"/>
      <c r="I15" s="27"/>
      <c r="J15" s="27"/>
      <c r="K15" s="27"/>
      <c r="L15" s="27"/>
      <c r="M15" s="28"/>
      <c r="N15" s="27"/>
      <c r="O15" s="27"/>
      <c r="P15" s="27"/>
      <c r="Q15" s="27"/>
      <c r="R15" s="27"/>
      <c r="S15" s="27"/>
    </row>
    <row r="16" spans="1:19" s="29" customFormat="1" ht="15.75" x14ac:dyDescent="0.2">
      <c r="A16" s="69" t="s">
        <v>90</v>
      </c>
      <c r="B16" s="70"/>
      <c r="C16" s="71"/>
      <c r="D16" s="72"/>
      <c r="E16" s="73"/>
      <c r="F16" s="28"/>
      <c r="G16" s="27"/>
      <c r="H16" s="27"/>
      <c r="I16" s="27"/>
      <c r="J16" s="27"/>
      <c r="K16" s="27"/>
      <c r="L16" s="27"/>
      <c r="M16" s="28"/>
      <c r="N16" s="27"/>
      <c r="O16" s="27"/>
      <c r="P16" s="27"/>
      <c r="Q16" s="27"/>
      <c r="R16" s="27"/>
      <c r="S16" s="27"/>
    </row>
    <row r="17" spans="1:19" s="29" customFormat="1" ht="15.75" x14ac:dyDescent="0.2">
      <c r="A17" s="69" t="s">
        <v>91</v>
      </c>
      <c r="B17" s="70"/>
      <c r="C17" s="71"/>
      <c r="D17" s="72"/>
      <c r="E17" s="73"/>
      <c r="F17" s="28"/>
      <c r="G17" s="27"/>
      <c r="H17" s="27"/>
      <c r="I17" s="27"/>
      <c r="J17" s="27"/>
      <c r="K17" s="27"/>
      <c r="L17" s="27"/>
      <c r="M17" s="28"/>
      <c r="N17" s="27"/>
      <c r="O17" s="27"/>
      <c r="P17" s="27"/>
      <c r="Q17" s="27"/>
      <c r="R17" s="27"/>
      <c r="S17" s="27"/>
    </row>
    <row r="18" spans="1:19" s="29" customFormat="1" ht="15.75" x14ac:dyDescent="0.2">
      <c r="A18" s="69" t="s">
        <v>94</v>
      </c>
      <c r="B18" s="70"/>
      <c r="C18" s="71"/>
      <c r="D18" s="72"/>
      <c r="E18" s="73"/>
      <c r="F18" s="28"/>
      <c r="G18" s="27"/>
      <c r="H18" s="27"/>
      <c r="I18" s="27"/>
      <c r="J18" s="27"/>
      <c r="K18" s="27"/>
      <c r="L18" s="27"/>
      <c r="M18" s="28"/>
      <c r="N18" s="27"/>
      <c r="O18" s="27"/>
      <c r="P18" s="27"/>
      <c r="Q18" s="27"/>
      <c r="R18" s="27"/>
      <c r="S18" s="27"/>
    </row>
    <row r="19" spans="1:19" s="29" customFormat="1" ht="15.75" x14ac:dyDescent="0.2">
      <c r="A19" s="69" t="s">
        <v>96</v>
      </c>
      <c r="B19" s="70"/>
      <c r="C19" s="74"/>
      <c r="D19" s="75"/>
      <c r="E19" s="73"/>
      <c r="F19" s="28"/>
      <c r="G19" s="63"/>
      <c r="H19" s="63"/>
      <c r="I19" s="63"/>
      <c r="J19" s="63"/>
      <c r="K19" s="63"/>
      <c r="L19" s="63"/>
      <c r="M19" s="28"/>
      <c r="N19" s="63"/>
      <c r="O19" s="63"/>
      <c r="P19" s="63"/>
      <c r="Q19" s="63"/>
      <c r="R19" s="63"/>
      <c r="S19" s="63"/>
    </row>
    <row r="20" spans="1:19" s="29" customFormat="1" ht="15.75" x14ac:dyDescent="0.2">
      <c r="A20" s="69" t="s">
        <v>98</v>
      </c>
      <c r="B20" s="70"/>
      <c r="C20" s="74"/>
      <c r="D20" s="75"/>
      <c r="E20" s="73"/>
      <c r="F20" s="28"/>
      <c r="G20" s="24"/>
      <c r="H20" s="24"/>
      <c r="I20" s="24"/>
      <c r="J20" s="24"/>
      <c r="K20" s="24"/>
      <c r="L20" s="24"/>
      <c r="M20" s="28"/>
      <c r="N20" s="24"/>
      <c r="O20" s="24"/>
      <c r="P20" s="24"/>
      <c r="Q20" s="24"/>
      <c r="R20" s="24"/>
      <c r="S20" s="24"/>
    </row>
    <row r="21" spans="1:19" s="93" customFormat="1" ht="15.75" x14ac:dyDescent="0.2">
      <c r="A21" s="76" t="s">
        <v>101</v>
      </c>
      <c r="B21" s="77"/>
      <c r="C21" s="74"/>
      <c r="D21" s="75"/>
      <c r="E21" s="78"/>
      <c r="F21" s="62"/>
      <c r="G21" s="24"/>
      <c r="H21" s="24"/>
      <c r="I21" s="24"/>
      <c r="J21" s="24"/>
      <c r="K21" s="24"/>
      <c r="L21" s="24"/>
      <c r="M21" s="62"/>
      <c r="N21" s="24"/>
      <c r="O21" s="24"/>
      <c r="P21" s="24"/>
      <c r="Q21" s="24"/>
      <c r="R21" s="24"/>
      <c r="S21" s="24"/>
    </row>
    <row r="22" spans="1:19" s="93" customFormat="1" ht="15.75" x14ac:dyDescent="0.2">
      <c r="A22" s="76" t="s">
        <v>108</v>
      </c>
      <c r="B22" s="77"/>
      <c r="C22" s="74"/>
      <c r="D22" s="75"/>
      <c r="E22" s="78"/>
      <c r="F22" s="62"/>
      <c r="G22" s="24"/>
      <c r="H22" s="24"/>
      <c r="I22" s="24"/>
      <c r="J22" s="24"/>
      <c r="K22" s="24"/>
      <c r="L22" s="24"/>
      <c r="M22" s="62"/>
      <c r="N22" s="24"/>
      <c r="O22" s="24"/>
      <c r="P22" s="24"/>
      <c r="Q22" s="24"/>
      <c r="R22" s="24"/>
      <c r="S22" s="24"/>
    </row>
    <row r="23" spans="1:19" s="93" customFormat="1" ht="15.75" x14ac:dyDescent="0.2">
      <c r="A23" s="76" t="s">
        <v>109</v>
      </c>
      <c r="B23" s="77"/>
      <c r="C23" s="74"/>
      <c r="D23" s="75"/>
      <c r="E23" s="78"/>
      <c r="F23" s="62"/>
      <c r="G23" s="24"/>
      <c r="H23" s="24"/>
      <c r="I23" s="24"/>
      <c r="J23" s="24"/>
      <c r="K23" s="24"/>
      <c r="L23" s="24"/>
      <c r="M23" s="62"/>
      <c r="N23" s="24"/>
      <c r="O23" s="24"/>
      <c r="P23" s="24"/>
      <c r="Q23" s="24"/>
      <c r="R23" s="24"/>
      <c r="S23" s="24"/>
    </row>
    <row r="24" spans="1:19" s="93" customFormat="1" ht="15.75" x14ac:dyDescent="0.2">
      <c r="A24" s="76" t="s">
        <v>110</v>
      </c>
      <c r="B24" s="77"/>
      <c r="C24" s="74"/>
      <c r="D24" s="75"/>
      <c r="E24" s="78"/>
      <c r="F24" s="62"/>
      <c r="G24" s="24"/>
      <c r="H24" s="24"/>
      <c r="I24" s="24"/>
      <c r="J24" s="24"/>
      <c r="K24" s="24"/>
      <c r="L24" s="24"/>
      <c r="M24" s="62"/>
      <c r="N24" s="24"/>
      <c r="O24" s="24"/>
      <c r="P24" s="24"/>
      <c r="Q24" s="24"/>
      <c r="R24" s="24"/>
      <c r="S24" s="24"/>
    </row>
    <row r="25" spans="1:19" s="93" customFormat="1" ht="15.75" x14ac:dyDescent="0.2">
      <c r="A25" s="76" t="s">
        <v>111</v>
      </c>
      <c r="B25" s="77"/>
      <c r="C25" s="74"/>
      <c r="D25" s="75"/>
      <c r="E25" s="78"/>
      <c r="F25" s="62"/>
      <c r="G25" s="24"/>
      <c r="H25" s="24"/>
      <c r="I25" s="24"/>
      <c r="J25" s="24"/>
      <c r="K25" s="24"/>
      <c r="L25" s="24"/>
      <c r="M25" s="62"/>
      <c r="N25" s="24"/>
      <c r="O25" s="24"/>
      <c r="P25" s="24"/>
      <c r="Q25" s="24"/>
      <c r="R25" s="24"/>
      <c r="S25" s="24"/>
    </row>
    <row r="26" spans="1:19" s="93" customFormat="1" ht="15.75" x14ac:dyDescent="0.2">
      <c r="A26" s="76" t="s">
        <v>112</v>
      </c>
      <c r="B26" s="77"/>
      <c r="C26" s="74"/>
      <c r="D26" s="75"/>
      <c r="E26" s="78"/>
      <c r="F26" s="62"/>
      <c r="G26" s="24"/>
      <c r="H26" s="24"/>
      <c r="I26" s="24"/>
      <c r="J26" s="24"/>
      <c r="K26" s="24"/>
      <c r="L26" s="24"/>
      <c r="M26" s="62"/>
      <c r="N26" s="24"/>
      <c r="O26" s="24"/>
      <c r="P26" s="24"/>
      <c r="Q26" s="24"/>
      <c r="R26" s="24"/>
      <c r="S26" s="24"/>
    </row>
    <row r="27" spans="1:19" s="93" customFormat="1" ht="16.5" thickBot="1" x14ac:dyDescent="0.25">
      <c r="A27" s="79" t="s">
        <v>113</v>
      </c>
      <c r="B27" s="80"/>
      <c r="C27" s="81"/>
      <c r="D27" s="81"/>
      <c r="E27" s="82"/>
      <c r="F27" s="51"/>
      <c r="G27" s="25"/>
      <c r="H27" s="25"/>
      <c r="I27" s="25"/>
      <c r="J27" s="25"/>
      <c r="K27" s="25"/>
      <c r="L27" s="25"/>
      <c r="M27" s="51"/>
      <c r="N27" s="25"/>
      <c r="O27" s="25"/>
      <c r="P27" s="25"/>
      <c r="Q27" s="25"/>
      <c r="R27" s="25"/>
      <c r="S27" s="25"/>
    </row>
    <row r="28" spans="1:19" s="93" customFormat="1" x14ac:dyDescent="0.2">
      <c r="A28" s="60"/>
      <c r="B28" s="60"/>
      <c r="C28" s="61"/>
      <c r="D28" s="61"/>
      <c r="E28" s="60"/>
      <c r="F28" s="91"/>
      <c r="G28" s="92"/>
      <c r="H28" s="92"/>
      <c r="I28" s="92"/>
      <c r="J28" s="92"/>
      <c r="K28" s="92"/>
      <c r="L28" s="92"/>
      <c r="M28" s="91"/>
      <c r="N28" s="92"/>
      <c r="O28" s="92"/>
      <c r="P28" s="92"/>
      <c r="Q28" s="92"/>
      <c r="R28" s="92"/>
      <c r="S28" s="92"/>
    </row>
    <row r="29" spans="1:19" s="93" customFormat="1" x14ac:dyDescent="0.2">
      <c r="A29" s="5"/>
      <c r="B29" s="5"/>
      <c r="C29" s="12" t="s">
        <v>24</v>
      </c>
      <c r="D29" s="47"/>
      <c r="E29" s="116">
        <f>8*2*E8</f>
        <v>64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">
      <c r="C30" s="12" t="s">
        <v>25</v>
      </c>
      <c r="D30" s="48"/>
      <c r="E30" s="117"/>
      <c r="F30" s="9" t="e">
        <f>IF(SUM(F12:F27)&gt;0,E29-SUM(F12:F27),NA())</f>
        <v>#N/A</v>
      </c>
      <c r="G30" s="9" t="e">
        <f>IF(SUM(G12:G27)&gt;0,E29-SUM(F12:G27),NA())</f>
        <v>#N/A</v>
      </c>
      <c r="H30" s="9" t="e">
        <f>IF(SUM(H12:H27)&gt;0,F30-SUM(G12:H27),NA())</f>
        <v>#N/A</v>
      </c>
      <c r="I30" s="9" t="e">
        <f>IF(SUM(I12:I27)&gt;0,E29-SUM(F12:I27),NA())</f>
        <v>#N/A</v>
      </c>
      <c r="J30" s="9" t="e">
        <f>IF(SUM(J12:J27)&gt;0,E29-SUM(F12:J27),NA())</f>
        <v>#N/A</v>
      </c>
      <c r="K30" s="9" t="e">
        <f>IF(SUM(K12:K27)&gt;0,E29-SUM(F12:K27),NA())</f>
        <v>#N/A</v>
      </c>
      <c r="L30" s="9" t="e">
        <f>IF(SUM(L12:L27)&gt;0,E29-SUM(F12:L27),NA())</f>
        <v>#N/A</v>
      </c>
      <c r="M30" s="9" t="e">
        <f>IF(SUM(M12:M27)&gt;0,L30-SUM(M12:M27),NA())</f>
        <v>#N/A</v>
      </c>
      <c r="N30" s="9" t="e">
        <f>IF(SUM(N12:N27)&gt;0,L30-SUM(M12:N27),NA())</f>
        <v>#N/A</v>
      </c>
      <c r="O30" s="9" t="e">
        <f>IF(SUM(O12:O27)&gt;0,M30-SUM(N12:O27),NA())</f>
        <v>#N/A</v>
      </c>
      <c r="P30" s="9" t="e">
        <f>IF(SUM(P12:P27)&gt;0,L30-SUM(M12:P27),NA())</f>
        <v>#N/A</v>
      </c>
      <c r="Q30" s="9" t="e">
        <f>IF(SUM(Q12:Q27)&gt;0,L30-SUM(M12:Q27),NA())</f>
        <v>#N/A</v>
      </c>
      <c r="R30" s="9" t="e">
        <f>IF(SUM(R12:R27)&gt;0,L30-SUM(M12:R27),NA())</f>
        <v>#N/A</v>
      </c>
      <c r="S30" s="9" t="e">
        <f>IF(SUM(S12:S27)&gt;0,L30-SUM(M12:S27),NA())</f>
        <v>#N/A</v>
      </c>
    </row>
    <row r="31" spans="1:19" x14ac:dyDescent="0.2">
      <c r="F31" s="10">
        <f>E29-(E29/14)</f>
        <v>59.428571428571431</v>
      </c>
      <c r="G31" s="10">
        <f>F31-(E29/14)</f>
        <v>54.857142857142861</v>
      </c>
      <c r="H31" s="10">
        <f>G31-(E29/14)</f>
        <v>50.285714285714292</v>
      </c>
      <c r="I31" s="10">
        <f>H31-(E29/14)</f>
        <v>45.714285714285722</v>
      </c>
      <c r="J31" s="10">
        <f>I31-(E29/14)</f>
        <v>41.142857142857153</v>
      </c>
      <c r="K31" s="10">
        <f>J31-(E29/14)</f>
        <v>36.571428571428584</v>
      </c>
      <c r="L31" s="10">
        <f>K31-(E29/14)</f>
        <v>32.000000000000014</v>
      </c>
      <c r="M31" s="10">
        <f>L31-(E29/14)</f>
        <v>27.428571428571445</v>
      </c>
      <c r="N31" s="10">
        <f>M31-(E29/14)</f>
        <v>22.857142857142875</v>
      </c>
      <c r="O31" s="10">
        <f>N31-(E29/14)</f>
        <v>18.285714285714306</v>
      </c>
      <c r="P31" s="10">
        <f>O31-(E29/14)</f>
        <v>13.714285714285735</v>
      </c>
      <c r="Q31" s="10">
        <f>P31-(E29/14)</f>
        <v>9.1428571428571637</v>
      </c>
      <c r="R31" s="10">
        <f>Q31-(E29/14)</f>
        <v>4.5714285714285925</v>
      </c>
      <c r="S31" s="10">
        <f>R31-(E29/14)</f>
        <v>2.1316282072803006E-14</v>
      </c>
    </row>
    <row r="32" spans="1:19" x14ac:dyDescent="0.2">
      <c r="M32" s="4"/>
      <c r="N32" s="4"/>
      <c r="O32" s="4"/>
      <c r="P32" s="4"/>
      <c r="Q32" s="4"/>
      <c r="R32" s="4"/>
      <c r="S32" s="4"/>
    </row>
    <row r="33" spans="11:19" x14ac:dyDescent="0.2">
      <c r="M33" s="4"/>
      <c r="N33" s="4"/>
      <c r="O33" s="4"/>
      <c r="P33" s="4"/>
      <c r="Q33" s="4"/>
      <c r="R33" s="4"/>
      <c r="S33" s="4"/>
    </row>
    <row r="34" spans="11:19" x14ac:dyDescent="0.2">
      <c r="M34" s="4"/>
      <c r="N34" s="4"/>
      <c r="O34" s="4"/>
      <c r="P34" s="4"/>
      <c r="Q34" s="4"/>
      <c r="R34" s="4"/>
      <c r="S34" s="4"/>
    </row>
    <row r="35" spans="11:19" x14ac:dyDescent="0.2">
      <c r="M35" s="4"/>
      <c r="N35" s="4"/>
      <c r="O35" s="4"/>
      <c r="P35" s="4"/>
      <c r="Q35" s="4"/>
      <c r="R35" s="4"/>
      <c r="S35" s="4"/>
    </row>
    <row r="36" spans="11:19" x14ac:dyDescent="0.2">
      <c r="K36" s="7">
        <v>0</v>
      </c>
      <c r="L36" s="4">
        <f>SUM(E12:E28)</f>
        <v>0</v>
      </c>
      <c r="M36" s="4"/>
      <c r="N36" s="4"/>
      <c r="O36" s="4"/>
      <c r="P36" s="4"/>
      <c r="Q36" s="4"/>
      <c r="R36" s="7">
        <v>0</v>
      </c>
      <c r="S36" s="4">
        <f>SUM(L12:L29)</f>
        <v>0</v>
      </c>
    </row>
    <row r="37" spans="11:19" x14ac:dyDescent="0.2">
      <c r="K37" s="7">
        <v>10</v>
      </c>
      <c r="L37" s="7">
        <v>0</v>
      </c>
      <c r="M37" s="4"/>
      <c r="N37" s="4"/>
      <c r="O37" s="4"/>
      <c r="P37" s="4"/>
      <c r="Q37" s="4"/>
      <c r="R37" s="7">
        <v>10</v>
      </c>
      <c r="S37" s="7">
        <v>0</v>
      </c>
    </row>
    <row r="38" spans="11:19" x14ac:dyDescent="0.2">
      <c r="M38" s="4"/>
      <c r="N38" s="4"/>
      <c r="O38" s="4"/>
      <c r="P38" s="4"/>
      <c r="Q38" s="4"/>
      <c r="R38" s="4"/>
      <c r="S38" s="4"/>
    </row>
    <row r="39" spans="11:19" x14ac:dyDescent="0.2">
      <c r="M39" s="4"/>
      <c r="N39" s="4"/>
      <c r="O39" s="4"/>
      <c r="P39" s="4"/>
      <c r="Q39" s="4"/>
      <c r="R39" s="4"/>
      <c r="S39" s="4"/>
    </row>
    <row r="40" spans="11:19" x14ac:dyDescent="0.2">
      <c r="M40" s="4"/>
      <c r="N40" s="4"/>
      <c r="O40" s="4"/>
      <c r="P40" s="4"/>
      <c r="Q40" s="4"/>
      <c r="R40" s="4"/>
      <c r="S40" s="4"/>
    </row>
    <row r="41" spans="11:19" x14ac:dyDescent="0.2">
      <c r="M41" s="4"/>
      <c r="N41" s="4"/>
      <c r="O41" s="4"/>
      <c r="P41" s="4"/>
      <c r="Q41" s="4"/>
      <c r="R41" s="4"/>
      <c r="S41" s="4"/>
    </row>
    <row r="42" spans="11:19" x14ac:dyDescent="0.2">
      <c r="M42" s="4"/>
      <c r="N42" s="4"/>
      <c r="O42" s="4"/>
      <c r="P42" s="4"/>
      <c r="Q42" s="4"/>
      <c r="R42" s="4"/>
      <c r="S42" s="4"/>
    </row>
    <row r="43" spans="11:19" x14ac:dyDescent="0.2">
      <c r="M43" s="4"/>
      <c r="N43" s="4"/>
      <c r="O43" s="4"/>
      <c r="P43" s="4"/>
      <c r="Q43" s="4"/>
      <c r="R43" s="4"/>
      <c r="S43" s="4"/>
    </row>
    <row r="44" spans="11:19" x14ac:dyDescent="0.2">
      <c r="M44" s="4"/>
      <c r="N44" s="4"/>
      <c r="O44" s="4"/>
      <c r="P44" s="4"/>
      <c r="Q44" s="4"/>
      <c r="R44" s="4"/>
      <c r="S44" s="4"/>
    </row>
    <row r="45" spans="11:19" x14ac:dyDescent="0.2">
      <c r="M45" s="4"/>
      <c r="N45" s="4"/>
      <c r="O45" s="4"/>
      <c r="P45" s="4"/>
      <c r="Q45" s="4"/>
      <c r="R45" s="4"/>
      <c r="S45" s="4"/>
    </row>
    <row r="46" spans="11:19" x14ac:dyDescent="0.2">
      <c r="M46" s="4"/>
      <c r="N46" s="4"/>
      <c r="O46" s="4"/>
      <c r="P46" s="4"/>
      <c r="Q46" s="4"/>
      <c r="R46" s="4"/>
      <c r="S46" s="4"/>
    </row>
    <row r="47" spans="11:19" x14ac:dyDescent="0.2">
      <c r="M47" s="4"/>
      <c r="N47" s="4"/>
      <c r="O47" s="4"/>
      <c r="P47" s="4"/>
      <c r="Q47" s="4"/>
      <c r="R47" s="4"/>
      <c r="S47" s="4"/>
    </row>
    <row r="48" spans="11:19" x14ac:dyDescent="0.2">
      <c r="M48" s="4"/>
      <c r="N48" s="4"/>
      <c r="O48" s="4"/>
      <c r="P48" s="4"/>
      <c r="Q48" s="4"/>
      <c r="R48" s="4"/>
      <c r="S48" s="4"/>
    </row>
    <row r="49" spans="13:19" x14ac:dyDescent="0.2">
      <c r="M49" s="4"/>
      <c r="N49" s="4"/>
      <c r="O49" s="4"/>
      <c r="P49" s="4"/>
      <c r="Q49" s="4"/>
      <c r="R49" s="4"/>
      <c r="S49" s="4"/>
    </row>
    <row r="50" spans="13:19" x14ac:dyDescent="0.2">
      <c r="M50" s="4"/>
      <c r="N50" s="4"/>
      <c r="O50" s="4"/>
      <c r="P50" s="4"/>
      <c r="Q50" s="4"/>
      <c r="R50" s="4"/>
      <c r="S50" s="4"/>
    </row>
    <row r="51" spans="13:19" x14ac:dyDescent="0.2">
      <c r="M51" s="4"/>
      <c r="N51" s="4"/>
      <c r="O51" s="4"/>
      <c r="P51" s="4"/>
      <c r="Q51" s="4"/>
      <c r="R51" s="4"/>
      <c r="S51" s="4"/>
    </row>
    <row r="52" spans="13:19" x14ac:dyDescent="0.2">
      <c r="M52" s="4"/>
      <c r="N52" s="4"/>
      <c r="O52" s="4"/>
      <c r="P52" s="4"/>
      <c r="Q52" s="4"/>
      <c r="R52" s="4"/>
      <c r="S52" s="4"/>
    </row>
    <row r="53" spans="13:19" x14ac:dyDescent="0.2">
      <c r="M53" s="4"/>
      <c r="N53" s="4"/>
      <c r="O53" s="4"/>
      <c r="P53" s="4"/>
      <c r="Q53" s="4"/>
      <c r="R53" s="4"/>
      <c r="S53" s="4"/>
    </row>
    <row r="54" spans="13:19" x14ac:dyDescent="0.2">
      <c r="M54" s="4"/>
      <c r="N54" s="4"/>
      <c r="O54" s="4"/>
      <c r="P54" s="4"/>
      <c r="Q54" s="4"/>
      <c r="R54" s="4"/>
      <c r="S54" s="4"/>
    </row>
  </sheetData>
  <sheetProtection formatCells="0" formatColumns="0" formatRows="0" insertRows="0" autoFilter="0"/>
  <autoFilter ref="A11:E11" xr:uid="{00000000-0009-0000-0000-000002000000}"/>
  <mergeCells count="5">
    <mergeCell ref="A2:L2"/>
    <mergeCell ref="D4:J4"/>
    <mergeCell ref="F9:L9"/>
    <mergeCell ref="M9:S9"/>
    <mergeCell ref="E29:E30"/>
  </mergeCells>
  <conditionalFormatting sqref="F30:L30">
    <cfRule type="cellIs" dxfId="3" priority="3" stopIfTrue="1" operator="lessThan">
      <formula>F31</formula>
    </cfRule>
    <cfRule type="cellIs" dxfId="2" priority="4" stopIfTrue="1" operator="greaterThan">
      <formula>F31</formula>
    </cfRule>
  </conditionalFormatting>
  <conditionalFormatting sqref="M30:S30">
    <cfRule type="cellIs" dxfId="1" priority="1" stopIfTrue="1" operator="lessThan">
      <formula>M31</formula>
    </cfRule>
    <cfRule type="cellIs" dxfId="0" priority="2" stopIfTrue="1" operator="greaterThan">
      <formula>M31</formula>
    </cfRule>
  </conditionalFormatting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C362-0AA8-49DD-9635-2911E550F792}">
  <dimension ref="A2:S54"/>
  <sheetViews>
    <sheetView zoomScale="85" zoomScaleNormal="85" workbookViewId="0">
      <selection activeCell="AA17" sqref="AA17"/>
    </sheetView>
  </sheetViews>
  <sheetFormatPr defaultColWidth="11.42578125" defaultRowHeight="12.75" x14ac:dyDescent="0.2"/>
  <cols>
    <col min="1" max="1" width="15" style="5" bestFit="1" customWidth="1"/>
    <col min="2" max="2" width="15.5703125" style="5" bestFit="1" customWidth="1"/>
    <col min="3" max="3" width="33.7109375" style="6" bestFit="1" customWidth="1"/>
    <col min="4" max="4" width="23.5703125" style="6" bestFit="1" customWidth="1"/>
    <col min="5" max="5" width="29.28515625" style="4" customWidth="1"/>
    <col min="6" max="6" width="9.140625" style="4" bestFit="1" customWidth="1"/>
    <col min="7" max="7" width="9.7109375" style="4" bestFit="1" customWidth="1"/>
    <col min="8" max="8" width="10.28515625" style="4" bestFit="1" customWidth="1"/>
    <col min="9" max="9" width="9.7109375" style="4" bestFit="1" customWidth="1"/>
    <col min="10" max="10" width="10.28515625" style="4" bestFit="1" customWidth="1"/>
    <col min="11" max="11" width="9.7109375" style="4" bestFit="1" customWidth="1"/>
    <col min="12" max="12" width="8.5703125" style="4" bestFit="1" customWidth="1"/>
    <col min="13" max="13" width="9.140625" style="5" bestFit="1" customWidth="1"/>
    <col min="14" max="14" width="9.7109375" style="5" bestFit="1" customWidth="1"/>
    <col min="15" max="15" width="10.28515625" style="5" bestFit="1" customWidth="1"/>
    <col min="16" max="16" width="9.7109375" style="5" bestFit="1" customWidth="1"/>
    <col min="17" max="17" width="10.28515625" style="5" bestFit="1" customWidth="1"/>
    <col min="18" max="18" width="9.7109375" style="5" bestFit="1" customWidth="1"/>
    <col min="19" max="19" width="8.5703125" style="5" bestFit="1" customWidth="1"/>
    <col min="20" max="16384" width="11.42578125" style="5"/>
  </cols>
  <sheetData>
    <row r="2" spans="1:19" customFormat="1" ht="43.5" customHeight="1" x14ac:dyDescent="0.2">
      <c r="A2" s="112" t="str">
        <f>CONCATENATE("Sprint #1",E5, "Tracking Sheet")</f>
        <v>Sprint #1Tracking Sheet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4" spans="1:19" customFormat="1" x14ac:dyDescent="0.2">
      <c r="A4" s="2"/>
      <c r="B4" s="5"/>
      <c r="C4" s="55" t="s">
        <v>11</v>
      </c>
      <c r="D4" s="118" t="s">
        <v>31</v>
      </c>
      <c r="E4" s="119"/>
      <c r="F4" s="119"/>
      <c r="G4" s="119"/>
      <c r="H4" s="119"/>
      <c r="I4" s="119"/>
      <c r="J4" s="120"/>
    </row>
    <row r="5" spans="1:19" x14ac:dyDescent="0.2">
      <c r="C5" s="56" t="s">
        <v>19</v>
      </c>
      <c r="D5" s="11">
        <v>1</v>
      </c>
      <c r="E5" s="22"/>
    </row>
    <row r="6" spans="1:19" x14ac:dyDescent="0.2">
      <c r="C6" s="56" t="s">
        <v>20</v>
      </c>
      <c r="D6" s="64">
        <v>45783</v>
      </c>
      <c r="E6" s="22"/>
    </row>
    <row r="7" spans="1:19" x14ac:dyDescent="0.2">
      <c r="C7" s="56" t="s">
        <v>142</v>
      </c>
      <c r="D7" s="64">
        <v>45795</v>
      </c>
      <c r="E7" s="23"/>
    </row>
    <row r="8" spans="1:19" ht="13.5" thickBot="1" x14ac:dyDescent="0.25">
      <c r="C8" s="102"/>
      <c r="D8" s="11" t="s">
        <v>28</v>
      </c>
      <c r="E8" s="22">
        <v>4</v>
      </c>
    </row>
    <row r="9" spans="1:19" ht="13.5" thickBot="1" x14ac:dyDescent="0.25">
      <c r="F9" s="113" t="s">
        <v>21</v>
      </c>
      <c r="G9" s="114"/>
      <c r="H9" s="114"/>
      <c r="I9" s="114"/>
      <c r="J9" s="114"/>
      <c r="K9" s="114"/>
      <c r="L9" s="115"/>
      <c r="M9" s="113" t="s">
        <v>30</v>
      </c>
      <c r="N9" s="114"/>
      <c r="O9" s="114"/>
      <c r="P9" s="114"/>
      <c r="Q9" s="114"/>
      <c r="R9" s="114"/>
      <c r="S9" s="115"/>
    </row>
    <row r="10" spans="1:19" ht="13.5" thickBot="1" x14ac:dyDescent="0.25">
      <c r="F10" s="49">
        <v>1</v>
      </c>
      <c r="G10" s="50">
        <v>2</v>
      </c>
      <c r="H10" s="49">
        <v>3</v>
      </c>
      <c r="I10" s="50">
        <v>4</v>
      </c>
      <c r="J10" s="49">
        <v>5</v>
      </c>
      <c r="K10" s="50">
        <v>6</v>
      </c>
      <c r="L10" s="49">
        <v>7</v>
      </c>
      <c r="M10" s="50">
        <v>8</v>
      </c>
      <c r="N10" s="49">
        <v>9</v>
      </c>
      <c r="O10" s="50">
        <v>10</v>
      </c>
      <c r="P10" s="49">
        <v>11</v>
      </c>
      <c r="Q10" s="50">
        <v>12</v>
      </c>
      <c r="R10" s="49">
        <v>13</v>
      </c>
      <c r="S10" s="50">
        <v>14</v>
      </c>
    </row>
    <row r="11" spans="1:19" s="102" customFormat="1" ht="15.75" x14ac:dyDescent="0.2">
      <c r="A11" s="65" t="s">
        <v>22</v>
      </c>
      <c r="B11" s="66" t="s">
        <v>15</v>
      </c>
      <c r="C11" s="66" t="s">
        <v>23</v>
      </c>
      <c r="D11" s="67" t="s">
        <v>26</v>
      </c>
      <c r="E11" s="68" t="s">
        <v>182</v>
      </c>
      <c r="F11" s="26">
        <f>E7</f>
        <v>0</v>
      </c>
      <c r="G11" s="21">
        <f>F11+1</f>
        <v>1</v>
      </c>
      <c r="H11" s="21">
        <f t="shared" ref="H11:S11" si="0">G11+1</f>
        <v>2</v>
      </c>
      <c r="I11" s="21">
        <f t="shared" si="0"/>
        <v>3</v>
      </c>
      <c r="J11" s="21">
        <f t="shared" si="0"/>
        <v>4</v>
      </c>
      <c r="K11" s="21">
        <f t="shared" si="0"/>
        <v>5</v>
      </c>
      <c r="L11" s="21">
        <f t="shared" si="0"/>
        <v>6</v>
      </c>
      <c r="M11" s="21">
        <f t="shared" si="0"/>
        <v>7</v>
      </c>
      <c r="N11" s="21">
        <f t="shared" si="0"/>
        <v>8</v>
      </c>
      <c r="O11" s="21">
        <f t="shared" si="0"/>
        <v>9</v>
      </c>
      <c r="P11" s="21">
        <f t="shared" si="0"/>
        <v>10</v>
      </c>
      <c r="Q11" s="21">
        <f t="shared" si="0"/>
        <v>11</v>
      </c>
      <c r="R11" s="21">
        <f t="shared" si="0"/>
        <v>12</v>
      </c>
      <c r="S11" s="21">
        <f t="shared" si="0"/>
        <v>13</v>
      </c>
    </row>
    <row r="12" spans="1:19" s="102" customFormat="1" ht="15.75" x14ac:dyDescent="0.2">
      <c r="A12" s="69" t="s">
        <v>80</v>
      </c>
      <c r="B12" s="70"/>
      <c r="C12" s="71"/>
      <c r="D12" s="72"/>
      <c r="E12" s="73"/>
      <c r="F12" s="28"/>
      <c r="G12" s="28"/>
      <c r="H12" s="28"/>
      <c r="I12" s="28"/>
      <c r="J12" s="27"/>
      <c r="K12" s="27"/>
      <c r="L12" s="27"/>
      <c r="M12" s="28"/>
      <c r="N12" s="28"/>
      <c r="O12" s="28"/>
      <c r="P12" s="28"/>
      <c r="Q12" s="27"/>
      <c r="R12" s="27"/>
      <c r="S12" s="27"/>
    </row>
    <row r="13" spans="1:19" s="29" customFormat="1" ht="15.75" x14ac:dyDescent="0.2">
      <c r="A13" s="69" t="s">
        <v>81</v>
      </c>
      <c r="B13" s="70"/>
      <c r="C13" s="71"/>
      <c r="D13" s="72"/>
      <c r="E13" s="73"/>
      <c r="F13" s="28"/>
      <c r="G13" s="28"/>
      <c r="H13" s="28"/>
      <c r="I13" s="28"/>
      <c r="J13" s="27"/>
      <c r="K13" s="27"/>
      <c r="L13" s="27"/>
      <c r="M13" s="28"/>
      <c r="N13" s="28"/>
      <c r="O13" s="28"/>
      <c r="P13" s="28"/>
      <c r="Q13" s="27"/>
      <c r="R13" s="27"/>
      <c r="S13" s="27"/>
    </row>
    <row r="14" spans="1:19" s="29" customFormat="1" ht="15.75" x14ac:dyDescent="0.2">
      <c r="A14" s="69" t="s">
        <v>82</v>
      </c>
      <c r="B14" s="70"/>
      <c r="C14" s="71"/>
      <c r="D14" s="72"/>
      <c r="E14" s="73"/>
      <c r="F14" s="28"/>
      <c r="G14" s="27"/>
      <c r="H14" s="27"/>
      <c r="I14" s="27"/>
      <c r="J14" s="27"/>
      <c r="K14" s="27"/>
      <c r="L14" s="27"/>
      <c r="M14" s="28"/>
      <c r="N14" s="27"/>
      <c r="O14" s="27"/>
      <c r="P14" s="27"/>
      <c r="Q14" s="27"/>
      <c r="R14" s="27"/>
      <c r="S14" s="27"/>
    </row>
    <row r="15" spans="1:19" s="29" customFormat="1" ht="15.75" x14ac:dyDescent="0.2">
      <c r="A15" s="69" t="s">
        <v>87</v>
      </c>
      <c r="B15" s="70"/>
      <c r="C15" s="71"/>
      <c r="D15" s="72"/>
      <c r="E15" s="73"/>
      <c r="F15" s="28"/>
      <c r="G15" s="27"/>
      <c r="H15" s="27"/>
      <c r="I15" s="27"/>
      <c r="J15" s="27"/>
      <c r="K15" s="27"/>
      <c r="L15" s="27"/>
      <c r="M15" s="28"/>
      <c r="N15" s="27"/>
      <c r="O15" s="27"/>
      <c r="P15" s="27"/>
      <c r="Q15" s="27"/>
      <c r="R15" s="27"/>
      <c r="S15" s="27"/>
    </row>
    <row r="16" spans="1:19" s="29" customFormat="1" ht="15.75" x14ac:dyDescent="0.2">
      <c r="A16" s="69" t="s">
        <v>90</v>
      </c>
      <c r="B16" s="70"/>
      <c r="C16" s="71"/>
      <c r="D16" s="72"/>
      <c r="E16" s="73"/>
      <c r="F16" s="28"/>
      <c r="G16" s="27"/>
      <c r="H16" s="27"/>
      <c r="I16" s="27"/>
      <c r="J16" s="27"/>
      <c r="K16" s="27"/>
      <c r="L16" s="27"/>
      <c r="M16" s="28"/>
      <c r="N16" s="27"/>
      <c r="O16" s="27"/>
      <c r="P16" s="27"/>
      <c r="Q16" s="27"/>
      <c r="R16" s="27"/>
      <c r="S16" s="27"/>
    </row>
    <row r="17" spans="1:19" s="29" customFormat="1" ht="15.75" x14ac:dyDescent="0.2">
      <c r="A17" s="69" t="s">
        <v>91</v>
      </c>
      <c r="B17" s="70"/>
      <c r="C17" s="71"/>
      <c r="D17" s="72"/>
      <c r="E17" s="73"/>
      <c r="F17" s="28"/>
      <c r="G17" s="27"/>
      <c r="H17" s="27"/>
      <c r="I17" s="27"/>
      <c r="J17" s="27"/>
      <c r="K17" s="27"/>
      <c r="L17" s="27"/>
      <c r="M17" s="28"/>
      <c r="N17" s="27"/>
      <c r="O17" s="27"/>
      <c r="P17" s="27"/>
      <c r="Q17" s="27"/>
      <c r="R17" s="27"/>
      <c r="S17" s="27"/>
    </row>
    <row r="18" spans="1:19" s="29" customFormat="1" ht="15.75" x14ac:dyDescent="0.2">
      <c r="A18" s="69" t="s">
        <v>94</v>
      </c>
      <c r="B18" s="70"/>
      <c r="C18" s="71"/>
      <c r="D18" s="72"/>
      <c r="E18" s="73"/>
      <c r="F18" s="28"/>
      <c r="G18" s="27"/>
      <c r="H18" s="27"/>
      <c r="I18" s="27"/>
      <c r="J18" s="27"/>
      <c r="K18" s="27"/>
      <c r="L18" s="27"/>
      <c r="M18" s="28"/>
      <c r="N18" s="27"/>
      <c r="O18" s="27"/>
      <c r="P18" s="27"/>
      <c r="Q18" s="27"/>
      <c r="R18" s="27"/>
      <c r="S18" s="27"/>
    </row>
    <row r="19" spans="1:19" s="29" customFormat="1" ht="15.75" x14ac:dyDescent="0.2">
      <c r="A19" s="69" t="s">
        <v>96</v>
      </c>
      <c r="B19" s="70"/>
      <c r="C19" s="74"/>
      <c r="D19" s="75"/>
      <c r="E19" s="73"/>
      <c r="F19" s="28"/>
      <c r="G19" s="63"/>
      <c r="H19" s="63"/>
      <c r="I19" s="63"/>
      <c r="J19" s="63"/>
      <c r="K19" s="63"/>
      <c r="L19" s="63"/>
      <c r="M19" s="28"/>
      <c r="N19" s="63"/>
      <c r="O19" s="63"/>
      <c r="P19" s="63"/>
      <c r="Q19" s="63"/>
      <c r="R19" s="63"/>
      <c r="S19" s="63"/>
    </row>
    <row r="20" spans="1:19" s="29" customFormat="1" ht="15.75" x14ac:dyDescent="0.2">
      <c r="A20" s="69" t="s">
        <v>98</v>
      </c>
      <c r="B20" s="70"/>
      <c r="C20" s="74"/>
      <c r="D20" s="75"/>
      <c r="E20" s="73"/>
      <c r="F20" s="28"/>
      <c r="G20" s="24"/>
      <c r="H20" s="24"/>
      <c r="I20" s="24"/>
      <c r="J20" s="24"/>
      <c r="K20" s="24"/>
      <c r="L20" s="24"/>
      <c r="M20" s="28"/>
      <c r="N20" s="24"/>
      <c r="O20" s="24"/>
      <c r="P20" s="24"/>
      <c r="Q20" s="24"/>
      <c r="R20" s="24"/>
      <c r="S20" s="24"/>
    </row>
    <row r="21" spans="1:19" s="93" customFormat="1" ht="15.75" x14ac:dyDescent="0.2">
      <c r="A21" s="76" t="s">
        <v>101</v>
      </c>
      <c r="B21" s="77"/>
      <c r="C21" s="74"/>
      <c r="D21" s="75"/>
      <c r="E21" s="78"/>
      <c r="F21" s="62"/>
      <c r="G21" s="24"/>
      <c r="H21" s="24"/>
      <c r="I21" s="24"/>
      <c r="J21" s="24"/>
      <c r="K21" s="24"/>
      <c r="L21" s="24"/>
      <c r="M21" s="62"/>
      <c r="N21" s="24"/>
      <c r="O21" s="24"/>
      <c r="P21" s="24"/>
      <c r="Q21" s="24"/>
      <c r="R21" s="24"/>
      <c r="S21" s="24"/>
    </row>
    <row r="22" spans="1:19" s="93" customFormat="1" ht="15.75" x14ac:dyDescent="0.2">
      <c r="A22" s="76" t="s">
        <v>108</v>
      </c>
      <c r="B22" s="77"/>
      <c r="C22" s="74"/>
      <c r="D22" s="75"/>
      <c r="E22" s="78"/>
      <c r="F22" s="62"/>
      <c r="G22" s="24"/>
      <c r="H22" s="24"/>
      <c r="I22" s="24"/>
      <c r="J22" s="24"/>
      <c r="K22" s="24"/>
      <c r="L22" s="24"/>
      <c r="M22" s="62"/>
      <c r="N22" s="24"/>
      <c r="O22" s="24"/>
      <c r="P22" s="24"/>
      <c r="Q22" s="24"/>
      <c r="R22" s="24"/>
      <c r="S22" s="24"/>
    </row>
    <row r="23" spans="1:19" s="93" customFormat="1" ht="15.75" x14ac:dyDescent="0.2">
      <c r="A23" s="76" t="s">
        <v>109</v>
      </c>
      <c r="B23" s="77"/>
      <c r="C23" s="74"/>
      <c r="D23" s="75"/>
      <c r="E23" s="78"/>
      <c r="F23" s="62"/>
      <c r="G23" s="24"/>
      <c r="H23" s="24"/>
      <c r="I23" s="24"/>
      <c r="J23" s="24"/>
      <c r="K23" s="24"/>
      <c r="L23" s="24"/>
      <c r="M23" s="62"/>
      <c r="N23" s="24"/>
      <c r="O23" s="24"/>
      <c r="P23" s="24"/>
      <c r="Q23" s="24"/>
      <c r="R23" s="24"/>
      <c r="S23" s="24"/>
    </row>
    <row r="24" spans="1:19" s="93" customFormat="1" ht="15.75" x14ac:dyDescent="0.2">
      <c r="A24" s="76" t="s">
        <v>110</v>
      </c>
      <c r="B24" s="77"/>
      <c r="C24" s="74"/>
      <c r="D24" s="75"/>
      <c r="E24" s="78"/>
      <c r="F24" s="62"/>
      <c r="G24" s="24"/>
      <c r="H24" s="24"/>
      <c r="I24" s="24"/>
      <c r="J24" s="24"/>
      <c r="K24" s="24"/>
      <c r="L24" s="24"/>
      <c r="M24" s="62"/>
      <c r="N24" s="24"/>
      <c r="O24" s="24"/>
      <c r="P24" s="24"/>
      <c r="Q24" s="24"/>
      <c r="R24" s="24"/>
      <c r="S24" s="24"/>
    </row>
    <row r="25" spans="1:19" s="93" customFormat="1" ht="15.75" x14ac:dyDescent="0.2">
      <c r="A25" s="76" t="s">
        <v>111</v>
      </c>
      <c r="B25" s="77"/>
      <c r="C25" s="74"/>
      <c r="D25" s="75"/>
      <c r="E25" s="78"/>
      <c r="F25" s="62"/>
      <c r="G25" s="24"/>
      <c r="H25" s="24"/>
      <c r="I25" s="24"/>
      <c r="J25" s="24"/>
      <c r="K25" s="24"/>
      <c r="L25" s="24"/>
      <c r="M25" s="62"/>
      <c r="N25" s="24"/>
      <c r="O25" s="24"/>
      <c r="P25" s="24"/>
      <c r="Q25" s="24"/>
      <c r="R25" s="24"/>
      <c r="S25" s="24"/>
    </row>
    <row r="26" spans="1:19" s="93" customFormat="1" ht="15.75" x14ac:dyDescent="0.2">
      <c r="A26" s="76" t="s">
        <v>112</v>
      </c>
      <c r="B26" s="77"/>
      <c r="C26" s="74"/>
      <c r="D26" s="75"/>
      <c r="E26" s="78"/>
      <c r="F26" s="62"/>
      <c r="G26" s="24"/>
      <c r="H26" s="24"/>
      <c r="I26" s="24"/>
      <c r="J26" s="24"/>
      <c r="K26" s="24"/>
      <c r="L26" s="24"/>
      <c r="M26" s="62"/>
      <c r="N26" s="24"/>
      <c r="O26" s="24"/>
      <c r="P26" s="24"/>
      <c r="Q26" s="24"/>
      <c r="R26" s="24"/>
      <c r="S26" s="24"/>
    </row>
    <row r="27" spans="1:19" s="93" customFormat="1" ht="16.5" thickBot="1" x14ac:dyDescent="0.25">
      <c r="A27" s="79" t="s">
        <v>113</v>
      </c>
      <c r="B27" s="80"/>
      <c r="C27" s="81"/>
      <c r="D27" s="81"/>
      <c r="E27" s="82"/>
      <c r="F27" s="51"/>
      <c r="G27" s="25"/>
      <c r="H27" s="25"/>
      <c r="I27" s="25"/>
      <c r="J27" s="25"/>
      <c r="K27" s="25"/>
      <c r="L27" s="25"/>
      <c r="M27" s="51"/>
      <c r="N27" s="25"/>
      <c r="O27" s="25"/>
      <c r="P27" s="25"/>
      <c r="Q27" s="25"/>
      <c r="R27" s="25"/>
      <c r="S27" s="25"/>
    </row>
    <row r="28" spans="1:19" s="93" customFormat="1" x14ac:dyDescent="0.2">
      <c r="A28" s="60"/>
      <c r="B28" s="60"/>
      <c r="C28" s="61"/>
      <c r="D28" s="61"/>
      <c r="E28" s="60"/>
      <c r="F28" s="91"/>
      <c r="G28" s="92"/>
      <c r="H28" s="92"/>
      <c r="I28" s="92"/>
      <c r="J28" s="92"/>
      <c r="K28" s="92"/>
      <c r="L28" s="92"/>
      <c r="M28" s="91"/>
      <c r="N28" s="92"/>
      <c r="O28" s="92"/>
      <c r="P28" s="92"/>
      <c r="Q28" s="92"/>
      <c r="R28" s="92"/>
      <c r="S28" s="92"/>
    </row>
    <row r="29" spans="1:19" s="93" customFormat="1" x14ac:dyDescent="0.2">
      <c r="A29" s="5"/>
      <c r="B29" s="5"/>
      <c r="C29" s="12" t="s">
        <v>24</v>
      </c>
      <c r="D29" s="47"/>
      <c r="E29" s="116">
        <f>8*2*E8</f>
        <v>64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">
      <c r="C30" s="12" t="s">
        <v>25</v>
      </c>
      <c r="D30" s="48"/>
      <c r="E30" s="117"/>
      <c r="F30" s="9" t="e">
        <f>IF(SUM(F12:F27)&gt;0,E29-SUM(F12:F27),NA())</f>
        <v>#N/A</v>
      </c>
      <c r="G30" s="9" t="e">
        <f>IF(SUM(G12:G27)&gt;0,E29-SUM(F12:G27),NA())</f>
        <v>#N/A</v>
      </c>
      <c r="H30" s="9" t="e">
        <f>IF(SUM(H12:H27)&gt;0,F30-SUM(G12:H27),NA())</f>
        <v>#N/A</v>
      </c>
      <c r="I30" s="9" t="e">
        <f>IF(SUM(I12:I27)&gt;0,E29-SUM(F12:I27),NA())</f>
        <v>#N/A</v>
      </c>
      <c r="J30" s="9" t="e">
        <f>IF(SUM(J12:J27)&gt;0,E29-SUM(F12:J27),NA())</f>
        <v>#N/A</v>
      </c>
      <c r="K30" s="9" t="e">
        <f>IF(SUM(K12:K27)&gt;0,E29-SUM(F12:K27),NA())</f>
        <v>#N/A</v>
      </c>
      <c r="L30" s="9" t="e">
        <f>IF(SUM(L12:L27)&gt;0,E29-SUM(F12:L27),NA())</f>
        <v>#N/A</v>
      </c>
      <c r="M30" s="9" t="e">
        <f>IF(SUM(M12:M27)&gt;0,L30-SUM(M12:M27),NA())</f>
        <v>#N/A</v>
      </c>
      <c r="N30" s="9" t="e">
        <f>IF(SUM(N12:N27)&gt;0,L30-SUM(M12:N27),NA())</f>
        <v>#N/A</v>
      </c>
      <c r="O30" s="9" t="e">
        <f>IF(SUM(O12:O27)&gt;0,M30-SUM(N12:O27),NA())</f>
        <v>#N/A</v>
      </c>
      <c r="P30" s="9" t="e">
        <f>IF(SUM(P12:P27)&gt;0,L30-SUM(M12:P27),NA())</f>
        <v>#N/A</v>
      </c>
      <c r="Q30" s="9" t="e">
        <f>IF(SUM(Q12:Q27)&gt;0,L30-SUM(M12:Q27),NA())</f>
        <v>#N/A</v>
      </c>
      <c r="R30" s="9" t="e">
        <f>IF(SUM(R12:R27)&gt;0,L30-SUM(M12:R27),NA())</f>
        <v>#N/A</v>
      </c>
      <c r="S30" s="9" t="e">
        <f>IF(SUM(S12:S27)&gt;0,L30-SUM(M12:S27),NA())</f>
        <v>#N/A</v>
      </c>
    </row>
    <row r="31" spans="1:19" x14ac:dyDescent="0.2">
      <c r="F31" s="10">
        <f>E29-(E29/14)</f>
        <v>59.428571428571431</v>
      </c>
      <c r="G31" s="10">
        <f>F31-(E29/14)</f>
        <v>54.857142857142861</v>
      </c>
      <c r="H31" s="10">
        <f>G31-(E29/14)</f>
        <v>50.285714285714292</v>
      </c>
      <c r="I31" s="10">
        <f>H31-(E29/14)</f>
        <v>45.714285714285722</v>
      </c>
      <c r="J31" s="10">
        <f>I31-(E29/14)</f>
        <v>41.142857142857153</v>
      </c>
      <c r="K31" s="10">
        <f>J31-(E29/14)</f>
        <v>36.571428571428584</v>
      </c>
      <c r="L31" s="10">
        <f>K31-(E29/14)</f>
        <v>32.000000000000014</v>
      </c>
      <c r="M31" s="10">
        <f>L31-(E29/14)</f>
        <v>27.428571428571445</v>
      </c>
      <c r="N31" s="10">
        <f>M31-(E29/14)</f>
        <v>22.857142857142875</v>
      </c>
      <c r="O31" s="10">
        <f>N31-(E29/14)</f>
        <v>18.285714285714306</v>
      </c>
      <c r="P31" s="10">
        <f>O31-(E29/14)</f>
        <v>13.714285714285735</v>
      </c>
      <c r="Q31" s="10">
        <f>P31-(E29/14)</f>
        <v>9.1428571428571637</v>
      </c>
      <c r="R31" s="10">
        <f>Q31-(E29/14)</f>
        <v>4.5714285714285925</v>
      </c>
      <c r="S31" s="10">
        <f>R31-(E29/14)</f>
        <v>2.1316282072803006E-14</v>
      </c>
    </row>
    <row r="32" spans="1:19" x14ac:dyDescent="0.2">
      <c r="M32" s="4"/>
      <c r="N32" s="4"/>
      <c r="O32" s="4"/>
      <c r="P32" s="4"/>
      <c r="Q32" s="4"/>
      <c r="R32" s="4"/>
      <c r="S32" s="4"/>
    </row>
    <row r="33" spans="11:19" x14ac:dyDescent="0.2">
      <c r="M33" s="4"/>
      <c r="N33" s="4"/>
      <c r="O33" s="4"/>
      <c r="P33" s="4"/>
      <c r="Q33" s="4"/>
      <c r="R33" s="4"/>
      <c r="S33" s="4"/>
    </row>
    <row r="34" spans="11:19" x14ac:dyDescent="0.2">
      <c r="M34" s="4"/>
      <c r="N34" s="4"/>
      <c r="O34" s="4"/>
      <c r="P34" s="4"/>
      <c r="Q34" s="4"/>
      <c r="R34" s="4"/>
      <c r="S34" s="4"/>
    </row>
    <row r="35" spans="11:19" x14ac:dyDescent="0.2">
      <c r="M35" s="4"/>
      <c r="N35" s="4"/>
      <c r="O35" s="4"/>
      <c r="P35" s="4"/>
      <c r="Q35" s="4"/>
      <c r="R35" s="4"/>
      <c r="S35" s="4"/>
    </row>
    <row r="36" spans="11:19" x14ac:dyDescent="0.2">
      <c r="K36" s="7">
        <v>0</v>
      </c>
      <c r="L36" s="4">
        <f>SUM(E12:E28)</f>
        <v>0</v>
      </c>
      <c r="M36" s="4"/>
      <c r="N36" s="4"/>
      <c r="O36" s="4"/>
      <c r="P36" s="4"/>
      <c r="Q36" s="4"/>
      <c r="R36" s="7">
        <v>0</v>
      </c>
      <c r="S36" s="4">
        <f>SUM(L12:L29)</f>
        <v>0</v>
      </c>
    </row>
    <row r="37" spans="11:19" x14ac:dyDescent="0.2">
      <c r="K37" s="7">
        <v>10</v>
      </c>
      <c r="L37" s="7">
        <v>0</v>
      </c>
      <c r="M37" s="4"/>
      <c r="N37" s="4"/>
      <c r="O37" s="4"/>
      <c r="P37" s="4"/>
      <c r="Q37" s="4"/>
      <c r="R37" s="7">
        <v>10</v>
      </c>
      <c r="S37" s="7">
        <v>0</v>
      </c>
    </row>
    <row r="38" spans="11:19" x14ac:dyDescent="0.2">
      <c r="M38" s="4"/>
      <c r="N38" s="4"/>
      <c r="O38" s="4"/>
      <c r="P38" s="4"/>
      <c r="Q38" s="4"/>
      <c r="R38" s="4"/>
      <c r="S38" s="4"/>
    </row>
    <row r="39" spans="11:19" x14ac:dyDescent="0.2">
      <c r="M39" s="4"/>
      <c r="N39" s="4"/>
      <c r="O39" s="4"/>
      <c r="P39" s="4"/>
      <c r="Q39" s="4"/>
      <c r="R39" s="4"/>
      <c r="S39" s="4"/>
    </row>
    <row r="40" spans="11:19" x14ac:dyDescent="0.2">
      <c r="M40" s="4"/>
      <c r="N40" s="4"/>
      <c r="O40" s="4"/>
      <c r="P40" s="4"/>
      <c r="Q40" s="4"/>
      <c r="R40" s="4"/>
      <c r="S40" s="4"/>
    </row>
    <row r="41" spans="11:19" x14ac:dyDescent="0.2">
      <c r="M41" s="4"/>
      <c r="N41" s="4"/>
      <c r="O41" s="4"/>
      <c r="P41" s="4"/>
      <c r="Q41" s="4"/>
      <c r="R41" s="4"/>
      <c r="S41" s="4"/>
    </row>
    <row r="42" spans="11:19" x14ac:dyDescent="0.2">
      <c r="M42" s="4"/>
      <c r="N42" s="4"/>
      <c r="O42" s="4"/>
      <c r="P42" s="4"/>
      <c r="Q42" s="4"/>
      <c r="R42" s="4"/>
      <c r="S42" s="4"/>
    </row>
    <row r="43" spans="11:19" x14ac:dyDescent="0.2">
      <c r="M43" s="4"/>
      <c r="N43" s="4"/>
      <c r="O43" s="4"/>
      <c r="P43" s="4"/>
      <c r="Q43" s="4"/>
      <c r="R43" s="4"/>
      <c r="S43" s="4"/>
    </row>
    <row r="44" spans="11:19" x14ac:dyDescent="0.2">
      <c r="M44" s="4"/>
      <c r="N44" s="4"/>
      <c r="O44" s="4"/>
      <c r="P44" s="4"/>
      <c r="Q44" s="4"/>
      <c r="R44" s="4"/>
      <c r="S44" s="4"/>
    </row>
    <row r="45" spans="11:19" x14ac:dyDescent="0.2">
      <c r="M45" s="4"/>
      <c r="N45" s="4"/>
      <c r="O45" s="4"/>
      <c r="P45" s="4"/>
      <c r="Q45" s="4"/>
      <c r="R45" s="4"/>
      <c r="S45" s="4"/>
    </row>
    <row r="46" spans="11:19" x14ac:dyDescent="0.2">
      <c r="M46" s="4"/>
      <c r="N46" s="4"/>
      <c r="O46" s="4"/>
      <c r="P46" s="4"/>
      <c r="Q46" s="4"/>
      <c r="R46" s="4"/>
      <c r="S46" s="4"/>
    </row>
    <row r="47" spans="11:19" x14ac:dyDescent="0.2">
      <c r="M47" s="4"/>
      <c r="N47" s="4"/>
      <c r="O47" s="4"/>
      <c r="P47" s="4"/>
      <c r="Q47" s="4"/>
      <c r="R47" s="4"/>
      <c r="S47" s="4"/>
    </row>
    <row r="48" spans="11:19" x14ac:dyDescent="0.2">
      <c r="M48" s="4"/>
      <c r="N48" s="4"/>
      <c r="O48" s="4"/>
      <c r="P48" s="4"/>
      <c r="Q48" s="4"/>
      <c r="R48" s="4"/>
      <c r="S48" s="4"/>
    </row>
    <row r="49" spans="13:19" x14ac:dyDescent="0.2">
      <c r="M49" s="4"/>
      <c r="N49" s="4"/>
      <c r="O49" s="4"/>
      <c r="P49" s="4"/>
      <c r="Q49" s="4"/>
      <c r="R49" s="4"/>
      <c r="S49" s="4"/>
    </row>
    <row r="50" spans="13:19" x14ac:dyDescent="0.2">
      <c r="M50" s="4"/>
      <c r="N50" s="4"/>
      <c r="O50" s="4"/>
      <c r="P50" s="4"/>
      <c r="Q50" s="4"/>
      <c r="R50" s="4"/>
      <c r="S50" s="4"/>
    </row>
    <row r="51" spans="13:19" x14ac:dyDescent="0.2">
      <c r="M51" s="4"/>
      <c r="N51" s="4"/>
      <c r="O51" s="4"/>
      <c r="P51" s="4"/>
      <c r="Q51" s="4"/>
      <c r="R51" s="4"/>
      <c r="S51" s="4"/>
    </row>
    <row r="52" spans="13:19" x14ac:dyDescent="0.2">
      <c r="M52" s="4"/>
      <c r="N52" s="4"/>
      <c r="O52" s="4"/>
      <c r="P52" s="4"/>
      <c r="Q52" s="4"/>
      <c r="R52" s="4"/>
      <c r="S52" s="4"/>
    </row>
    <row r="53" spans="13:19" x14ac:dyDescent="0.2">
      <c r="M53" s="4"/>
      <c r="N53" s="4"/>
      <c r="O53" s="4"/>
      <c r="P53" s="4"/>
      <c r="Q53" s="4"/>
      <c r="R53" s="4"/>
      <c r="S53" s="4"/>
    </row>
    <row r="54" spans="13:19" x14ac:dyDescent="0.2">
      <c r="M54" s="4"/>
      <c r="N54" s="4"/>
      <c r="O54" s="4"/>
      <c r="P54" s="4"/>
      <c r="Q54" s="4"/>
      <c r="R54" s="4"/>
      <c r="S54" s="4"/>
    </row>
  </sheetData>
  <sheetProtection formatCells="0" formatColumns="0" formatRows="0" insertRows="0" autoFilter="0"/>
  <autoFilter ref="A11:E11" xr:uid="{00000000-0009-0000-0000-000002000000}"/>
  <mergeCells count="5">
    <mergeCell ref="A2:L2"/>
    <mergeCell ref="D4:J4"/>
    <mergeCell ref="F9:L9"/>
    <mergeCell ref="M9:S9"/>
    <mergeCell ref="E29:E30"/>
  </mergeCells>
  <conditionalFormatting sqref="F30:L30">
    <cfRule type="cellIs" dxfId="15" priority="3" stopIfTrue="1" operator="lessThan">
      <formula>F31</formula>
    </cfRule>
    <cfRule type="cellIs" dxfId="14" priority="4" stopIfTrue="1" operator="greaterThan">
      <formula>F31</formula>
    </cfRule>
  </conditionalFormatting>
  <conditionalFormatting sqref="M30:S30">
    <cfRule type="cellIs" dxfId="13" priority="1" stopIfTrue="1" operator="lessThan">
      <formula>M31</formula>
    </cfRule>
    <cfRule type="cellIs" dxfId="12" priority="2" stopIfTrue="1" operator="greaterThan">
      <formula>M31</formula>
    </cfRule>
  </conditionalFormatting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063E-F911-44D8-941E-DFF238D0F4B4}">
  <dimension ref="A2:EC32"/>
  <sheetViews>
    <sheetView zoomScale="70" zoomScaleNormal="70" workbookViewId="0">
      <selection activeCell="D65" sqref="D65"/>
    </sheetView>
  </sheetViews>
  <sheetFormatPr defaultColWidth="11.42578125" defaultRowHeight="15.75" x14ac:dyDescent="0.25"/>
  <cols>
    <col min="1" max="1" width="21.28515625" style="40" bestFit="1" customWidth="1"/>
    <col min="2" max="2" width="35.28515625" style="39" bestFit="1" customWidth="1"/>
    <col min="3" max="3" width="110.7109375" style="39" bestFit="1" customWidth="1"/>
    <col min="4" max="4" width="74.85546875" style="39" bestFit="1" customWidth="1"/>
    <col min="5" max="5" width="15.5703125" style="40" bestFit="1" customWidth="1"/>
    <col min="6" max="6" width="11.85546875" style="39" bestFit="1" customWidth="1"/>
    <col min="7" max="7" width="47.85546875" style="39" bestFit="1" customWidth="1"/>
    <col min="8" max="133" width="11.42578125" style="52"/>
    <col min="134" max="16384" width="11.42578125" style="39"/>
  </cols>
  <sheetData>
    <row r="2" spans="1:133" ht="21" customHeight="1" x14ac:dyDescent="0.25">
      <c r="A2" s="110" t="s">
        <v>181</v>
      </c>
      <c r="B2" s="111"/>
      <c r="C2" s="111"/>
      <c r="D2" s="111"/>
      <c r="E2" s="111"/>
      <c r="F2" s="111"/>
    </row>
    <row r="3" spans="1:133" x14ac:dyDescent="0.25">
      <c r="D3" s="40"/>
    </row>
    <row r="4" spans="1:133" x14ac:dyDescent="0.25">
      <c r="B4" s="44" t="s">
        <v>10</v>
      </c>
      <c r="C4" s="127" t="s">
        <v>180</v>
      </c>
      <c r="D4" s="40"/>
    </row>
    <row r="5" spans="1:133" x14ac:dyDescent="0.25">
      <c r="B5" s="44" t="s">
        <v>11</v>
      </c>
      <c r="C5" s="127" t="s">
        <v>35</v>
      </c>
      <c r="D5" s="40"/>
    </row>
    <row r="6" spans="1:133" x14ac:dyDescent="0.25">
      <c r="B6" s="44" t="s">
        <v>13</v>
      </c>
      <c r="C6" s="127" t="s">
        <v>32</v>
      </c>
      <c r="D6" s="40"/>
    </row>
    <row r="7" spans="1:133" x14ac:dyDescent="0.25">
      <c r="B7" s="44" t="s">
        <v>12</v>
      </c>
      <c r="C7" s="127"/>
      <c r="D7" s="40"/>
    </row>
    <row r="8" spans="1:133" x14ac:dyDescent="0.25">
      <c r="B8" s="44" t="s">
        <v>14</v>
      </c>
      <c r="C8" s="127"/>
      <c r="D8" s="40"/>
    </row>
    <row r="9" spans="1:133" x14ac:dyDescent="0.25">
      <c r="D9" s="40"/>
    </row>
    <row r="10" spans="1:133" s="41" customFormat="1" x14ac:dyDescent="0.2">
      <c r="A10" s="122" t="s">
        <v>29</v>
      </c>
      <c r="B10" s="123" t="s">
        <v>16</v>
      </c>
      <c r="C10" s="123" t="s">
        <v>23</v>
      </c>
      <c r="D10" s="123" t="s">
        <v>17</v>
      </c>
      <c r="E10" s="123" t="s">
        <v>18</v>
      </c>
      <c r="F10" s="123" t="s">
        <v>19</v>
      </c>
      <c r="G10" s="123" t="s">
        <v>26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</row>
    <row r="11" spans="1:133" s="45" customFormat="1" x14ac:dyDescent="0.2">
      <c r="A11" s="124"/>
      <c r="B11" s="124"/>
      <c r="C11" s="124"/>
      <c r="D11" s="125"/>
      <c r="E11" s="124"/>
      <c r="F11" s="124"/>
      <c r="G11" s="126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</row>
    <row r="12" spans="1:133" s="45" customFormat="1" x14ac:dyDescent="0.2">
      <c r="A12" s="124"/>
      <c r="B12" s="124"/>
      <c r="C12" s="124"/>
      <c r="D12" s="125"/>
      <c r="E12" s="124"/>
      <c r="F12" s="124"/>
      <c r="G12" s="126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</row>
    <row r="13" spans="1:133" s="45" customFormat="1" x14ac:dyDescent="0.2">
      <c r="A13" s="124"/>
      <c r="B13" s="124"/>
      <c r="C13" s="124"/>
      <c r="D13" s="125"/>
      <c r="E13" s="124"/>
      <c r="F13" s="124"/>
      <c r="G13" s="126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</row>
    <row r="14" spans="1:133" s="45" customFormat="1" x14ac:dyDescent="0.2">
      <c r="A14" s="124"/>
      <c r="B14" s="124"/>
      <c r="C14" s="124"/>
      <c r="D14" s="125"/>
      <c r="E14" s="124"/>
      <c r="F14" s="124"/>
      <c r="G14" s="126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</row>
    <row r="15" spans="1:133" s="45" customFormat="1" x14ac:dyDescent="0.2">
      <c r="A15" s="124"/>
      <c r="B15" s="124"/>
      <c r="C15" s="124"/>
      <c r="D15" s="125"/>
      <c r="E15" s="124"/>
      <c r="F15" s="124"/>
      <c r="G15" s="126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</row>
    <row r="16" spans="1:133" s="45" customFormat="1" x14ac:dyDescent="0.2">
      <c r="A16" s="124"/>
      <c r="B16" s="124"/>
      <c r="C16" s="124"/>
      <c r="D16" s="125"/>
      <c r="E16" s="124"/>
      <c r="F16" s="124"/>
      <c r="G16" s="126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</row>
    <row r="17" spans="1:133" s="45" customFormat="1" x14ac:dyDescent="0.2">
      <c r="A17" s="124"/>
      <c r="B17" s="124"/>
      <c r="C17" s="124"/>
      <c r="D17" s="125"/>
      <c r="E17" s="124"/>
      <c r="F17" s="124"/>
      <c r="G17" s="126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</row>
    <row r="18" spans="1:133" s="45" customFormat="1" x14ac:dyDescent="0.2">
      <c r="A18" s="124"/>
      <c r="B18" s="124"/>
      <c r="C18" s="124"/>
      <c r="D18" s="125"/>
      <c r="E18" s="124"/>
      <c r="F18" s="124"/>
      <c r="G18" s="126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</row>
    <row r="19" spans="1:133" s="45" customFormat="1" x14ac:dyDescent="0.2">
      <c r="A19" s="124"/>
      <c r="B19" s="124"/>
      <c r="C19" s="124"/>
      <c r="D19" s="125"/>
      <c r="E19" s="124"/>
      <c r="F19" s="124"/>
      <c r="G19" s="126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</row>
    <row r="20" spans="1:133" s="45" customFormat="1" x14ac:dyDescent="0.2">
      <c r="A20" s="124"/>
      <c r="B20" s="124"/>
      <c r="C20" s="124"/>
      <c r="D20" s="125"/>
      <c r="E20" s="124"/>
      <c r="F20" s="124"/>
      <c r="G20" s="126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</row>
    <row r="21" spans="1:133" s="45" customFormat="1" x14ac:dyDescent="0.2">
      <c r="A21" s="121"/>
      <c r="B21" s="121"/>
      <c r="C21" s="121"/>
      <c r="D21" s="121"/>
      <c r="E21" s="121"/>
      <c r="F21" s="121"/>
      <c r="G21" s="121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</row>
    <row r="22" spans="1:133" x14ac:dyDescent="0.25">
      <c r="A22" s="52"/>
      <c r="B22" s="52"/>
      <c r="C22" s="52"/>
      <c r="D22" s="52"/>
      <c r="E22" s="52"/>
      <c r="F22" s="52"/>
      <c r="G22" s="52"/>
    </row>
    <row r="23" spans="1:133" x14ac:dyDescent="0.25">
      <c r="A23" s="52"/>
      <c r="B23" s="52"/>
      <c r="C23" s="52"/>
      <c r="D23" s="52"/>
      <c r="E23" s="52"/>
      <c r="F23" s="52"/>
      <c r="G23" s="52"/>
      <c r="DW23" s="39"/>
      <c r="DX23" s="39"/>
      <c r="DY23" s="39"/>
      <c r="DZ23" s="39"/>
      <c r="EA23" s="39"/>
      <c r="EB23" s="39"/>
      <c r="EC23" s="39"/>
    </row>
    <row r="24" spans="1:133" x14ac:dyDescent="0.25">
      <c r="A24" s="52"/>
      <c r="B24" s="52"/>
      <c r="C24" s="52"/>
      <c r="D24" s="52"/>
      <c r="E24" s="52"/>
      <c r="F24" s="52"/>
      <c r="G24" s="52"/>
      <c r="DW24" s="39"/>
      <c r="DX24" s="39"/>
      <c r="DY24" s="39"/>
      <c r="DZ24" s="39"/>
      <c r="EA24" s="39"/>
      <c r="EB24" s="39"/>
      <c r="EC24" s="39"/>
    </row>
    <row r="25" spans="1:133" x14ac:dyDescent="0.25">
      <c r="A25" s="52"/>
      <c r="B25" s="52"/>
      <c r="C25" s="52"/>
      <c r="D25" s="52"/>
      <c r="E25" s="52"/>
      <c r="F25" s="52"/>
      <c r="G25" s="52"/>
      <c r="DW25" s="39"/>
      <c r="DX25" s="39"/>
      <c r="DY25" s="39"/>
      <c r="DZ25" s="39"/>
      <c r="EA25" s="39"/>
      <c r="EB25" s="39"/>
      <c r="EC25" s="39"/>
    </row>
    <row r="26" spans="1:133" x14ac:dyDescent="0.25">
      <c r="DW26" s="39"/>
      <c r="DX26" s="39"/>
      <c r="DY26" s="39"/>
      <c r="DZ26" s="39"/>
      <c r="EA26" s="39"/>
      <c r="EB26" s="39"/>
      <c r="EC26" s="39"/>
    </row>
    <row r="27" spans="1:133" x14ac:dyDescent="0.25">
      <c r="DW27" s="39"/>
      <c r="DX27" s="39"/>
      <c r="DY27" s="39"/>
      <c r="DZ27" s="39"/>
      <c r="EA27" s="39"/>
      <c r="EB27" s="39"/>
      <c r="EC27" s="39"/>
    </row>
    <row r="28" spans="1:133" x14ac:dyDescent="0.25">
      <c r="DW28" s="39"/>
      <c r="DX28" s="39"/>
      <c r="DY28" s="39"/>
      <c r="DZ28" s="39"/>
      <c r="EA28" s="39"/>
      <c r="EB28" s="39"/>
      <c r="EC28" s="39"/>
    </row>
    <row r="29" spans="1:133" x14ac:dyDescent="0.25">
      <c r="DW29" s="39"/>
      <c r="DX29" s="39"/>
      <c r="DY29" s="39"/>
      <c r="DZ29" s="39"/>
      <c r="EA29" s="39"/>
      <c r="EB29" s="39"/>
      <c r="EC29" s="39"/>
    </row>
    <row r="30" spans="1:133" x14ac:dyDescent="0.25">
      <c r="DW30" s="39"/>
      <c r="DX30" s="39"/>
      <c r="DY30" s="39"/>
      <c r="DZ30" s="39"/>
      <c r="EA30" s="39"/>
      <c r="EB30" s="39"/>
      <c r="EC30" s="39"/>
    </row>
    <row r="31" spans="1:133" x14ac:dyDescent="0.25">
      <c r="DW31" s="39"/>
      <c r="DX31" s="39"/>
      <c r="DY31" s="39"/>
      <c r="DZ31" s="39"/>
      <c r="EA31" s="39"/>
      <c r="EB31" s="39"/>
      <c r="EC31" s="39"/>
    </row>
    <row r="32" spans="1:133" x14ac:dyDescent="0.25">
      <c r="DW32" s="39"/>
      <c r="DX32" s="39"/>
      <c r="DY32" s="39"/>
      <c r="DZ32" s="39"/>
      <c r="EA32" s="39"/>
      <c r="EB32" s="39"/>
      <c r="EC32" s="39"/>
    </row>
  </sheetData>
  <mergeCells count="1">
    <mergeCell ref="A2:F2"/>
  </mergeCells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35"/>
  <sheetViews>
    <sheetView workbookViewId="0">
      <selection activeCell="B13" sqref="B13"/>
    </sheetView>
  </sheetViews>
  <sheetFormatPr defaultColWidth="11.42578125" defaultRowHeight="12.75" x14ac:dyDescent="0.2"/>
  <cols>
    <col min="1" max="1" width="36.7109375" style="16" customWidth="1"/>
    <col min="2" max="2" width="114.85546875" style="1" customWidth="1"/>
    <col min="3" max="16384" width="11.42578125" style="1"/>
  </cols>
  <sheetData>
    <row r="2" spans="1:4" s="13" customFormat="1" ht="39.75" customHeight="1" x14ac:dyDescent="0.2">
      <c r="A2" s="108" t="s">
        <v>184</v>
      </c>
      <c r="B2" s="109"/>
      <c r="C2" s="30"/>
      <c r="D2" s="30"/>
    </row>
    <row r="3" spans="1:4" x14ac:dyDescent="0.2">
      <c r="A3" s="31"/>
      <c r="B3" s="30"/>
      <c r="C3" s="32"/>
      <c r="D3" s="32"/>
    </row>
    <row r="4" spans="1:4" s="15" customFormat="1" x14ac:dyDescent="0.2">
      <c r="A4" s="31"/>
      <c r="B4" s="33"/>
      <c r="C4" s="33"/>
      <c r="D4" s="33"/>
    </row>
    <row r="5" spans="1:4" s="15" customFormat="1" x14ac:dyDescent="0.2">
      <c r="A5" s="31"/>
      <c r="B5" s="33"/>
      <c r="C5" s="33"/>
      <c r="D5" s="33"/>
    </row>
    <row r="6" spans="1:4" s="14" customFormat="1" x14ac:dyDescent="0.2">
      <c r="A6" s="31" t="s">
        <v>0</v>
      </c>
      <c r="B6" s="32" t="s">
        <v>183</v>
      </c>
      <c r="C6" s="32"/>
      <c r="D6" s="32"/>
    </row>
    <row r="7" spans="1:4" s="15" customFormat="1" x14ac:dyDescent="0.2">
      <c r="A7" s="31"/>
      <c r="B7" s="33"/>
      <c r="C7" s="33"/>
      <c r="D7" s="33"/>
    </row>
    <row r="8" spans="1:4" s="15" customFormat="1" x14ac:dyDescent="0.2">
      <c r="A8" s="31"/>
      <c r="B8" s="34"/>
      <c r="C8" s="33"/>
      <c r="D8" s="33"/>
    </row>
    <row r="9" spans="1:4" s="14" customFormat="1" x14ac:dyDescent="0.2">
      <c r="A9" s="35"/>
      <c r="B9" s="34"/>
      <c r="C9" s="32"/>
      <c r="D9" s="32"/>
    </row>
    <row r="10" spans="1:4" s="15" customFormat="1" x14ac:dyDescent="0.2">
      <c r="A10" s="31"/>
      <c r="B10" s="33"/>
      <c r="C10" s="33"/>
      <c r="D10" s="33"/>
    </row>
    <row r="11" spans="1:4" s="14" customFormat="1" x14ac:dyDescent="0.2">
      <c r="A11" s="31" t="s">
        <v>1</v>
      </c>
      <c r="B11" s="36" t="s">
        <v>27</v>
      </c>
      <c r="C11" s="32"/>
      <c r="D11" s="32"/>
    </row>
    <row r="12" spans="1:4" x14ac:dyDescent="0.2">
      <c r="A12" s="31"/>
      <c r="B12" s="36" t="s">
        <v>2</v>
      </c>
      <c r="C12" s="32"/>
      <c r="D12" s="32"/>
    </row>
    <row r="13" spans="1:4" x14ac:dyDescent="0.2">
      <c r="A13" s="31"/>
      <c r="B13" s="36"/>
      <c r="C13" s="32"/>
      <c r="D13" s="32"/>
    </row>
    <row r="14" spans="1:4" x14ac:dyDescent="0.2">
      <c r="A14" s="31"/>
      <c r="B14" s="32"/>
      <c r="C14" s="32"/>
      <c r="D14" s="32"/>
    </row>
    <row r="15" spans="1:4" x14ac:dyDescent="0.2">
      <c r="A15" s="31" t="s">
        <v>3</v>
      </c>
      <c r="B15" s="37" t="s">
        <v>4</v>
      </c>
      <c r="C15" s="32"/>
      <c r="D15" s="32"/>
    </row>
    <row r="16" spans="1:4" x14ac:dyDescent="0.2">
      <c r="A16" s="31"/>
      <c r="B16" s="32" t="s">
        <v>5</v>
      </c>
      <c r="C16" s="32"/>
      <c r="D16" s="32"/>
    </row>
    <row r="17" spans="1:4" s="14" customFormat="1" x14ac:dyDescent="0.2">
      <c r="A17" s="31"/>
      <c r="B17" s="32"/>
      <c r="C17" s="32"/>
      <c r="D17" s="32"/>
    </row>
    <row r="18" spans="1:4" s="15" customFormat="1" x14ac:dyDescent="0.2">
      <c r="A18" s="31" t="s">
        <v>6</v>
      </c>
      <c r="B18" s="38" t="s">
        <v>7</v>
      </c>
      <c r="C18" s="33"/>
      <c r="D18" s="33"/>
    </row>
    <row r="19" spans="1:4" x14ac:dyDescent="0.2">
      <c r="A19" s="31"/>
      <c r="B19" s="32"/>
      <c r="C19" s="32"/>
      <c r="D19" s="32"/>
    </row>
    <row r="20" spans="1:4" x14ac:dyDescent="0.2">
      <c r="A20" s="31"/>
      <c r="B20" s="32"/>
      <c r="C20" s="32"/>
      <c r="D20" s="32"/>
    </row>
    <row r="21" spans="1:4" x14ac:dyDescent="0.2">
      <c r="A21" s="31"/>
      <c r="B21" s="32"/>
      <c r="C21" s="32"/>
      <c r="D21" s="32"/>
    </row>
    <row r="22" spans="1:4" x14ac:dyDescent="0.2">
      <c r="A22" s="31"/>
      <c r="B22" s="32"/>
      <c r="C22" s="32"/>
      <c r="D22" s="32"/>
    </row>
    <row r="23" spans="1:4" x14ac:dyDescent="0.2">
      <c r="A23" s="31" t="s">
        <v>8</v>
      </c>
      <c r="B23" s="32" t="s">
        <v>9</v>
      </c>
      <c r="C23" s="32"/>
      <c r="D23" s="32"/>
    </row>
    <row r="24" spans="1:4" x14ac:dyDescent="0.2">
      <c r="A24" s="31"/>
      <c r="B24" s="34"/>
      <c r="C24" s="32"/>
      <c r="D24" s="32"/>
    </row>
    <row r="31" spans="1:4" x14ac:dyDescent="0.2">
      <c r="A31" s="1"/>
    </row>
    <row r="32" spans="1:4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</sheetData>
  <customSheetViews>
    <customSheetView guid="{F117AA09-D9DE-4D2E-A2DF-77AB3D7617C3}">
      <selection activeCell="B15" sqref="B15"/>
      <pageMargins left="0" right="0" top="0" bottom="0" header="0" footer="0"/>
      <pageSetup orientation="portrait"/>
      <headerFooter alignWithMargins="0"/>
    </customSheetView>
    <customSheetView guid="{AF9CDD9E-3CB3-EE48-8887-F1090B6AE042}" topLeftCell="A7">
      <selection activeCell="B12" sqref="B12"/>
      <pageMargins left="0" right="0" top="0" bottom="0" header="0" footer="0"/>
      <pageSetup orientation="portrait"/>
      <headerFooter alignWithMargins="0"/>
    </customSheetView>
    <customSheetView guid="{988818D5-2AEF-4A9A-A55E-18240173EC63}" topLeftCell="A7">
      <selection activeCell="B12" sqref="B12"/>
      <pageMargins left="0" right="0" top="0" bottom="0" header="0" footer="0"/>
      <pageSetup orientation="portrait"/>
      <headerFooter alignWithMargins="0"/>
    </customSheetView>
  </customSheetViews>
  <mergeCells count="1">
    <mergeCell ref="A2:B2"/>
  </mergeCells>
  <phoneticPr fontId="4" type="noConversion"/>
  <pageMargins left="0.75" right="0.75" top="1" bottom="1" header="0.5" footer="0.5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EC32"/>
  <sheetViews>
    <sheetView topLeftCell="A9" zoomScale="65" zoomScaleNormal="65" workbookViewId="0">
      <selection activeCell="C73" sqref="C73"/>
    </sheetView>
  </sheetViews>
  <sheetFormatPr defaultColWidth="11.42578125" defaultRowHeight="15.75" x14ac:dyDescent="0.25"/>
  <cols>
    <col min="1" max="1" width="21.28515625" style="40" bestFit="1" customWidth="1"/>
    <col min="2" max="2" width="35.28515625" style="39" bestFit="1" customWidth="1"/>
    <col min="3" max="3" width="110.7109375" style="39" bestFit="1" customWidth="1"/>
    <col min="4" max="4" width="74.85546875" style="39" bestFit="1" customWidth="1"/>
    <col min="5" max="5" width="15.5703125" style="40" bestFit="1" customWidth="1"/>
    <col min="6" max="6" width="11.85546875" style="39" bestFit="1" customWidth="1"/>
    <col min="7" max="7" width="47.85546875" style="39" bestFit="1" customWidth="1"/>
    <col min="8" max="133" width="11.42578125" style="52"/>
    <col min="134" max="16384" width="11.42578125" style="39"/>
  </cols>
  <sheetData>
    <row r="2" spans="1:133" ht="21" customHeight="1" x14ac:dyDescent="0.25">
      <c r="A2" s="110" t="s">
        <v>79</v>
      </c>
      <c r="B2" s="111"/>
      <c r="C2" s="111"/>
      <c r="D2" s="111"/>
      <c r="E2" s="111"/>
      <c r="F2" s="111"/>
    </row>
    <row r="3" spans="1:133" x14ac:dyDescent="0.25">
      <c r="D3" s="40"/>
    </row>
    <row r="4" spans="1:133" x14ac:dyDescent="0.25">
      <c r="B4" s="44" t="s">
        <v>10</v>
      </c>
      <c r="C4" s="45" t="s">
        <v>34</v>
      </c>
      <c r="D4" s="40"/>
    </row>
    <row r="5" spans="1:133" x14ac:dyDescent="0.25">
      <c r="B5" s="44" t="s">
        <v>11</v>
      </c>
      <c r="C5" s="45" t="s">
        <v>35</v>
      </c>
      <c r="D5" s="40"/>
    </row>
    <row r="6" spans="1:133" x14ac:dyDescent="0.25">
      <c r="B6" s="44" t="s">
        <v>13</v>
      </c>
      <c r="C6" s="45" t="s">
        <v>32</v>
      </c>
      <c r="D6" s="40"/>
    </row>
    <row r="7" spans="1:133" x14ac:dyDescent="0.25">
      <c r="B7" s="44" t="s">
        <v>12</v>
      </c>
      <c r="C7" s="45" t="s">
        <v>32</v>
      </c>
      <c r="D7" s="40"/>
    </row>
    <row r="8" spans="1:133" x14ac:dyDescent="0.25">
      <c r="B8" s="44" t="s">
        <v>14</v>
      </c>
      <c r="C8" s="45" t="s">
        <v>33</v>
      </c>
      <c r="D8" s="40"/>
    </row>
    <row r="9" spans="1:133" x14ac:dyDescent="0.25">
      <c r="D9" s="40"/>
    </row>
    <row r="10" spans="1:133" s="41" customFormat="1" x14ac:dyDescent="0.2">
      <c r="A10" s="42" t="s">
        <v>29</v>
      </c>
      <c r="B10" s="43" t="s">
        <v>16</v>
      </c>
      <c r="C10" s="43" t="s">
        <v>23</v>
      </c>
      <c r="D10" s="43" t="s">
        <v>17</v>
      </c>
      <c r="E10" s="43" t="s">
        <v>18</v>
      </c>
      <c r="F10" s="43" t="s">
        <v>19</v>
      </c>
      <c r="G10" s="43" t="s">
        <v>26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</row>
    <row r="11" spans="1:133" s="45" customFormat="1" ht="31.5" x14ac:dyDescent="0.2">
      <c r="A11" s="57" t="s">
        <v>71</v>
      </c>
      <c r="B11" s="57" t="s">
        <v>72</v>
      </c>
      <c r="C11" s="57" t="s">
        <v>73</v>
      </c>
      <c r="D11" s="58" t="s">
        <v>74</v>
      </c>
      <c r="E11" s="57">
        <v>1</v>
      </c>
      <c r="F11" s="57">
        <v>1</v>
      </c>
      <c r="G11" s="59" t="s">
        <v>75</v>
      </c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</row>
    <row r="12" spans="1:133" s="45" customFormat="1" ht="31.5" x14ac:dyDescent="0.2">
      <c r="A12" s="57" t="s">
        <v>36</v>
      </c>
      <c r="B12" s="57" t="s">
        <v>37</v>
      </c>
      <c r="C12" s="57" t="s">
        <v>38</v>
      </c>
      <c r="D12" s="58" t="s">
        <v>76</v>
      </c>
      <c r="E12" s="57">
        <v>2</v>
      </c>
      <c r="F12" s="57">
        <v>1</v>
      </c>
      <c r="G12" s="59" t="s">
        <v>39</v>
      </c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</row>
    <row r="13" spans="1:133" s="45" customFormat="1" ht="31.5" x14ac:dyDescent="0.2">
      <c r="A13" s="57" t="s">
        <v>43</v>
      </c>
      <c r="B13" s="57" t="s">
        <v>40</v>
      </c>
      <c r="C13" s="57" t="s">
        <v>41</v>
      </c>
      <c r="D13" s="58" t="s">
        <v>42</v>
      </c>
      <c r="E13" s="57">
        <v>2</v>
      </c>
      <c r="F13" s="57">
        <v>1</v>
      </c>
      <c r="G13" s="59" t="s">
        <v>44</v>
      </c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</row>
    <row r="14" spans="1:133" s="45" customFormat="1" ht="31.5" x14ac:dyDescent="0.2">
      <c r="A14" s="57" t="s">
        <v>57</v>
      </c>
      <c r="B14" s="57" t="s">
        <v>58</v>
      </c>
      <c r="C14" s="57" t="s">
        <v>59</v>
      </c>
      <c r="D14" s="58" t="s">
        <v>77</v>
      </c>
      <c r="E14" s="57">
        <v>3</v>
      </c>
      <c r="F14" s="57">
        <v>1</v>
      </c>
      <c r="G14" s="59" t="s">
        <v>75</v>
      </c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</row>
    <row r="15" spans="1:133" s="45" customFormat="1" ht="31.5" x14ac:dyDescent="0.2">
      <c r="A15" s="57" t="s">
        <v>64</v>
      </c>
      <c r="B15" s="57" t="s">
        <v>65</v>
      </c>
      <c r="C15" s="57" t="s">
        <v>66</v>
      </c>
      <c r="D15" s="58" t="s">
        <v>67</v>
      </c>
      <c r="E15" s="57">
        <v>3</v>
      </c>
      <c r="F15" s="57">
        <v>1</v>
      </c>
      <c r="G15" s="59" t="s">
        <v>75</v>
      </c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</row>
    <row r="16" spans="1:133" s="45" customFormat="1" ht="47.25" x14ac:dyDescent="0.2">
      <c r="A16" s="57" t="s">
        <v>45</v>
      </c>
      <c r="B16" s="57" t="s">
        <v>46</v>
      </c>
      <c r="C16" s="57" t="s">
        <v>47</v>
      </c>
      <c r="D16" s="58" t="s">
        <v>78</v>
      </c>
      <c r="E16" s="57">
        <v>1</v>
      </c>
      <c r="F16" s="57">
        <v>2</v>
      </c>
      <c r="G16" s="59" t="s">
        <v>39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</row>
    <row r="17" spans="1:133" s="45" customFormat="1" ht="47.25" x14ac:dyDescent="0.2">
      <c r="A17" s="57" t="s">
        <v>48</v>
      </c>
      <c r="B17" s="57" t="s">
        <v>49</v>
      </c>
      <c r="C17" s="57" t="s">
        <v>50</v>
      </c>
      <c r="D17" s="58" t="s">
        <v>68</v>
      </c>
      <c r="E17" s="57">
        <v>1</v>
      </c>
      <c r="F17" s="57">
        <v>2</v>
      </c>
      <c r="G17" s="59" t="s">
        <v>44</v>
      </c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</row>
    <row r="18" spans="1:133" s="45" customFormat="1" ht="47.25" x14ac:dyDescent="0.2">
      <c r="A18" s="57" t="s">
        <v>54</v>
      </c>
      <c r="B18" s="57" t="s">
        <v>55</v>
      </c>
      <c r="C18" s="57" t="s">
        <v>56</v>
      </c>
      <c r="D18" s="58" t="s">
        <v>70</v>
      </c>
      <c r="E18" s="57">
        <v>2</v>
      </c>
      <c r="F18" s="57">
        <v>2</v>
      </c>
      <c r="G18" s="59" t="s">
        <v>44</v>
      </c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</row>
    <row r="19" spans="1:133" s="45" customFormat="1" ht="47.25" x14ac:dyDescent="0.2">
      <c r="A19" s="57" t="s">
        <v>51</v>
      </c>
      <c r="B19" s="57" t="s">
        <v>52</v>
      </c>
      <c r="C19" s="57" t="s">
        <v>53</v>
      </c>
      <c r="D19" s="58" t="s">
        <v>69</v>
      </c>
      <c r="E19" s="57">
        <v>3</v>
      </c>
      <c r="F19" s="57">
        <v>2</v>
      </c>
      <c r="G19" s="59" t="s">
        <v>39</v>
      </c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</row>
    <row r="20" spans="1:133" s="45" customFormat="1" ht="31.5" x14ac:dyDescent="0.2">
      <c r="A20" s="57" t="s">
        <v>60</v>
      </c>
      <c r="B20" s="57" t="s">
        <v>61</v>
      </c>
      <c r="C20" s="57" t="s">
        <v>62</v>
      </c>
      <c r="D20" s="58" t="s">
        <v>63</v>
      </c>
      <c r="E20" s="57">
        <v>3</v>
      </c>
      <c r="F20" s="57">
        <v>2</v>
      </c>
      <c r="G20" s="59" t="s">
        <v>44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</row>
    <row r="21" spans="1:133" s="45" customFormat="1" x14ac:dyDescent="0.2"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</row>
    <row r="22" spans="1:133" x14ac:dyDescent="0.25">
      <c r="A22" s="89" t="s">
        <v>143</v>
      </c>
      <c r="B22" s="89" t="s">
        <v>144</v>
      </c>
      <c r="C22" s="89" t="s">
        <v>145</v>
      </c>
      <c r="D22" s="89" t="s">
        <v>146</v>
      </c>
      <c r="E22" s="89" t="s">
        <v>147</v>
      </c>
      <c r="F22" s="89">
        <v>1</v>
      </c>
      <c r="G22" s="89" t="s">
        <v>148</v>
      </c>
    </row>
    <row r="23" spans="1:133" x14ac:dyDescent="0.25">
      <c r="A23" s="89" t="s">
        <v>149</v>
      </c>
      <c r="B23" s="89" t="s">
        <v>150</v>
      </c>
      <c r="C23" s="89" t="s">
        <v>151</v>
      </c>
      <c r="D23" s="89" t="s">
        <v>152</v>
      </c>
      <c r="E23" s="89" t="s">
        <v>153</v>
      </c>
      <c r="F23" s="89">
        <v>1</v>
      </c>
      <c r="G23" s="89" t="s">
        <v>154</v>
      </c>
      <c r="DW23" s="39"/>
      <c r="DX23" s="39"/>
      <c r="DY23" s="39"/>
      <c r="DZ23" s="39"/>
      <c r="EA23" s="39"/>
      <c r="EB23" s="39"/>
      <c r="EC23" s="39"/>
    </row>
    <row r="24" spans="1:133" x14ac:dyDescent="0.25">
      <c r="A24" s="89" t="s">
        <v>155</v>
      </c>
      <c r="B24" s="89" t="s">
        <v>156</v>
      </c>
      <c r="C24" s="89" t="s">
        <v>157</v>
      </c>
      <c r="D24" s="89" t="s">
        <v>158</v>
      </c>
      <c r="E24" s="89" t="s">
        <v>153</v>
      </c>
      <c r="F24" s="89">
        <v>1</v>
      </c>
      <c r="G24" s="89" t="s">
        <v>159</v>
      </c>
      <c r="DW24" s="39"/>
      <c r="DX24" s="39"/>
      <c r="DY24" s="39"/>
      <c r="DZ24" s="39"/>
      <c r="EA24" s="39"/>
      <c r="EB24" s="39"/>
      <c r="EC24" s="39"/>
    </row>
    <row r="25" spans="1:133" x14ac:dyDescent="0.25">
      <c r="A25" s="89" t="s">
        <v>160</v>
      </c>
      <c r="B25" s="89" t="s">
        <v>161</v>
      </c>
      <c r="C25" s="89" t="s">
        <v>162</v>
      </c>
      <c r="D25" s="89" t="s">
        <v>163</v>
      </c>
      <c r="E25" s="89" t="s">
        <v>164</v>
      </c>
      <c r="F25" s="89">
        <v>1</v>
      </c>
      <c r="G25" s="89" t="s">
        <v>159</v>
      </c>
      <c r="DW25" s="39"/>
      <c r="DX25" s="39"/>
      <c r="DY25" s="39"/>
      <c r="DZ25" s="39"/>
      <c r="EA25" s="39"/>
      <c r="EB25" s="39"/>
      <c r="EC25" s="39"/>
    </row>
    <row r="26" spans="1:133" x14ac:dyDescent="0.25">
      <c r="A26" s="89" t="s">
        <v>165</v>
      </c>
      <c r="B26" s="89" t="s">
        <v>166</v>
      </c>
      <c r="C26" s="89" t="s">
        <v>167</v>
      </c>
      <c r="D26" s="89" t="s">
        <v>168</v>
      </c>
      <c r="E26" s="89" t="s">
        <v>153</v>
      </c>
      <c r="F26" s="89">
        <v>2</v>
      </c>
      <c r="G26" s="89" t="s">
        <v>148</v>
      </c>
      <c r="DW26" s="39"/>
      <c r="DX26" s="39"/>
      <c r="DY26" s="39"/>
      <c r="DZ26" s="39"/>
      <c r="EA26" s="39"/>
      <c r="EB26" s="39"/>
      <c r="EC26" s="39"/>
    </row>
    <row r="27" spans="1:133" x14ac:dyDescent="0.25">
      <c r="A27" s="89" t="s">
        <v>169</v>
      </c>
      <c r="B27" s="89" t="s">
        <v>170</v>
      </c>
      <c r="C27" s="89" t="s">
        <v>171</v>
      </c>
      <c r="D27" s="89" t="s">
        <v>172</v>
      </c>
      <c r="E27" s="89" t="s">
        <v>147</v>
      </c>
      <c r="F27" s="89">
        <v>2</v>
      </c>
      <c r="G27" s="89" t="s">
        <v>159</v>
      </c>
      <c r="DW27" s="39"/>
      <c r="DX27" s="39"/>
      <c r="DY27" s="39"/>
      <c r="DZ27" s="39"/>
      <c r="EA27" s="39"/>
      <c r="EB27" s="39"/>
      <c r="EC27" s="39"/>
    </row>
    <row r="28" spans="1:133" x14ac:dyDescent="0.25">
      <c r="A28" s="89" t="s">
        <v>173</v>
      </c>
      <c r="B28" s="89" t="s">
        <v>174</v>
      </c>
      <c r="C28" s="89" t="s">
        <v>175</v>
      </c>
      <c r="D28" s="89" t="s">
        <v>176</v>
      </c>
      <c r="E28" s="89" t="s">
        <v>153</v>
      </c>
      <c r="F28" s="89">
        <v>2</v>
      </c>
      <c r="G28" s="89" t="s">
        <v>148</v>
      </c>
      <c r="DW28" s="39"/>
      <c r="DX28" s="39"/>
      <c r="DY28" s="39"/>
      <c r="DZ28" s="39"/>
      <c r="EA28" s="39"/>
      <c r="EB28" s="39"/>
      <c r="EC28" s="39"/>
    </row>
    <row r="29" spans="1:133" x14ac:dyDescent="0.25">
      <c r="A29" s="52"/>
      <c r="B29" s="52"/>
      <c r="C29" s="52"/>
      <c r="D29" s="52"/>
      <c r="E29" s="52"/>
      <c r="F29" s="52"/>
      <c r="G29" s="52"/>
      <c r="DW29" s="39"/>
      <c r="DX29" s="39"/>
      <c r="DY29" s="39"/>
      <c r="DZ29" s="39"/>
      <c r="EA29" s="39"/>
      <c r="EB29" s="39"/>
      <c r="EC29" s="39"/>
    </row>
    <row r="30" spans="1:133" x14ac:dyDescent="0.25">
      <c r="A30" s="52"/>
      <c r="B30" s="52"/>
      <c r="C30" s="52"/>
      <c r="D30" s="52"/>
      <c r="E30" s="52"/>
      <c r="F30" s="52"/>
      <c r="G30" s="52"/>
      <c r="DW30" s="39"/>
      <c r="DX30" s="39"/>
      <c r="DY30" s="39"/>
      <c r="DZ30" s="39"/>
      <c r="EA30" s="39"/>
      <c r="EB30" s="39"/>
      <c r="EC30" s="39"/>
    </row>
    <row r="31" spans="1:133" x14ac:dyDescent="0.25">
      <c r="A31" s="52"/>
      <c r="B31" s="52"/>
      <c r="C31" s="52"/>
      <c r="D31" s="52"/>
      <c r="E31" s="52"/>
      <c r="F31" s="52"/>
      <c r="G31" s="52"/>
      <c r="DW31" s="39"/>
      <c r="DX31" s="39"/>
      <c r="DY31" s="39"/>
      <c r="DZ31" s="39"/>
      <c r="EA31" s="39"/>
      <c r="EB31" s="39"/>
      <c r="EC31" s="39"/>
    </row>
    <row r="32" spans="1:133" x14ac:dyDescent="0.25">
      <c r="A32" s="52"/>
      <c r="B32" s="52"/>
      <c r="C32" s="52"/>
      <c r="D32" s="52"/>
      <c r="E32" s="52"/>
      <c r="F32" s="52"/>
      <c r="G32" s="52"/>
      <c r="DW32" s="39"/>
      <c r="DX32" s="39"/>
      <c r="DY32" s="39"/>
      <c r="DZ32" s="39"/>
      <c r="EA32" s="39"/>
      <c r="EB32" s="39"/>
      <c r="EC32" s="39"/>
    </row>
  </sheetData>
  <customSheetViews>
    <customSheetView guid="{F117AA09-D9DE-4D2E-A2DF-77AB3D7617C3}" showAutoFilter="1">
      <selection activeCell="B7" sqref="B7"/>
      <pageMargins left="0" right="0" top="0" bottom="0" header="0" footer="0"/>
      <pageSetup orientation="portrait" r:id="rId1"/>
      <headerFooter alignWithMargins="0"/>
      <autoFilter ref="B1:F1" xr:uid="{9222C4B6-55D0-495A-8CE9-89459BE1395F}"/>
    </customSheetView>
    <customSheetView guid="{AF9CDD9E-3CB3-EE48-8887-F1090B6AE042}" scale="150" showAutoFilter="1" topLeftCell="B36">
      <selection activeCell="C41" sqref="C41"/>
      <pageMargins left="0" right="0" top="0" bottom="0" header="0" footer="0"/>
      <pageSetup orientation="portrait"/>
      <headerFooter alignWithMargins="0"/>
      <autoFilter ref="B1:F1" xr:uid="{5A794C65-DEDF-4FA0-B49F-B2B5089CCA83}"/>
    </customSheetView>
    <customSheetView guid="{988818D5-2AEF-4A9A-A55E-18240173EC63}" showAutoFilter="1">
      <selection activeCell="B43" sqref="B43"/>
      <pageMargins left="0" right="0" top="0" bottom="0" header="0" footer="0"/>
      <pageSetup orientation="portrait" r:id="rId2"/>
      <headerFooter alignWithMargins="0"/>
      <autoFilter ref="B1:F1" xr:uid="{9DF4781F-FE82-4FAB-A977-5FBF4D576682}"/>
    </customSheetView>
  </customSheetViews>
  <mergeCells count="1">
    <mergeCell ref="A2:F2"/>
  </mergeCells>
  <phoneticPr fontId="4" type="noConversion"/>
  <pageMargins left="0.75" right="0.75" top="1" bottom="1" header="0.5" footer="0.5"/>
  <pageSetup orientation="portrait" r:id="rId3"/>
  <headerFooter alignWithMargins="0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AAEB-B5F0-468C-BFDD-E9B5D3EFF0AD}">
  <dimension ref="A2:S55"/>
  <sheetViews>
    <sheetView zoomScale="85" zoomScaleNormal="85" workbookViewId="0">
      <selection activeCell="A9" sqref="A9"/>
    </sheetView>
  </sheetViews>
  <sheetFormatPr defaultColWidth="11.42578125" defaultRowHeight="12.75" x14ac:dyDescent="0.2"/>
  <cols>
    <col min="1" max="1" width="15" style="5" bestFit="1" customWidth="1"/>
    <col min="2" max="2" width="15.5703125" style="5" bestFit="1" customWidth="1"/>
    <col min="3" max="3" width="33.7109375" style="6" bestFit="1" customWidth="1"/>
    <col min="4" max="4" width="23.5703125" style="6" bestFit="1" customWidth="1"/>
    <col min="5" max="5" width="15.140625" style="4" bestFit="1" customWidth="1"/>
    <col min="6" max="6" width="9.140625" style="4" bestFit="1" customWidth="1"/>
    <col min="7" max="7" width="9.7109375" style="4" bestFit="1" customWidth="1"/>
    <col min="8" max="8" width="10.28515625" style="4" bestFit="1" customWidth="1"/>
    <col min="9" max="9" width="9.7109375" style="4" bestFit="1" customWidth="1"/>
    <col min="10" max="10" width="10.28515625" style="4" bestFit="1" customWidth="1"/>
    <col min="11" max="11" width="9.7109375" style="4" bestFit="1" customWidth="1"/>
    <col min="12" max="12" width="8.5703125" style="4" bestFit="1" customWidth="1"/>
    <col min="13" max="13" width="9.140625" style="5" bestFit="1" customWidth="1"/>
    <col min="14" max="14" width="9.7109375" style="5" bestFit="1" customWidth="1"/>
    <col min="15" max="15" width="10.28515625" style="5" bestFit="1" customWidth="1"/>
    <col min="16" max="16" width="9.7109375" style="5" bestFit="1" customWidth="1"/>
    <col min="17" max="17" width="10.28515625" style="5" bestFit="1" customWidth="1"/>
    <col min="18" max="18" width="9.7109375" style="5" bestFit="1" customWidth="1"/>
    <col min="19" max="19" width="8.5703125" style="5" bestFit="1" customWidth="1"/>
    <col min="20" max="16384" width="11.42578125" style="5"/>
  </cols>
  <sheetData>
    <row r="2" spans="1:19" customFormat="1" ht="43.5" customHeight="1" x14ac:dyDescent="0.2">
      <c r="A2" s="112" t="str">
        <f>CONCATENATE("Sprint #1",E5, "Tracking Sheet")</f>
        <v>Sprint #1Tracking Sheet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4" spans="1:19" customFormat="1" x14ac:dyDescent="0.2">
      <c r="A4" s="2"/>
      <c r="B4" s="5"/>
      <c r="C4" s="55" t="s">
        <v>11</v>
      </c>
      <c r="D4" s="118" t="s">
        <v>31</v>
      </c>
      <c r="E4" s="119"/>
      <c r="F4" s="119"/>
      <c r="G4" s="119"/>
      <c r="H4" s="119"/>
      <c r="I4" s="119"/>
      <c r="J4" s="120"/>
    </row>
    <row r="5" spans="1:19" x14ac:dyDescent="0.2">
      <c r="C5" s="56" t="s">
        <v>19</v>
      </c>
      <c r="D5" s="11">
        <v>1</v>
      </c>
      <c r="E5" s="22"/>
    </row>
    <row r="6" spans="1:19" x14ac:dyDescent="0.2">
      <c r="C6" s="56" t="s">
        <v>20</v>
      </c>
      <c r="D6" s="64">
        <v>45752</v>
      </c>
      <c r="E6" s="22"/>
    </row>
    <row r="7" spans="1:19" x14ac:dyDescent="0.2">
      <c r="C7" s="56" t="s">
        <v>142</v>
      </c>
      <c r="D7" s="64">
        <v>45766</v>
      </c>
      <c r="E7" s="23"/>
    </row>
    <row r="8" spans="1:19" ht="13.5" thickBot="1" x14ac:dyDescent="0.25">
      <c r="C8" s="3"/>
      <c r="D8" s="11" t="s">
        <v>28</v>
      </c>
      <c r="E8" s="22">
        <v>4</v>
      </c>
    </row>
    <row r="9" spans="1:19" ht="13.5" thickBot="1" x14ac:dyDescent="0.25">
      <c r="F9" s="113" t="s">
        <v>21</v>
      </c>
      <c r="G9" s="114"/>
      <c r="H9" s="114"/>
      <c r="I9" s="114"/>
      <c r="J9" s="114"/>
      <c r="K9" s="114"/>
      <c r="L9" s="115"/>
      <c r="M9" s="113" t="s">
        <v>30</v>
      </c>
      <c r="N9" s="114"/>
      <c r="O9" s="114"/>
      <c r="P9" s="114"/>
      <c r="Q9" s="114"/>
      <c r="R9" s="114"/>
      <c r="S9" s="115"/>
    </row>
    <row r="10" spans="1:19" ht="13.5" thickBot="1" x14ac:dyDescent="0.25">
      <c r="F10" s="49">
        <v>1</v>
      </c>
      <c r="G10" s="50">
        <v>2</v>
      </c>
      <c r="H10" s="49">
        <v>3</v>
      </c>
      <c r="I10" s="50">
        <v>4</v>
      </c>
      <c r="J10" s="49">
        <v>5</v>
      </c>
      <c r="K10" s="50">
        <v>6</v>
      </c>
      <c r="L10" s="49">
        <v>7</v>
      </c>
      <c r="M10" s="50">
        <v>8</v>
      </c>
      <c r="N10" s="49">
        <v>9</v>
      </c>
      <c r="O10" s="50">
        <v>10</v>
      </c>
      <c r="P10" s="49">
        <v>11</v>
      </c>
      <c r="Q10" s="50">
        <v>12</v>
      </c>
      <c r="R10" s="49">
        <v>13</v>
      </c>
      <c r="S10" s="50">
        <v>14</v>
      </c>
    </row>
    <row r="11" spans="1:19" s="3" customFormat="1" ht="31.5" x14ac:dyDescent="0.2">
      <c r="A11" s="65" t="s">
        <v>22</v>
      </c>
      <c r="B11" s="66" t="s">
        <v>15</v>
      </c>
      <c r="C11" s="66" t="s">
        <v>23</v>
      </c>
      <c r="D11" s="67" t="s">
        <v>26</v>
      </c>
      <c r="E11" s="68" t="s">
        <v>84</v>
      </c>
      <c r="F11" s="26">
        <f>E7</f>
        <v>0</v>
      </c>
      <c r="G11" s="21">
        <f>F11+1</f>
        <v>1</v>
      </c>
      <c r="H11" s="21">
        <f t="shared" ref="H11:S11" si="0">G11+1</f>
        <v>2</v>
      </c>
      <c r="I11" s="21">
        <f t="shared" si="0"/>
        <v>3</v>
      </c>
      <c r="J11" s="21">
        <f t="shared" si="0"/>
        <v>4</v>
      </c>
      <c r="K11" s="21">
        <f t="shared" si="0"/>
        <v>5</v>
      </c>
      <c r="L11" s="21">
        <f t="shared" si="0"/>
        <v>6</v>
      </c>
      <c r="M11" s="21">
        <f t="shared" si="0"/>
        <v>7</v>
      </c>
      <c r="N11" s="21">
        <f t="shared" si="0"/>
        <v>8</v>
      </c>
      <c r="O11" s="21">
        <f t="shared" si="0"/>
        <v>9</v>
      </c>
      <c r="P11" s="21">
        <f t="shared" si="0"/>
        <v>10</v>
      </c>
      <c r="Q11" s="21">
        <f t="shared" si="0"/>
        <v>11</v>
      </c>
      <c r="R11" s="21">
        <f t="shared" si="0"/>
        <v>12</v>
      </c>
      <c r="S11" s="21">
        <f t="shared" si="0"/>
        <v>13</v>
      </c>
    </row>
    <row r="12" spans="1:19" s="102" customFormat="1" ht="26.25" thickBot="1" x14ac:dyDescent="0.25">
      <c r="A12" s="94">
        <v>8</v>
      </c>
      <c r="B12" s="95" t="s">
        <v>177</v>
      </c>
      <c r="C12" s="96" t="s">
        <v>178</v>
      </c>
      <c r="D12" s="97" t="s">
        <v>179</v>
      </c>
      <c r="E12" s="98">
        <v>1</v>
      </c>
      <c r="F12" s="100"/>
      <c r="G12" s="100"/>
      <c r="H12" s="100"/>
      <c r="I12" s="100"/>
      <c r="J12" s="101"/>
      <c r="K12" s="101"/>
      <c r="L12" s="101"/>
      <c r="M12" s="100"/>
      <c r="N12" s="100"/>
      <c r="O12" s="100"/>
      <c r="P12" s="100"/>
      <c r="Q12" s="101"/>
      <c r="R12" s="101"/>
      <c r="S12" s="101"/>
    </row>
    <row r="13" spans="1:19" s="29" customFormat="1" ht="30" x14ac:dyDescent="0.2">
      <c r="A13" s="69" t="s">
        <v>80</v>
      </c>
      <c r="B13" s="70" t="s">
        <v>71</v>
      </c>
      <c r="C13" s="71" t="s">
        <v>83</v>
      </c>
      <c r="D13" s="72" t="s">
        <v>75</v>
      </c>
      <c r="E13" s="73">
        <v>4</v>
      </c>
      <c r="F13" s="28"/>
      <c r="G13" s="28"/>
      <c r="H13" s="28"/>
      <c r="I13" s="28"/>
      <c r="J13" s="27"/>
      <c r="K13" s="27"/>
      <c r="L13" s="27"/>
      <c r="M13" s="28"/>
      <c r="N13" s="28"/>
      <c r="O13" s="28"/>
      <c r="P13" s="28"/>
      <c r="Q13" s="27"/>
      <c r="R13" s="27"/>
      <c r="S13" s="27"/>
    </row>
    <row r="14" spans="1:19" s="29" customFormat="1" ht="15.75" x14ac:dyDescent="0.2">
      <c r="A14" s="69" t="s">
        <v>81</v>
      </c>
      <c r="B14" s="70" t="s">
        <v>71</v>
      </c>
      <c r="C14" s="71" t="s">
        <v>85</v>
      </c>
      <c r="D14" s="72" t="s">
        <v>39</v>
      </c>
      <c r="E14" s="73">
        <v>2</v>
      </c>
      <c r="F14" s="28"/>
      <c r="G14" s="28"/>
      <c r="H14" s="28"/>
      <c r="I14" s="28"/>
      <c r="J14" s="27"/>
      <c r="K14" s="27"/>
      <c r="L14" s="27"/>
      <c r="M14" s="28"/>
      <c r="N14" s="28"/>
      <c r="O14" s="28"/>
      <c r="P14" s="28"/>
      <c r="Q14" s="27"/>
      <c r="R14" s="27"/>
      <c r="S14" s="27"/>
    </row>
    <row r="15" spans="1:19" s="29" customFormat="1" ht="15.75" x14ac:dyDescent="0.2">
      <c r="A15" s="69" t="s">
        <v>82</v>
      </c>
      <c r="B15" s="70" t="s">
        <v>71</v>
      </c>
      <c r="C15" s="71" t="s">
        <v>86</v>
      </c>
      <c r="D15" s="72" t="s">
        <v>44</v>
      </c>
      <c r="E15" s="73">
        <v>4</v>
      </c>
      <c r="F15" s="28"/>
      <c r="G15" s="27"/>
      <c r="H15" s="27"/>
      <c r="I15" s="27"/>
      <c r="J15" s="27"/>
      <c r="K15" s="27"/>
      <c r="L15" s="27"/>
      <c r="M15" s="28"/>
      <c r="N15" s="27"/>
      <c r="O15" s="27"/>
      <c r="P15" s="27"/>
      <c r="Q15" s="27"/>
      <c r="R15" s="27"/>
      <c r="S15" s="27"/>
    </row>
    <row r="16" spans="1:19" s="29" customFormat="1" ht="30" x14ac:dyDescent="0.2">
      <c r="A16" s="69" t="s">
        <v>87</v>
      </c>
      <c r="B16" s="70" t="s">
        <v>36</v>
      </c>
      <c r="C16" s="71" t="s">
        <v>92</v>
      </c>
      <c r="D16" s="72" t="s">
        <v>93</v>
      </c>
      <c r="E16" s="73">
        <v>4</v>
      </c>
      <c r="F16" s="28"/>
      <c r="G16" s="27"/>
      <c r="H16" s="27"/>
      <c r="I16" s="27"/>
      <c r="J16" s="27"/>
      <c r="K16" s="27"/>
      <c r="L16" s="27"/>
      <c r="M16" s="28"/>
      <c r="N16" s="27"/>
      <c r="O16" s="27"/>
      <c r="P16" s="27"/>
      <c r="Q16" s="27"/>
      <c r="R16" s="27"/>
      <c r="S16" s="27"/>
    </row>
    <row r="17" spans="1:19" s="29" customFormat="1" ht="30" x14ac:dyDescent="0.2">
      <c r="A17" s="69" t="s">
        <v>90</v>
      </c>
      <c r="B17" s="70" t="s">
        <v>36</v>
      </c>
      <c r="C17" s="71" t="s">
        <v>88</v>
      </c>
      <c r="D17" s="72" t="s">
        <v>39</v>
      </c>
      <c r="E17" s="73">
        <v>3</v>
      </c>
      <c r="F17" s="28"/>
      <c r="G17" s="27"/>
      <c r="H17" s="27"/>
      <c r="I17" s="27"/>
      <c r="J17" s="27"/>
      <c r="K17" s="27"/>
      <c r="L17" s="27"/>
      <c r="M17" s="28"/>
      <c r="N17" s="27"/>
      <c r="O17" s="27"/>
      <c r="P17" s="27"/>
      <c r="Q17" s="27"/>
      <c r="R17" s="27"/>
      <c r="S17" s="27"/>
    </row>
    <row r="18" spans="1:19" s="29" customFormat="1" ht="15.75" x14ac:dyDescent="0.2">
      <c r="A18" s="69" t="s">
        <v>91</v>
      </c>
      <c r="B18" s="70" t="s">
        <v>36</v>
      </c>
      <c r="C18" s="71" t="s">
        <v>89</v>
      </c>
      <c r="D18" s="72" t="s">
        <v>44</v>
      </c>
      <c r="E18" s="73">
        <v>2</v>
      </c>
      <c r="F18" s="28"/>
      <c r="G18" s="27"/>
      <c r="H18" s="27"/>
      <c r="I18" s="27"/>
      <c r="J18" s="27"/>
      <c r="K18" s="27"/>
      <c r="L18" s="27"/>
      <c r="M18" s="28"/>
      <c r="N18" s="27"/>
      <c r="O18" s="27"/>
      <c r="P18" s="27"/>
      <c r="Q18" s="27"/>
      <c r="R18" s="27"/>
      <c r="S18" s="27"/>
    </row>
    <row r="19" spans="1:19" s="29" customFormat="1" ht="30" x14ac:dyDescent="0.2">
      <c r="A19" s="69" t="s">
        <v>94</v>
      </c>
      <c r="B19" s="70" t="s">
        <v>43</v>
      </c>
      <c r="C19" s="71" t="s">
        <v>95</v>
      </c>
      <c r="D19" s="72" t="s">
        <v>39</v>
      </c>
      <c r="E19" s="73">
        <v>2</v>
      </c>
      <c r="F19" s="28"/>
      <c r="G19" s="27"/>
      <c r="H19" s="27"/>
      <c r="I19" s="27"/>
      <c r="J19" s="27"/>
      <c r="K19" s="27"/>
      <c r="L19" s="27"/>
      <c r="M19" s="28"/>
      <c r="N19" s="27"/>
      <c r="O19" s="27"/>
      <c r="P19" s="27"/>
      <c r="Q19" s="27"/>
      <c r="R19" s="27"/>
      <c r="S19" s="27"/>
    </row>
    <row r="20" spans="1:19" s="29" customFormat="1" ht="15.75" x14ac:dyDescent="0.2">
      <c r="A20" s="69" t="s">
        <v>96</v>
      </c>
      <c r="B20" s="70" t="s">
        <v>43</v>
      </c>
      <c r="C20" s="74" t="s">
        <v>99</v>
      </c>
      <c r="D20" s="75" t="s">
        <v>39</v>
      </c>
      <c r="E20" s="73">
        <v>3</v>
      </c>
      <c r="F20" s="28"/>
      <c r="G20" s="63"/>
      <c r="H20" s="63"/>
      <c r="I20" s="63"/>
      <c r="J20" s="63"/>
      <c r="K20" s="63"/>
      <c r="L20" s="63"/>
      <c r="M20" s="28"/>
      <c r="N20" s="63"/>
      <c r="O20" s="63"/>
      <c r="P20" s="63"/>
      <c r="Q20" s="63"/>
      <c r="R20" s="63"/>
      <c r="S20" s="63"/>
    </row>
    <row r="21" spans="1:19" s="8" customFormat="1" ht="30" x14ac:dyDescent="0.2">
      <c r="A21" s="69" t="s">
        <v>98</v>
      </c>
      <c r="B21" s="70" t="s">
        <v>57</v>
      </c>
      <c r="C21" s="74" t="s">
        <v>97</v>
      </c>
      <c r="D21" s="75" t="s">
        <v>75</v>
      </c>
      <c r="E21" s="73">
        <v>4</v>
      </c>
      <c r="F21" s="28"/>
      <c r="G21" s="24"/>
      <c r="H21" s="24"/>
      <c r="I21" s="24"/>
      <c r="J21" s="24"/>
      <c r="K21" s="24"/>
      <c r="L21" s="24"/>
      <c r="M21" s="28"/>
      <c r="N21" s="24"/>
      <c r="O21" s="24"/>
      <c r="P21" s="24"/>
      <c r="Q21" s="24"/>
      <c r="R21" s="24"/>
      <c r="S21" s="24"/>
    </row>
    <row r="22" spans="1:19" s="8" customFormat="1" ht="30" x14ac:dyDescent="0.2">
      <c r="A22" s="76" t="s">
        <v>101</v>
      </c>
      <c r="B22" s="77" t="s">
        <v>57</v>
      </c>
      <c r="C22" s="74" t="s">
        <v>100</v>
      </c>
      <c r="D22" s="75" t="s">
        <v>39</v>
      </c>
      <c r="E22" s="78">
        <v>3</v>
      </c>
      <c r="F22" s="62"/>
      <c r="G22" s="24"/>
      <c r="H22" s="24"/>
      <c r="I22" s="24"/>
      <c r="J22" s="24"/>
      <c r="K22" s="24"/>
      <c r="L22" s="24"/>
      <c r="M22" s="62"/>
      <c r="N22" s="24"/>
      <c r="O22" s="24"/>
      <c r="P22" s="24"/>
      <c r="Q22" s="24"/>
      <c r="R22" s="24"/>
      <c r="S22" s="24"/>
    </row>
    <row r="23" spans="1:19" s="8" customFormat="1" ht="30" x14ac:dyDescent="0.2">
      <c r="A23" s="76" t="s">
        <v>108</v>
      </c>
      <c r="B23" s="77" t="s">
        <v>64</v>
      </c>
      <c r="C23" s="74" t="s">
        <v>102</v>
      </c>
      <c r="D23" s="75" t="s">
        <v>115</v>
      </c>
      <c r="E23" s="78">
        <v>4</v>
      </c>
      <c r="F23" s="62"/>
      <c r="G23" s="24"/>
      <c r="H23" s="24"/>
      <c r="I23" s="24"/>
      <c r="J23" s="24"/>
      <c r="K23" s="24"/>
      <c r="L23" s="24"/>
      <c r="M23" s="62"/>
      <c r="N23" s="24"/>
      <c r="O23" s="24"/>
      <c r="P23" s="24"/>
      <c r="Q23" s="24"/>
      <c r="R23" s="24"/>
      <c r="S23" s="24"/>
    </row>
    <row r="24" spans="1:19" s="8" customFormat="1" ht="30" x14ac:dyDescent="0.2">
      <c r="A24" s="76" t="s">
        <v>109</v>
      </c>
      <c r="B24" s="77" t="s">
        <v>64</v>
      </c>
      <c r="C24" s="74" t="s">
        <v>103</v>
      </c>
      <c r="D24" s="75" t="s">
        <v>75</v>
      </c>
      <c r="E24" s="78">
        <v>4</v>
      </c>
      <c r="F24" s="62"/>
      <c r="G24" s="24"/>
      <c r="H24" s="24"/>
      <c r="I24" s="24"/>
      <c r="J24" s="24"/>
      <c r="K24" s="24"/>
      <c r="L24" s="24"/>
      <c r="M24" s="62"/>
      <c r="N24" s="24"/>
      <c r="O24" s="24"/>
      <c r="P24" s="24"/>
      <c r="Q24" s="24"/>
      <c r="R24" s="24"/>
      <c r="S24" s="24"/>
    </row>
    <row r="25" spans="1:19" s="8" customFormat="1" ht="30" x14ac:dyDescent="0.2">
      <c r="A25" s="76" t="s">
        <v>110</v>
      </c>
      <c r="B25" s="77" t="s">
        <v>64</v>
      </c>
      <c r="C25" s="74" t="s">
        <v>104</v>
      </c>
      <c r="D25" s="75" t="s">
        <v>44</v>
      </c>
      <c r="E25" s="78">
        <v>3</v>
      </c>
      <c r="F25" s="62"/>
      <c r="G25" s="24"/>
      <c r="H25" s="24"/>
      <c r="I25" s="24"/>
      <c r="J25" s="24"/>
      <c r="K25" s="24"/>
      <c r="L25" s="24"/>
      <c r="M25" s="62"/>
      <c r="N25" s="24"/>
      <c r="O25" s="24"/>
      <c r="P25" s="24"/>
      <c r="Q25" s="24"/>
      <c r="R25" s="24"/>
      <c r="S25" s="24"/>
    </row>
    <row r="26" spans="1:19" s="8" customFormat="1" ht="15.75" x14ac:dyDescent="0.2">
      <c r="A26" s="76" t="s">
        <v>111</v>
      </c>
      <c r="B26" s="77" t="s">
        <v>114</v>
      </c>
      <c r="C26" s="74" t="s">
        <v>105</v>
      </c>
      <c r="D26" s="75" t="s">
        <v>116</v>
      </c>
      <c r="E26" s="78">
        <v>1</v>
      </c>
      <c r="F26" s="62"/>
      <c r="G26" s="24"/>
      <c r="H26" s="24"/>
      <c r="I26" s="24"/>
      <c r="J26" s="24"/>
      <c r="K26" s="24"/>
      <c r="L26" s="24"/>
      <c r="M26" s="62"/>
      <c r="N26" s="24"/>
      <c r="O26" s="24"/>
      <c r="P26" s="24"/>
      <c r="Q26" s="24"/>
      <c r="R26" s="24"/>
      <c r="S26" s="24"/>
    </row>
    <row r="27" spans="1:19" s="8" customFormat="1" ht="30" x14ac:dyDescent="0.2">
      <c r="A27" s="76" t="s">
        <v>112</v>
      </c>
      <c r="B27" s="77" t="s">
        <v>114</v>
      </c>
      <c r="C27" s="74" t="s">
        <v>106</v>
      </c>
      <c r="D27" s="75" t="s">
        <v>116</v>
      </c>
      <c r="E27" s="78">
        <v>2</v>
      </c>
      <c r="F27" s="62"/>
      <c r="G27" s="24"/>
      <c r="H27" s="24"/>
      <c r="I27" s="24"/>
      <c r="J27" s="24"/>
      <c r="K27" s="24"/>
      <c r="L27" s="24"/>
      <c r="M27" s="62"/>
      <c r="N27" s="24"/>
      <c r="O27" s="24"/>
      <c r="P27" s="24"/>
      <c r="Q27" s="24"/>
      <c r="R27" s="24"/>
      <c r="S27" s="24"/>
    </row>
    <row r="28" spans="1:19" s="8" customFormat="1" ht="30.75" thickBot="1" x14ac:dyDescent="0.25">
      <c r="A28" s="79" t="s">
        <v>113</v>
      </c>
      <c r="B28" s="80" t="s">
        <v>114</v>
      </c>
      <c r="C28" s="81" t="s">
        <v>107</v>
      </c>
      <c r="D28" s="81" t="s">
        <v>75</v>
      </c>
      <c r="E28" s="82">
        <v>4</v>
      </c>
      <c r="F28" s="51"/>
      <c r="G28" s="25"/>
      <c r="H28" s="25"/>
      <c r="I28" s="25"/>
      <c r="J28" s="25"/>
      <c r="K28" s="25"/>
      <c r="L28" s="25"/>
      <c r="M28" s="51"/>
      <c r="N28" s="25"/>
      <c r="O28" s="25"/>
      <c r="P28" s="25"/>
      <c r="Q28" s="25"/>
      <c r="R28" s="25"/>
      <c r="S28" s="25"/>
    </row>
    <row r="29" spans="1:19" s="90" customFormat="1" ht="26.25" thickBot="1" x14ac:dyDescent="0.25">
      <c r="A29" s="94">
        <v>8</v>
      </c>
      <c r="B29" s="95" t="s">
        <v>177</v>
      </c>
      <c r="C29" s="96" t="s">
        <v>178</v>
      </c>
      <c r="D29" s="97" t="s">
        <v>179</v>
      </c>
      <c r="E29" s="98">
        <v>1</v>
      </c>
      <c r="F29" s="91"/>
      <c r="G29" s="92"/>
      <c r="H29" s="92"/>
      <c r="I29" s="92"/>
      <c r="J29" s="92"/>
      <c r="K29" s="92"/>
      <c r="L29" s="92"/>
      <c r="M29" s="91"/>
      <c r="N29" s="92"/>
      <c r="O29" s="92"/>
      <c r="P29" s="92"/>
      <c r="Q29" s="92"/>
      <c r="R29" s="92"/>
      <c r="S29" s="92"/>
    </row>
    <row r="30" spans="1:19" x14ac:dyDescent="0.2">
      <c r="A30" s="60"/>
      <c r="B30" s="60"/>
      <c r="C30" s="61"/>
      <c r="D30" s="61"/>
      <c r="E30" s="60"/>
      <c r="M30" s="4"/>
      <c r="N30" s="4"/>
      <c r="O30" s="4"/>
      <c r="P30" s="4"/>
      <c r="Q30" s="4"/>
      <c r="R30" s="4"/>
      <c r="S30" s="4"/>
    </row>
    <row r="31" spans="1:19" x14ac:dyDescent="0.2">
      <c r="C31" s="12" t="s">
        <v>24</v>
      </c>
      <c r="D31" s="47"/>
      <c r="E31" s="116">
        <f>8*2*E8</f>
        <v>64</v>
      </c>
      <c r="F31" s="9" t="e">
        <f>IF(SUM(F13:F28)&gt;0,E31-SUM(F13:F28),NA())</f>
        <v>#N/A</v>
      </c>
      <c r="G31" s="9" t="e">
        <f>IF(SUM(G13:G28)&gt;0,E31-SUM(F13:G28),NA())</f>
        <v>#N/A</v>
      </c>
      <c r="H31" s="9" t="e">
        <f>IF(SUM(H13:H28)&gt;0,F31-SUM(G13:H28),NA())</f>
        <v>#N/A</v>
      </c>
      <c r="I31" s="9" t="e">
        <f>IF(SUM(I13:I28)&gt;0,E31-SUM(F13:I28),NA())</f>
        <v>#N/A</v>
      </c>
      <c r="J31" s="9" t="e">
        <f>IF(SUM(J13:J28)&gt;0,E31-SUM(F13:J28),NA())</f>
        <v>#N/A</v>
      </c>
      <c r="K31" s="9" t="e">
        <f>IF(SUM(K13:K28)&gt;0,E31-SUM(F13:K28),NA())</f>
        <v>#N/A</v>
      </c>
      <c r="L31" s="9" t="e">
        <f>IF(SUM(L13:L28)&gt;0,E31-SUM(F13:L28),NA())</f>
        <v>#N/A</v>
      </c>
      <c r="M31" s="9" t="e">
        <f>IF(SUM(M13:M28)&gt;0,L31-SUM(M13:M28),NA())</f>
        <v>#N/A</v>
      </c>
      <c r="N31" s="9" t="e">
        <f>IF(SUM(N13:N28)&gt;0,L31-SUM(M13:N28),NA())</f>
        <v>#N/A</v>
      </c>
      <c r="O31" s="9" t="e">
        <f>IF(SUM(O13:O28)&gt;0,M31-SUM(N13:O28),NA())</f>
        <v>#N/A</v>
      </c>
      <c r="P31" s="9" t="e">
        <f>IF(SUM(P13:P28)&gt;0,L31-SUM(M13:P28),NA())</f>
        <v>#N/A</v>
      </c>
      <c r="Q31" s="9" t="e">
        <f>IF(SUM(Q13:Q28)&gt;0,L31-SUM(M13:Q28),NA())</f>
        <v>#N/A</v>
      </c>
      <c r="R31" s="9" t="e">
        <f>IF(SUM(R13:R28)&gt;0,L31-SUM(M13:R28),NA())</f>
        <v>#N/A</v>
      </c>
      <c r="S31" s="9" t="e">
        <f>IF(SUM(S13:S28)&gt;0,L31-SUM(M13:S28),NA())</f>
        <v>#N/A</v>
      </c>
    </row>
    <row r="32" spans="1:19" x14ac:dyDescent="0.2">
      <c r="C32" s="12" t="s">
        <v>25</v>
      </c>
      <c r="D32" s="48"/>
      <c r="E32" s="117"/>
      <c r="F32" s="10">
        <f>E31-(E31/14)</f>
        <v>59.428571428571431</v>
      </c>
      <c r="G32" s="10">
        <f>F32-(E31/14)</f>
        <v>54.857142857142861</v>
      </c>
      <c r="H32" s="10">
        <f>G32-(E31/14)</f>
        <v>50.285714285714292</v>
      </c>
      <c r="I32" s="10">
        <f>H32-(E31/14)</f>
        <v>45.714285714285722</v>
      </c>
      <c r="J32" s="10">
        <f>I32-(E31/14)</f>
        <v>41.142857142857153</v>
      </c>
      <c r="K32" s="10">
        <f>J32-(E31/14)</f>
        <v>36.571428571428584</v>
      </c>
      <c r="L32" s="10">
        <f>K32-(E31/14)</f>
        <v>32.000000000000014</v>
      </c>
      <c r="M32" s="10">
        <f>L32-(E31/14)</f>
        <v>27.428571428571445</v>
      </c>
      <c r="N32" s="10">
        <f>M32-(E31/14)</f>
        <v>22.857142857142875</v>
      </c>
      <c r="O32" s="10">
        <f>N32-(E31/14)</f>
        <v>18.285714285714306</v>
      </c>
      <c r="P32" s="10">
        <f>O32-(E31/14)</f>
        <v>13.714285714285735</v>
      </c>
      <c r="Q32" s="10">
        <f>P32-(E31/14)</f>
        <v>9.1428571428571637</v>
      </c>
      <c r="R32" s="10">
        <f>Q32-(E31/14)</f>
        <v>4.5714285714285925</v>
      </c>
      <c r="S32" s="10">
        <f>R32-(E31/14)</f>
        <v>2.1316282072803006E-14</v>
      </c>
    </row>
    <row r="33" spans="11:19" x14ac:dyDescent="0.2">
      <c r="M33" s="4"/>
      <c r="N33" s="4"/>
      <c r="O33" s="4"/>
      <c r="P33" s="4"/>
      <c r="Q33" s="4"/>
      <c r="R33" s="4"/>
      <c r="S33" s="4"/>
    </row>
    <row r="34" spans="11:19" x14ac:dyDescent="0.2">
      <c r="M34" s="4"/>
      <c r="N34" s="4"/>
      <c r="O34" s="4"/>
      <c r="P34" s="4"/>
      <c r="Q34" s="4"/>
      <c r="R34" s="4"/>
      <c r="S34" s="4"/>
    </row>
    <row r="35" spans="11:19" x14ac:dyDescent="0.2">
      <c r="M35" s="4"/>
      <c r="N35" s="4"/>
      <c r="O35" s="4"/>
      <c r="P35" s="4"/>
      <c r="Q35" s="4"/>
      <c r="R35" s="4"/>
      <c r="S35" s="4"/>
    </row>
    <row r="36" spans="11:19" x14ac:dyDescent="0.2">
      <c r="M36" s="4"/>
      <c r="N36" s="4"/>
      <c r="O36" s="4"/>
      <c r="P36" s="4"/>
      <c r="Q36" s="4"/>
      <c r="R36" s="4"/>
      <c r="S36" s="4"/>
    </row>
    <row r="37" spans="11:19" x14ac:dyDescent="0.2">
      <c r="K37" s="7">
        <v>0</v>
      </c>
      <c r="L37" s="4">
        <f>SUM(E13:E30)</f>
        <v>50</v>
      </c>
      <c r="M37" s="4"/>
      <c r="N37" s="4"/>
      <c r="O37" s="4"/>
      <c r="P37" s="4"/>
      <c r="Q37" s="4"/>
      <c r="R37" s="7">
        <v>0</v>
      </c>
      <c r="S37" s="4">
        <f>SUM(L13:L30)</f>
        <v>0</v>
      </c>
    </row>
    <row r="38" spans="11:19" x14ac:dyDescent="0.2">
      <c r="K38" s="7">
        <v>10</v>
      </c>
      <c r="L38" s="7">
        <v>0</v>
      </c>
      <c r="M38" s="4"/>
      <c r="N38" s="4"/>
      <c r="O38" s="4"/>
      <c r="P38" s="4"/>
      <c r="Q38" s="4"/>
      <c r="R38" s="7">
        <v>10</v>
      </c>
      <c r="S38" s="7">
        <v>0</v>
      </c>
    </row>
    <row r="39" spans="11:19" x14ac:dyDescent="0.2">
      <c r="M39" s="4"/>
      <c r="N39" s="4"/>
      <c r="O39" s="4"/>
      <c r="P39" s="4"/>
      <c r="Q39" s="4"/>
      <c r="R39" s="4"/>
      <c r="S39" s="4"/>
    </row>
    <row r="40" spans="11:19" x14ac:dyDescent="0.2">
      <c r="M40" s="4"/>
      <c r="N40" s="4"/>
      <c r="O40" s="4"/>
      <c r="P40" s="4"/>
      <c r="Q40" s="4"/>
      <c r="R40" s="4"/>
      <c r="S40" s="4"/>
    </row>
    <row r="41" spans="11:19" x14ac:dyDescent="0.2">
      <c r="M41" s="4"/>
      <c r="N41" s="4"/>
      <c r="O41" s="4"/>
      <c r="P41" s="4"/>
      <c r="Q41" s="4"/>
      <c r="R41" s="4"/>
      <c r="S41" s="4"/>
    </row>
    <row r="42" spans="11:19" x14ac:dyDescent="0.2">
      <c r="M42" s="4"/>
      <c r="N42" s="4"/>
      <c r="O42" s="4"/>
      <c r="P42" s="4"/>
      <c r="Q42" s="4"/>
      <c r="R42" s="4"/>
      <c r="S42" s="4"/>
    </row>
    <row r="43" spans="11:19" x14ac:dyDescent="0.2">
      <c r="M43" s="4"/>
      <c r="N43" s="4"/>
      <c r="O43" s="4"/>
      <c r="P43" s="4"/>
      <c r="Q43" s="4"/>
      <c r="R43" s="4"/>
      <c r="S43" s="4"/>
    </row>
    <row r="44" spans="11:19" x14ac:dyDescent="0.2">
      <c r="M44" s="4"/>
      <c r="N44" s="4"/>
      <c r="O44" s="4"/>
      <c r="P44" s="4"/>
      <c r="Q44" s="4"/>
      <c r="R44" s="4"/>
      <c r="S44" s="4"/>
    </row>
    <row r="45" spans="11:19" x14ac:dyDescent="0.2">
      <c r="M45" s="4"/>
      <c r="N45" s="4"/>
      <c r="O45" s="4"/>
      <c r="P45" s="4"/>
      <c r="Q45" s="4"/>
      <c r="R45" s="4"/>
      <c r="S45" s="4"/>
    </row>
    <row r="46" spans="11:19" x14ac:dyDescent="0.2">
      <c r="M46" s="4"/>
      <c r="N46" s="4"/>
      <c r="O46" s="4"/>
      <c r="P46" s="4"/>
      <c r="Q46" s="4"/>
      <c r="R46" s="4"/>
      <c r="S46" s="4"/>
    </row>
    <row r="47" spans="11:19" x14ac:dyDescent="0.2">
      <c r="M47" s="4"/>
      <c r="N47" s="4"/>
      <c r="O47" s="4"/>
      <c r="P47" s="4"/>
      <c r="Q47" s="4"/>
      <c r="R47" s="4"/>
      <c r="S47" s="4"/>
    </row>
    <row r="48" spans="11:19" x14ac:dyDescent="0.2">
      <c r="M48" s="4"/>
      <c r="N48" s="4"/>
      <c r="O48" s="4"/>
      <c r="P48" s="4"/>
      <c r="Q48" s="4"/>
      <c r="R48" s="4"/>
      <c r="S48" s="4"/>
    </row>
    <row r="49" spans="13:19" x14ac:dyDescent="0.2">
      <c r="M49" s="4"/>
      <c r="N49" s="4"/>
      <c r="O49" s="4"/>
      <c r="P49" s="4"/>
      <c r="Q49" s="4"/>
      <c r="R49" s="4"/>
      <c r="S49" s="4"/>
    </row>
    <row r="50" spans="13:19" x14ac:dyDescent="0.2">
      <c r="M50" s="4"/>
      <c r="N50" s="4"/>
      <c r="O50" s="4"/>
      <c r="P50" s="4"/>
      <c r="Q50" s="4"/>
      <c r="R50" s="4"/>
      <c r="S50" s="4"/>
    </row>
    <row r="51" spans="13:19" x14ac:dyDescent="0.2">
      <c r="M51" s="4"/>
      <c r="N51" s="4"/>
      <c r="O51" s="4"/>
      <c r="P51" s="4"/>
      <c r="Q51" s="4"/>
      <c r="R51" s="4"/>
      <c r="S51" s="4"/>
    </row>
    <row r="52" spans="13:19" x14ac:dyDescent="0.2">
      <c r="M52" s="4"/>
      <c r="N52" s="4"/>
      <c r="O52" s="4"/>
      <c r="P52" s="4"/>
      <c r="Q52" s="4"/>
      <c r="R52" s="4"/>
      <c r="S52" s="4"/>
    </row>
    <row r="53" spans="13:19" x14ac:dyDescent="0.2">
      <c r="M53" s="4"/>
      <c r="N53" s="4"/>
      <c r="O53" s="4"/>
      <c r="P53" s="4"/>
      <c r="Q53" s="4"/>
      <c r="R53" s="4"/>
      <c r="S53" s="4"/>
    </row>
    <row r="54" spans="13:19" x14ac:dyDescent="0.2">
      <c r="M54" s="4"/>
      <c r="N54" s="4"/>
      <c r="O54" s="4"/>
      <c r="P54" s="4"/>
      <c r="Q54" s="4"/>
      <c r="R54" s="4"/>
      <c r="S54" s="4"/>
    </row>
    <row r="55" spans="13:19" x14ac:dyDescent="0.2">
      <c r="M55" s="4"/>
      <c r="N55" s="4"/>
      <c r="O55" s="4"/>
      <c r="P55" s="4"/>
      <c r="Q55" s="4"/>
      <c r="R55" s="4"/>
      <c r="S55" s="4"/>
    </row>
  </sheetData>
  <sheetProtection formatCells="0" formatColumns="0" formatRows="0" insertRows="0" autoFilter="0"/>
  <autoFilter ref="A11:E11" xr:uid="{00000000-0009-0000-0000-000002000000}"/>
  <mergeCells count="5">
    <mergeCell ref="A2:L2"/>
    <mergeCell ref="F9:L9"/>
    <mergeCell ref="M9:S9"/>
    <mergeCell ref="E31:E32"/>
    <mergeCell ref="D4:J4"/>
  </mergeCells>
  <conditionalFormatting sqref="F31:L31">
    <cfRule type="cellIs" dxfId="11" priority="3" stopIfTrue="1" operator="lessThan">
      <formula>F32</formula>
    </cfRule>
    <cfRule type="cellIs" dxfId="10" priority="4" stopIfTrue="1" operator="greaterThan">
      <formula>F32</formula>
    </cfRule>
  </conditionalFormatting>
  <conditionalFormatting sqref="M31:S31">
    <cfRule type="cellIs" dxfId="9" priority="1" stopIfTrue="1" operator="lessThan">
      <formula>M32</formula>
    </cfRule>
    <cfRule type="cellIs" dxfId="8" priority="2" stopIfTrue="1" operator="greaterThan">
      <formula>M32</formula>
    </cfRule>
  </conditionalFormatting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BEFA-189F-463E-82F1-D402C5EC0D1D}">
  <dimension ref="A2:S52"/>
  <sheetViews>
    <sheetView topLeftCell="A4" zoomScale="50" zoomScaleNormal="50" workbookViewId="0">
      <selection activeCell="C32" sqref="C32"/>
    </sheetView>
  </sheetViews>
  <sheetFormatPr defaultColWidth="11.42578125" defaultRowHeight="12.75" x14ac:dyDescent="0.2"/>
  <cols>
    <col min="1" max="1" width="13.28515625" style="5" bestFit="1" customWidth="1"/>
    <col min="2" max="2" width="13.5703125" style="5" bestFit="1" customWidth="1"/>
    <col min="3" max="3" width="33.85546875" style="6" customWidth="1"/>
    <col min="4" max="4" width="21.28515625" style="6" bestFit="1" customWidth="1"/>
    <col min="5" max="5" width="16.5703125" style="4" bestFit="1" customWidth="1"/>
    <col min="6" max="6" width="9.140625" style="4" bestFit="1" customWidth="1"/>
    <col min="7" max="7" width="9.7109375" style="4" bestFit="1" customWidth="1"/>
    <col min="8" max="8" width="10.28515625" style="4" bestFit="1" customWidth="1"/>
    <col min="9" max="9" width="9.7109375" style="4" bestFit="1" customWidth="1"/>
    <col min="10" max="10" width="10.28515625" style="4" bestFit="1" customWidth="1"/>
    <col min="11" max="11" width="9.7109375" style="4" bestFit="1" customWidth="1"/>
    <col min="12" max="12" width="8.5703125" style="4" bestFit="1" customWidth="1"/>
    <col min="13" max="13" width="9.140625" style="5" bestFit="1" customWidth="1"/>
    <col min="14" max="14" width="9.7109375" style="5" bestFit="1" customWidth="1"/>
    <col min="15" max="15" width="10.28515625" style="5" bestFit="1" customWidth="1"/>
    <col min="16" max="16" width="9.7109375" style="5" bestFit="1" customWidth="1"/>
    <col min="17" max="17" width="10.28515625" style="5" bestFit="1" customWidth="1"/>
    <col min="18" max="18" width="9.7109375" style="5" bestFit="1" customWidth="1"/>
    <col min="19" max="19" width="8.5703125" style="5" bestFit="1" customWidth="1"/>
    <col min="20" max="16384" width="11.42578125" style="5"/>
  </cols>
  <sheetData>
    <row r="2" spans="1:19" customFormat="1" ht="43.5" customHeight="1" x14ac:dyDescent="0.2">
      <c r="A2" s="112" t="str">
        <f>CONCATENATE("Sprint #2",E5, "Tracking Sheet")</f>
        <v>Sprint #2Tracking Sheet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4" spans="1:19" customFormat="1" x14ac:dyDescent="0.2">
      <c r="A4" s="2"/>
      <c r="B4" s="5"/>
      <c r="C4" s="55" t="s">
        <v>11</v>
      </c>
      <c r="D4" s="118" t="s">
        <v>31</v>
      </c>
      <c r="E4" s="119"/>
      <c r="F4" s="119"/>
      <c r="G4" s="119"/>
      <c r="H4" s="119"/>
      <c r="I4" s="119"/>
      <c r="J4" s="120"/>
    </row>
    <row r="5" spans="1:19" x14ac:dyDescent="0.2">
      <c r="C5" s="56" t="s">
        <v>19</v>
      </c>
      <c r="D5" s="11">
        <v>2</v>
      </c>
      <c r="E5" s="22"/>
    </row>
    <row r="6" spans="1:19" x14ac:dyDescent="0.2">
      <c r="C6" s="56" t="s">
        <v>20</v>
      </c>
      <c r="D6" s="64">
        <v>45766</v>
      </c>
      <c r="E6" s="22"/>
    </row>
    <row r="7" spans="1:19" x14ac:dyDescent="0.2">
      <c r="C7" s="56" t="s">
        <v>20</v>
      </c>
      <c r="D7" s="64">
        <v>45780</v>
      </c>
      <c r="E7" s="23"/>
    </row>
    <row r="8" spans="1:19" ht="13.5" thickBot="1" x14ac:dyDescent="0.25">
      <c r="C8" s="3"/>
      <c r="D8" s="11" t="s">
        <v>28</v>
      </c>
      <c r="E8" s="22">
        <v>4</v>
      </c>
    </row>
    <row r="9" spans="1:19" ht="13.5" thickBot="1" x14ac:dyDescent="0.25">
      <c r="F9" s="113" t="s">
        <v>21</v>
      </c>
      <c r="G9" s="114"/>
      <c r="H9" s="114"/>
      <c r="I9" s="114"/>
      <c r="J9" s="114"/>
      <c r="K9" s="114"/>
      <c r="L9" s="115"/>
      <c r="M9" s="113" t="s">
        <v>30</v>
      </c>
      <c r="N9" s="114"/>
      <c r="O9" s="114"/>
      <c r="P9" s="114"/>
      <c r="Q9" s="114"/>
      <c r="R9" s="114"/>
      <c r="S9" s="115"/>
    </row>
    <row r="10" spans="1:19" ht="13.5" thickBot="1" x14ac:dyDescent="0.25">
      <c r="F10" s="49">
        <v>1</v>
      </c>
      <c r="G10" s="50">
        <v>2</v>
      </c>
      <c r="H10" s="49">
        <v>3</v>
      </c>
      <c r="I10" s="50">
        <v>4</v>
      </c>
      <c r="J10" s="49">
        <v>5</v>
      </c>
      <c r="K10" s="50">
        <v>6</v>
      </c>
      <c r="L10" s="49">
        <v>7</v>
      </c>
      <c r="M10" s="50">
        <v>8</v>
      </c>
      <c r="N10" s="49">
        <v>9</v>
      </c>
      <c r="O10" s="50">
        <v>10</v>
      </c>
      <c r="P10" s="49">
        <v>11</v>
      </c>
      <c r="Q10" s="50">
        <v>12</v>
      </c>
      <c r="R10" s="49">
        <v>13</v>
      </c>
      <c r="S10" s="50">
        <v>14</v>
      </c>
    </row>
    <row r="11" spans="1:19" s="3" customFormat="1" ht="25.5" x14ac:dyDescent="0.2">
      <c r="A11" s="17" t="s">
        <v>22</v>
      </c>
      <c r="B11" s="19" t="s">
        <v>15</v>
      </c>
      <c r="C11" s="18" t="s">
        <v>23</v>
      </c>
      <c r="D11" s="46" t="s">
        <v>26</v>
      </c>
      <c r="E11" s="20" t="s">
        <v>84</v>
      </c>
      <c r="F11" s="26">
        <f>E7</f>
        <v>0</v>
      </c>
      <c r="G11" s="21">
        <f>F11+1</f>
        <v>1</v>
      </c>
      <c r="H11" s="21">
        <f t="shared" ref="H11:L11" si="0">G11+1</f>
        <v>2</v>
      </c>
      <c r="I11" s="21">
        <f t="shared" si="0"/>
        <v>3</v>
      </c>
      <c r="J11" s="21">
        <f t="shared" si="0"/>
        <v>4</v>
      </c>
      <c r="K11" s="21">
        <f t="shared" si="0"/>
        <v>5</v>
      </c>
      <c r="L11" s="21">
        <f t="shared" si="0"/>
        <v>6</v>
      </c>
      <c r="M11" s="21">
        <f t="shared" ref="M11" si="1">L11+1</f>
        <v>7</v>
      </c>
      <c r="N11" s="21">
        <f t="shared" ref="N11" si="2">M11+1</f>
        <v>8</v>
      </c>
      <c r="O11" s="21">
        <f t="shared" ref="O11" si="3">N11+1</f>
        <v>9</v>
      </c>
      <c r="P11" s="21">
        <f t="shared" ref="P11" si="4">O11+1</f>
        <v>10</v>
      </c>
      <c r="Q11" s="21">
        <f t="shared" ref="Q11" si="5">P11+1</f>
        <v>11</v>
      </c>
      <c r="R11" s="21">
        <f t="shared" ref="R11" si="6">Q11+1</f>
        <v>12</v>
      </c>
      <c r="S11" s="21">
        <f>R11+1</f>
        <v>13</v>
      </c>
    </row>
    <row r="12" spans="1:19" s="99" customFormat="1" ht="38.25" customHeight="1" thickBot="1" x14ac:dyDescent="0.25">
      <c r="A12" s="103">
        <v>8</v>
      </c>
      <c r="B12" s="104" t="s">
        <v>177</v>
      </c>
      <c r="C12" s="105" t="s">
        <v>178</v>
      </c>
      <c r="D12" s="106" t="s">
        <v>179</v>
      </c>
      <c r="E12" s="107">
        <v>1</v>
      </c>
      <c r="F12" s="100"/>
      <c r="G12" s="100"/>
      <c r="H12" s="100"/>
      <c r="I12" s="100"/>
      <c r="J12" s="101"/>
      <c r="K12" s="101"/>
      <c r="L12" s="101"/>
      <c r="M12" s="100"/>
      <c r="N12" s="100"/>
      <c r="O12" s="100"/>
      <c r="P12" s="100"/>
      <c r="Q12" s="101"/>
      <c r="R12" s="101"/>
      <c r="S12" s="101"/>
    </row>
    <row r="13" spans="1:19" s="29" customFormat="1" ht="30" x14ac:dyDescent="0.2">
      <c r="A13" s="83" t="s">
        <v>128</v>
      </c>
      <c r="B13" s="71" t="s">
        <v>45</v>
      </c>
      <c r="C13" s="71" t="s">
        <v>117</v>
      </c>
      <c r="D13" s="72" t="s">
        <v>39</v>
      </c>
      <c r="E13" s="86">
        <v>4</v>
      </c>
      <c r="F13" s="28"/>
      <c r="G13" s="28"/>
      <c r="H13" s="28"/>
      <c r="I13" s="28"/>
      <c r="J13" s="27"/>
      <c r="K13" s="27"/>
      <c r="L13" s="27"/>
      <c r="M13" s="28"/>
      <c r="N13" s="28"/>
      <c r="O13" s="28"/>
      <c r="P13" s="28"/>
      <c r="Q13" s="27"/>
      <c r="R13" s="27"/>
      <c r="S13" s="27"/>
    </row>
    <row r="14" spans="1:19" s="29" customFormat="1" ht="30" x14ac:dyDescent="0.2">
      <c r="A14" s="83" t="s">
        <v>130</v>
      </c>
      <c r="B14" s="71" t="s">
        <v>45</v>
      </c>
      <c r="C14" s="71" t="s">
        <v>118</v>
      </c>
      <c r="D14" s="72" t="s">
        <v>39</v>
      </c>
      <c r="E14" s="86">
        <v>3</v>
      </c>
      <c r="F14" s="28"/>
      <c r="G14" s="28"/>
      <c r="H14" s="28"/>
      <c r="I14" s="28"/>
      <c r="J14" s="27"/>
      <c r="K14" s="27"/>
      <c r="L14" s="27"/>
      <c r="M14" s="28"/>
      <c r="N14" s="28"/>
      <c r="O14" s="28"/>
      <c r="P14" s="28"/>
      <c r="Q14" s="27"/>
      <c r="R14" s="27"/>
      <c r="S14" s="27"/>
    </row>
    <row r="15" spans="1:19" s="29" customFormat="1" ht="30" x14ac:dyDescent="0.2">
      <c r="A15" s="83" t="s">
        <v>131</v>
      </c>
      <c r="B15" s="71" t="s">
        <v>48</v>
      </c>
      <c r="C15" s="71" t="s">
        <v>119</v>
      </c>
      <c r="D15" s="72" t="s">
        <v>44</v>
      </c>
      <c r="E15" s="86">
        <v>4</v>
      </c>
      <c r="F15" s="28"/>
      <c r="G15" s="27"/>
      <c r="H15" s="27"/>
      <c r="I15" s="27"/>
      <c r="J15" s="27"/>
      <c r="K15" s="27"/>
      <c r="L15" s="27"/>
      <c r="M15" s="28"/>
      <c r="N15" s="27"/>
      <c r="O15" s="27"/>
      <c r="P15" s="27"/>
      <c r="Q15" s="27"/>
      <c r="R15" s="27"/>
      <c r="S15" s="27"/>
    </row>
    <row r="16" spans="1:19" s="29" customFormat="1" ht="30" x14ac:dyDescent="0.2">
      <c r="A16" s="83" t="s">
        <v>132</v>
      </c>
      <c r="B16" s="71" t="s">
        <v>48</v>
      </c>
      <c r="C16" s="71" t="s">
        <v>120</v>
      </c>
      <c r="D16" s="72" t="s">
        <v>44</v>
      </c>
      <c r="E16" s="86">
        <v>2</v>
      </c>
      <c r="F16" s="28"/>
      <c r="G16" s="27"/>
      <c r="H16" s="27"/>
      <c r="I16" s="27"/>
      <c r="J16" s="27"/>
      <c r="K16" s="27"/>
      <c r="L16" s="27"/>
      <c r="M16" s="28"/>
      <c r="N16" s="27"/>
      <c r="O16" s="27"/>
      <c r="P16" s="27"/>
      <c r="Q16" s="27"/>
      <c r="R16" s="27"/>
      <c r="S16" s="27"/>
    </row>
    <row r="17" spans="1:19" s="29" customFormat="1" ht="30" x14ac:dyDescent="0.2">
      <c r="A17" s="83" t="s">
        <v>133</v>
      </c>
      <c r="B17" s="71" t="s">
        <v>129</v>
      </c>
      <c r="C17" s="71" t="s">
        <v>121</v>
      </c>
      <c r="D17" s="72" t="s">
        <v>39</v>
      </c>
      <c r="E17" s="86">
        <v>4</v>
      </c>
      <c r="F17" s="28"/>
      <c r="G17" s="27"/>
      <c r="H17" s="27"/>
      <c r="I17" s="27"/>
      <c r="J17" s="27"/>
      <c r="K17" s="27"/>
      <c r="L17" s="27"/>
      <c r="M17" s="28"/>
      <c r="N17" s="27"/>
      <c r="O17" s="27"/>
      <c r="P17" s="27"/>
      <c r="Q17" s="27"/>
      <c r="R17" s="27"/>
      <c r="S17" s="27"/>
    </row>
    <row r="18" spans="1:19" s="29" customFormat="1" ht="30" x14ac:dyDescent="0.2">
      <c r="A18" s="83" t="s">
        <v>134</v>
      </c>
      <c r="B18" s="71" t="s">
        <v>129</v>
      </c>
      <c r="C18" s="71" t="s">
        <v>122</v>
      </c>
      <c r="D18" s="72" t="s">
        <v>39</v>
      </c>
      <c r="E18" s="86">
        <v>3</v>
      </c>
      <c r="F18" s="28"/>
      <c r="G18" s="27"/>
      <c r="H18" s="27"/>
      <c r="I18" s="27"/>
      <c r="J18" s="27"/>
      <c r="K18" s="27"/>
      <c r="L18" s="27"/>
      <c r="M18" s="28"/>
      <c r="N18" s="27"/>
      <c r="O18" s="27"/>
      <c r="P18" s="27"/>
      <c r="Q18" s="27"/>
      <c r="R18" s="27"/>
      <c r="S18" s="27"/>
    </row>
    <row r="19" spans="1:19" s="8" customFormat="1" ht="30" x14ac:dyDescent="0.2">
      <c r="A19" s="83" t="s">
        <v>135</v>
      </c>
      <c r="B19" s="71" t="s">
        <v>54</v>
      </c>
      <c r="C19" s="74" t="s">
        <v>123</v>
      </c>
      <c r="D19" s="72" t="s">
        <v>44</v>
      </c>
      <c r="E19" s="86">
        <v>3</v>
      </c>
      <c r="F19" s="28"/>
      <c r="G19" s="24"/>
      <c r="H19" s="24"/>
      <c r="I19" s="24"/>
      <c r="J19" s="24"/>
      <c r="K19" s="24"/>
      <c r="L19" s="24"/>
      <c r="M19" s="28"/>
      <c r="N19" s="24"/>
      <c r="O19" s="24"/>
      <c r="P19" s="24"/>
      <c r="Q19" s="24"/>
      <c r="R19" s="24"/>
      <c r="S19" s="24"/>
    </row>
    <row r="20" spans="1:19" s="8" customFormat="1" ht="30" x14ac:dyDescent="0.2">
      <c r="A20" s="84" t="s">
        <v>136</v>
      </c>
      <c r="B20" s="74" t="s">
        <v>54</v>
      </c>
      <c r="C20" s="74" t="s">
        <v>124</v>
      </c>
      <c r="D20" s="72" t="s">
        <v>44</v>
      </c>
      <c r="E20" s="87">
        <v>3</v>
      </c>
      <c r="F20" s="62"/>
      <c r="G20" s="24"/>
      <c r="H20" s="24"/>
      <c r="I20" s="24"/>
      <c r="J20" s="24"/>
      <c r="K20" s="24"/>
      <c r="L20" s="24"/>
      <c r="M20" s="62"/>
      <c r="N20" s="24"/>
      <c r="O20" s="24"/>
      <c r="P20" s="24"/>
      <c r="Q20" s="24"/>
      <c r="R20" s="24"/>
      <c r="S20" s="24"/>
    </row>
    <row r="21" spans="1:19" s="8" customFormat="1" ht="30" x14ac:dyDescent="0.2">
      <c r="A21" s="84" t="s">
        <v>137</v>
      </c>
      <c r="B21" s="74" t="s">
        <v>54</v>
      </c>
      <c r="C21" s="74" t="s">
        <v>125</v>
      </c>
      <c r="D21" s="75" t="s">
        <v>39</v>
      </c>
      <c r="E21" s="87">
        <v>3</v>
      </c>
      <c r="F21" s="62"/>
      <c r="G21" s="24"/>
      <c r="H21" s="24"/>
      <c r="I21" s="24"/>
      <c r="J21" s="24"/>
      <c r="K21" s="24"/>
      <c r="L21" s="24"/>
      <c r="M21" s="62"/>
      <c r="N21" s="24"/>
      <c r="O21" s="24"/>
      <c r="P21" s="24"/>
      <c r="Q21" s="24"/>
      <c r="R21" s="24"/>
      <c r="S21" s="24"/>
    </row>
    <row r="22" spans="1:19" s="8" customFormat="1" ht="30" x14ac:dyDescent="0.2">
      <c r="A22" s="84" t="s">
        <v>138</v>
      </c>
      <c r="B22" s="74" t="s">
        <v>60</v>
      </c>
      <c r="C22" s="74" t="s">
        <v>126</v>
      </c>
      <c r="D22" s="75" t="s">
        <v>39</v>
      </c>
      <c r="E22" s="87">
        <v>4</v>
      </c>
      <c r="F22" s="62"/>
      <c r="G22" s="24"/>
      <c r="H22" s="24"/>
      <c r="I22" s="24"/>
      <c r="J22" s="24"/>
      <c r="K22" s="24"/>
      <c r="L22" s="24"/>
      <c r="M22" s="62"/>
      <c r="N22" s="24"/>
      <c r="O22" s="24"/>
      <c r="P22" s="24"/>
      <c r="Q22" s="24"/>
      <c r="R22" s="24"/>
      <c r="S22" s="24"/>
    </row>
    <row r="23" spans="1:19" s="8" customFormat="1" ht="30" x14ac:dyDescent="0.2">
      <c r="A23" s="84" t="s">
        <v>139</v>
      </c>
      <c r="B23" s="74" t="s">
        <v>60</v>
      </c>
      <c r="C23" s="74" t="s">
        <v>127</v>
      </c>
      <c r="D23" s="75" t="s">
        <v>44</v>
      </c>
      <c r="E23" s="87">
        <v>2</v>
      </c>
      <c r="F23" s="62"/>
      <c r="G23" s="24"/>
      <c r="H23" s="24"/>
      <c r="I23" s="24"/>
      <c r="J23" s="24"/>
      <c r="K23" s="24"/>
      <c r="L23" s="24"/>
      <c r="M23" s="62"/>
      <c r="N23" s="24"/>
      <c r="O23" s="24"/>
      <c r="P23" s="24"/>
      <c r="Q23" s="24"/>
      <c r="R23" s="24"/>
      <c r="S23" s="24"/>
    </row>
    <row r="24" spans="1:19" s="8" customFormat="1" ht="15.75" x14ac:dyDescent="0.2">
      <c r="A24" s="84" t="s">
        <v>140</v>
      </c>
      <c r="B24" s="74" t="s">
        <v>114</v>
      </c>
      <c r="C24" s="74" t="s">
        <v>105</v>
      </c>
      <c r="D24" s="75" t="s">
        <v>116</v>
      </c>
      <c r="E24" s="87">
        <v>1</v>
      </c>
      <c r="F24" s="62"/>
      <c r="G24" s="24"/>
      <c r="H24" s="24"/>
      <c r="I24" s="24"/>
      <c r="J24" s="24"/>
      <c r="K24" s="24"/>
      <c r="L24" s="24"/>
      <c r="M24" s="62"/>
      <c r="N24" s="24"/>
      <c r="O24" s="24"/>
      <c r="P24" s="24"/>
      <c r="Q24" s="24"/>
      <c r="R24" s="24"/>
      <c r="S24" s="24"/>
    </row>
    <row r="25" spans="1:19" s="8" customFormat="1" ht="30.75" thickBot="1" x14ac:dyDescent="0.25">
      <c r="A25" s="85" t="s">
        <v>141</v>
      </c>
      <c r="B25" s="81" t="s">
        <v>114</v>
      </c>
      <c r="C25" s="81" t="s">
        <v>106</v>
      </c>
      <c r="D25" s="81" t="s">
        <v>116</v>
      </c>
      <c r="E25" s="88">
        <v>2</v>
      </c>
      <c r="F25" s="51"/>
      <c r="G25" s="25"/>
      <c r="H25" s="25"/>
      <c r="I25" s="25"/>
      <c r="J25" s="25"/>
      <c r="K25" s="25"/>
      <c r="L25" s="25"/>
      <c r="M25" s="51"/>
      <c r="N25" s="25"/>
      <c r="O25" s="25"/>
      <c r="P25" s="25"/>
      <c r="Q25" s="25"/>
      <c r="R25" s="25"/>
      <c r="S25" s="25"/>
    </row>
    <row r="26" spans="1:19" s="93" customFormat="1" ht="26.25" thickBot="1" x14ac:dyDescent="0.25">
      <c r="A26" s="94">
        <v>8</v>
      </c>
      <c r="B26" s="95" t="s">
        <v>177</v>
      </c>
      <c r="C26" s="96" t="s">
        <v>178</v>
      </c>
      <c r="D26" s="97" t="s">
        <v>179</v>
      </c>
      <c r="E26" s="98">
        <v>1</v>
      </c>
      <c r="F26" s="91"/>
      <c r="G26" s="92"/>
      <c r="H26" s="92"/>
      <c r="I26" s="92"/>
      <c r="J26" s="92"/>
      <c r="K26" s="92"/>
      <c r="L26" s="92"/>
      <c r="M26" s="91"/>
      <c r="N26" s="92"/>
      <c r="O26" s="92"/>
      <c r="P26" s="92"/>
      <c r="Q26" s="92"/>
      <c r="R26" s="92"/>
      <c r="S26" s="92"/>
    </row>
    <row r="27" spans="1:19" x14ac:dyDescent="0.2">
      <c r="M27" s="4"/>
      <c r="N27" s="4"/>
      <c r="O27" s="4"/>
      <c r="P27" s="4"/>
      <c r="Q27" s="4"/>
      <c r="R27" s="4"/>
      <c r="S27" s="4"/>
    </row>
    <row r="28" spans="1:19" x14ac:dyDescent="0.2">
      <c r="C28" s="12" t="s">
        <v>24</v>
      </c>
      <c r="D28" s="47"/>
      <c r="E28" s="116">
        <f>8*2*E8</f>
        <v>64</v>
      </c>
      <c r="F28" s="9" t="e">
        <f>IF(SUM(F13:F25)&gt;0,E28-SUM(F13:F25),NA())</f>
        <v>#N/A</v>
      </c>
      <c r="G28" s="9" t="e">
        <f>IF(SUM(G13:G25)&gt;0,E28-SUM(F13:G25),NA())</f>
        <v>#N/A</v>
      </c>
      <c r="H28" s="9" t="e">
        <f>IF(SUM(H13:H25)&gt;0,F28-SUM(G13:H25),NA())</f>
        <v>#N/A</v>
      </c>
      <c r="I28" s="9" t="e">
        <f>IF(SUM(I13:I25)&gt;0,E28-SUM(F13:I25),NA())</f>
        <v>#N/A</v>
      </c>
      <c r="J28" s="9" t="e">
        <f>IF(SUM(J13:J25)&gt;0,E28-SUM(F13:J25),NA())</f>
        <v>#N/A</v>
      </c>
      <c r="K28" s="9" t="e">
        <f>IF(SUM(K13:K25)&gt;0,E28-SUM(F13:K25),NA())</f>
        <v>#N/A</v>
      </c>
      <c r="L28" s="9" t="e">
        <f>IF(SUM(L13:L25)&gt;0,E28-SUM(F13:L25),NA())</f>
        <v>#N/A</v>
      </c>
      <c r="M28" s="9" t="e">
        <f>IF(SUM(M13:M25)&gt;0,L28-SUM(M13:M25),NA())</f>
        <v>#N/A</v>
      </c>
      <c r="N28" s="9" t="e">
        <f>IF(SUM(N13:N25)&gt;0,L28-SUM(M13:N25),NA())</f>
        <v>#N/A</v>
      </c>
      <c r="O28" s="9" t="e">
        <f>IF(SUM(O13:O25)&gt;0,M28-SUM(N13:O25),NA())</f>
        <v>#N/A</v>
      </c>
      <c r="P28" s="9" t="e">
        <f>IF(SUM(P13:P25)&gt;0,L28-SUM(M13:P25),NA())</f>
        <v>#N/A</v>
      </c>
      <c r="Q28" s="9" t="e">
        <f>IF(SUM(Q13:Q25)&gt;0,L28-SUM(M13:Q25),NA())</f>
        <v>#N/A</v>
      </c>
      <c r="R28" s="9" t="e">
        <f>IF(SUM(R13:R25)&gt;0,L28-SUM(M13:R25),NA())</f>
        <v>#N/A</v>
      </c>
      <c r="S28" s="9" t="e">
        <f>IF(SUM(S13:S25)&gt;0,L28-SUM(M13:S25),NA())</f>
        <v>#N/A</v>
      </c>
    </row>
    <row r="29" spans="1:19" x14ac:dyDescent="0.2">
      <c r="C29" s="12" t="s">
        <v>25</v>
      </c>
      <c r="D29" s="48"/>
      <c r="E29" s="117"/>
      <c r="F29" s="10">
        <f>E28-(E28/14)</f>
        <v>59.428571428571431</v>
      </c>
      <c r="G29" s="10">
        <f>F29-(E28/14)</f>
        <v>54.857142857142861</v>
      </c>
      <c r="H29" s="10">
        <f>G29-(E28/14)</f>
        <v>50.285714285714292</v>
      </c>
      <c r="I29" s="10">
        <f>H29-(E28/14)</f>
        <v>45.714285714285722</v>
      </c>
      <c r="J29" s="10">
        <f>I29-(E28/14)</f>
        <v>41.142857142857153</v>
      </c>
      <c r="K29" s="10">
        <f>J29-(E28/14)</f>
        <v>36.571428571428584</v>
      </c>
      <c r="L29" s="10">
        <f>K29-(E28/14)</f>
        <v>32.000000000000014</v>
      </c>
      <c r="M29" s="10">
        <f>L29-(E28/14)</f>
        <v>27.428571428571445</v>
      </c>
      <c r="N29" s="10">
        <f>M29-(E28/14)</f>
        <v>22.857142857142875</v>
      </c>
      <c r="O29" s="10">
        <f>N29-(E28/14)</f>
        <v>18.285714285714306</v>
      </c>
      <c r="P29" s="10">
        <f>O29-(E28/14)</f>
        <v>13.714285714285735</v>
      </c>
      <c r="Q29" s="10">
        <f>P29-(E28/14)</f>
        <v>9.1428571428571637</v>
      </c>
      <c r="R29" s="10">
        <f>Q29-(E28/14)</f>
        <v>4.5714285714285925</v>
      </c>
      <c r="S29" s="10">
        <f>R29-(E28/14)</f>
        <v>2.1316282072803006E-14</v>
      </c>
    </row>
    <row r="30" spans="1:19" x14ac:dyDescent="0.2">
      <c r="M30" s="4"/>
      <c r="N30" s="4"/>
      <c r="O30" s="4"/>
      <c r="P30" s="4"/>
      <c r="Q30" s="4"/>
      <c r="R30" s="4"/>
      <c r="S30" s="4"/>
    </row>
    <row r="31" spans="1:19" x14ac:dyDescent="0.2">
      <c r="M31" s="4"/>
      <c r="N31" s="4"/>
      <c r="O31" s="4"/>
      <c r="P31" s="4"/>
      <c r="Q31" s="4"/>
      <c r="R31" s="4"/>
      <c r="S31" s="4"/>
    </row>
    <row r="32" spans="1:19" x14ac:dyDescent="0.2">
      <c r="M32" s="4"/>
      <c r="N32" s="4"/>
      <c r="O32" s="4"/>
      <c r="P32" s="4"/>
      <c r="Q32" s="4"/>
      <c r="R32" s="4"/>
      <c r="S32" s="4"/>
    </row>
    <row r="33" spans="11:19" x14ac:dyDescent="0.2">
      <c r="M33" s="4"/>
      <c r="N33" s="4"/>
      <c r="O33" s="4"/>
      <c r="P33" s="4"/>
      <c r="Q33" s="4"/>
      <c r="R33" s="4"/>
      <c r="S33" s="4"/>
    </row>
    <row r="34" spans="11:19" x14ac:dyDescent="0.2">
      <c r="K34" s="7">
        <v>0</v>
      </c>
      <c r="L34" s="4">
        <f>SUM(E13:E27)</f>
        <v>39</v>
      </c>
      <c r="M34" s="4"/>
      <c r="N34" s="4"/>
      <c r="O34" s="4"/>
      <c r="P34" s="4"/>
      <c r="Q34" s="4"/>
      <c r="R34" s="7">
        <v>0</v>
      </c>
      <c r="S34" s="4">
        <f>SUM(L13:L27)</f>
        <v>0</v>
      </c>
    </row>
    <row r="35" spans="11:19" x14ac:dyDescent="0.2">
      <c r="K35" s="7">
        <v>10</v>
      </c>
      <c r="L35" s="7">
        <v>0</v>
      </c>
      <c r="M35" s="4"/>
      <c r="N35" s="4"/>
      <c r="O35" s="4"/>
      <c r="P35" s="4"/>
      <c r="Q35" s="4"/>
      <c r="R35" s="7">
        <v>10</v>
      </c>
      <c r="S35" s="7">
        <v>0</v>
      </c>
    </row>
    <row r="36" spans="11:19" x14ac:dyDescent="0.2">
      <c r="M36" s="4"/>
      <c r="N36" s="4"/>
      <c r="O36" s="4"/>
      <c r="P36" s="4"/>
      <c r="Q36" s="4"/>
      <c r="R36" s="4"/>
      <c r="S36" s="4"/>
    </row>
    <row r="37" spans="11:19" x14ac:dyDescent="0.2">
      <c r="M37" s="4"/>
      <c r="N37" s="4"/>
      <c r="O37" s="4"/>
      <c r="P37" s="4"/>
      <c r="Q37" s="4"/>
      <c r="R37" s="4"/>
      <c r="S37" s="4"/>
    </row>
    <row r="38" spans="11:19" x14ac:dyDescent="0.2">
      <c r="M38" s="4"/>
      <c r="N38" s="4"/>
      <c r="O38" s="4"/>
      <c r="P38" s="4"/>
      <c r="Q38" s="4"/>
      <c r="R38" s="4"/>
      <c r="S38" s="4"/>
    </row>
    <row r="39" spans="11:19" x14ac:dyDescent="0.2">
      <c r="M39" s="4"/>
      <c r="N39" s="4"/>
      <c r="O39" s="4"/>
      <c r="P39" s="4"/>
      <c r="Q39" s="4"/>
      <c r="R39" s="4"/>
      <c r="S39" s="4"/>
    </row>
    <row r="40" spans="11:19" x14ac:dyDescent="0.2">
      <c r="M40" s="4"/>
      <c r="N40" s="4"/>
      <c r="O40" s="4"/>
      <c r="P40" s="4"/>
      <c r="Q40" s="4"/>
      <c r="R40" s="4"/>
      <c r="S40" s="4"/>
    </row>
    <row r="41" spans="11:19" x14ac:dyDescent="0.2">
      <c r="M41" s="4"/>
      <c r="N41" s="4"/>
      <c r="O41" s="4"/>
      <c r="P41" s="4"/>
      <c r="Q41" s="4"/>
      <c r="R41" s="4"/>
      <c r="S41" s="4"/>
    </row>
    <row r="42" spans="11:19" x14ac:dyDescent="0.2">
      <c r="M42" s="4"/>
      <c r="N42" s="4"/>
      <c r="O42" s="4"/>
      <c r="P42" s="4"/>
      <c r="Q42" s="4"/>
      <c r="R42" s="4"/>
      <c r="S42" s="4"/>
    </row>
    <row r="43" spans="11:19" x14ac:dyDescent="0.2">
      <c r="M43" s="4"/>
      <c r="N43" s="4"/>
      <c r="O43" s="4"/>
      <c r="P43" s="4"/>
      <c r="Q43" s="4"/>
      <c r="R43" s="4"/>
      <c r="S43" s="4"/>
    </row>
    <row r="44" spans="11:19" x14ac:dyDescent="0.2">
      <c r="M44" s="4"/>
      <c r="N44" s="4"/>
      <c r="O44" s="4"/>
      <c r="P44" s="4"/>
      <c r="Q44" s="4"/>
      <c r="R44" s="4"/>
      <c r="S44" s="4"/>
    </row>
    <row r="45" spans="11:19" x14ac:dyDescent="0.2">
      <c r="M45" s="4"/>
      <c r="N45" s="4"/>
      <c r="O45" s="4"/>
      <c r="P45" s="4"/>
      <c r="Q45" s="4"/>
      <c r="R45" s="4"/>
      <c r="S45" s="4"/>
    </row>
    <row r="46" spans="11:19" x14ac:dyDescent="0.2">
      <c r="M46" s="4"/>
      <c r="N46" s="4"/>
      <c r="O46" s="4"/>
      <c r="P46" s="4"/>
      <c r="Q46" s="4"/>
      <c r="R46" s="4"/>
      <c r="S46" s="4"/>
    </row>
    <row r="47" spans="11:19" x14ac:dyDescent="0.2">
      <c r="M47" s="4"/>
      <c r="N47" s="4"/>
      <c r="O47" s="4"/>
      <c r="P47" s="4"/>
      <c r="Q47" s="4"/>
      <c r="R47" s="4"/>
      <c r="S47" s="4"/>
    </row>
    <row r="48" spans="11:19" x14ac:dyDescent="0.2">
      <c r="M48" s="4"/>
      <c r="N48" s="4"/>
      <c r="O48" s="4"/>
      <c r="P48" s="4"/>
      <c r="Q48" s="4"/>
      <c r="R48" s="4"/>
      <c r="S48" s="4"/>
    </row>
    <row r="49" spans="13:19" x14ac:dyDescent="0.2">
      <c r="M49" s="4"/>
      <c r="N49" s="4"/>
      <c r="O49" s="4"/>
      <c r="P49" s="4"/>
      <c r="Q49" s="4"/>
      <c r="R49" s="4"/>
      <c r="S49" s="4"/>
    </row>
    <row r="50" spans="13:19" x14ac:dyDescent="0.2">
      <c r="M50" s="4"/>
      <c r="N50" s="4"/>
      <c r="O50" s="4"/>
      <c r="P50" s="4"/>
      <c r="Q50" s="4"/>
      <c r="R50" s="4"/>
      <c r="S50" s="4"/>
    </row>
    <row r="51" spans="13:19" x14ac:dyDescent="0.2">
      <c r="M51" s="4"/>
      <c r="N51" s="4"/>
      <c r="O51" s="4"/>
      <c r="P51" s="4"/>
      <c r="Q51" s="4"/>
      <c r="R51" s="4"/>
      <c r="S51" s="4"/>
    </row>
    <row r="52" spans="13:19" x14ac:dyDescent="0.2">
      <c r="M52" s="4"/>
      <c r="N52" s="4"/>
      <c r="O52" s="4"/>
      <c r="P52" s="4"/>
      <c r="Q52" s="4"/>
      <c r="R52" s="4"/>
      <c r="S52" s="4"/>
    </row>
  </sheetData>
  <sheetProtection formatCells="0" formatColumns="0" formatRows="0" insertRows="0" autoFilter="0"/>
  <autoFilter ref="A11:E11" xr:uid="{00000000-0009-0000-0000-000002000000}"/>
  <mergeCells count="5">
    <mergeCell ref="A2:L2"/>
    <mergeCell ref="F9:L9"/>
    <mergeCell ref="E28:E29"/>
    <mergeCell ref="M9:S9"/>
    <mergeCell ref="D4:J4"/>
  </mergeCells>
  <conditionalFormatting sqref="F28:L28">
    <cfRule type="cellIs" dxfId="7" priority="3" stopIfTrue="1" operator="lessThan">
      <formula>F29</formula>
    </cfRule>
    <cfRule type="cellIs" dxfId="6" priority="4" stopIfTrue="1" operator="greaterThan">
      <formula>F29</formula>
    </cfRule>
  </conditionalFormatting>
  <conditionalFormatting sqref="M28:S28">
    <cfRule type="cellIs" dxfId="5" priority="1" stopIfTrue="1" operator="lessThan">
      <formula>M29</formula>
    </cfRule>
    <cfRule type="cellIs" dxfId="4" priority="2" stopIfTrue="1" operator="greaterThan">
      <formula>M29</formula>
    </cfRule>
  </conditionalFormatting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D5BF1D25B04C4DAFCC598A42891EA8" ma:contentTypeVersion="2" ma:contentTypeDescription="Create a new document." ma:contentTypeScope="" ma:versionID="45b73b173887e5427e1a7d1313c48df7">
  <xsd:schema xmlns:xsd="http://www.w3.org/2001/XMLSchema" xmlns:xs="http://www.w3.org/2001/XMLSchema" xmlns:p="http://schemas.microsoft.com/office/2006/metadata/properties" xmlns:ns2="2bbb67f6-bffc-474b-aafb-fa77ef9cf4e0" targetNamespace="http://schemas.microsoft.com/office/2006/metadata/properties" ma:root="true" ma:fieldsID="9d8638d06aff927da092ea6a13d6d28c" ns2:_="">
    <xsd:import namespace="2bbb67f6-bffc-474b-aafb-fa77ef9cf4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b67f6-bffc-474b-aafb-fa77ef9cf4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4BC761-B369-43F7-8379-D7BE3B6A4E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b67f6-bffc-474b-aafb-fa77ef9cf4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E0C23A-5102-4081-835D-8A52FB2528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 2</vt:lpstr>
      <vt:lpstr>Sprint 1</vt:lpstr>
      <vt:lpstr>Product Backlog</vt:lpstr>
      <vt:lpstr>Introduction</vt:lpstr>
      <vt:lpstr>OLD REFERENCE Product backlog</vt:lpstr>
      <vt:lpstr>OLD REFERENCE  Sprint 1</vt:lpstr>
      <vt:lpstr>OLD REFERENCE  Sprint 2</vt:lpstr>
    </vt:vector>
  </TitlesOfParts>
  <Company>VILLE DE LUXEMBOURG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Gérardin</dc:creator>
  <cp:lastModifiedBy>Kyle Spicer</cp:lastModifiedBy>
  <cp:revision/>
  <dcterms:created xsi:type="dcterms:W3CDTF">2009-04-30T08:53:36Z</dcterms:created>
  <dcterms:modified xsi:type="dcterms:W3CDTF">2025-05-09T13:12:36Z</dcterms:modified>
</cp:coreProperties>
</file>