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Python Scripts\Server47\excelworkbook\"/>
    </mc:Choice>
  </mc:AlternateContent>
  <xr:revisionPtr revIDLastSave="0" documentId="13_ncr:1_{BEEB4253-A8D0-4624-B503-BC1B31F2A66F}" xr6:coauthVersionLast="47" xr6:coauthVersionMax="47" xr10:uidLastSave="{00000000-0000-0000-0000-000000000000}"/>
  <bookViews>
    <workbookView xWindow="-22755" yWindow="6255" windowWidth="20505" windowHeight="12435" xr2:uid="{00000000-000D-0000-FFFF-FFFF00000000}"/>
  </bookViews>
  <sheets>
    <sheet name="Portfolio" sheetId="1" r:id="rId1"/>
    <sheet name="Contributed" sheetId="2" r:id="rId2"/>
    <sheet name="Transactions" sheetId="3" r:id="rId3"/>
    <sheet name="Dividends" sheetId="4" r:id="rId4"/>
    <sheet name="Position Data" sheetId="5" r:id="rId5"/>
  </sheets>
  <definedNames>
    <definedName name="_xlnm._FilterDatabase" localSheetId="3" hidden="1">Dividends!$A$1:$E$1</definedName>
    <definedName name="_xlnm._FilterDatabase" localSheetId="2" hidden="1">Transactions!$A$1:$F$20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D2" i="2"/>
  <c r="G8" i="1"/>
  <c r="C8" i="1"/>
  <c r="B8" i="1"/>
  <c r="G7" i="1"/>
  <c r="C7" i="1"/>
  <c r="B7" i="1"/>
  <c r="D7" i="1" s="1"/>
  <c r="G6" i="1"/>
  <c r="C6" i="1"/>
  <c r="B6" i="1"/>
  <c r="G5" i="1"/>
  <c r="C5" i="1"/>
  <c r="B5" i="1"/>
  <c r="E2" i="1" l="1"/>
  <c r="D2" i="1"/>
  <c r="D5" i="1"/>
  <c r="H6" i="1"/>
  <c r="D6" i="1"/>
  <c r="D8" i="1"/>
  <c r="F8" i="1" s="1"/>
  <c r="F5" i="1"/>
  <c r="E5" i="1"/>
  <c r="F7" i="1"/>
  <c r="E7" i="1"/>
  <c r="F6" i="1"/>
  <c r="E6" i="1"/>
  <c r="H2" i="1"/>
  <c r="G2" i="1" l="1"/>
  <c r="H8" i="1"/>
  <c r="H5" i="1"/>
  <c r="H7" i="1"/>
  <c r="C2" i="1"/>
  <c r="E8" i="1"/>
</calcChain>
</file>

<file path=xl/sharedStrings.xml><?xml version="1.0" encoding="utf-8"?>
<sst xmlns="http://schemas.openxmlformats.org/spreadsheetml/2006/main" count="38" uniqueCount="34">
  <si>
    <t>Cash Left</t>
  </si>
  <si>
    <t>Total Cash Contributions</t>
  </si>
  <si>
    <t>Total Invested</t>
  </si>
  <si>
    <t>Account Value</t>
  </si>
  <si>
    <t>Net Percent Change</t>
  </si>
  <si>
    <t>Total Interest</t>
  </si>
  <si>
    <t>Symbol</t>
  </si>
  <si>
    <t>Shares</t>
  </si>
  <si>
    <t>Money Invested</t>
  </si>
  <si>
    <t>Mkt Value</t>
  </si>
  <si>
    <t>Percent Change</t>
  </si>
  <si>
    <t>Gain</t>
  </si>
  <si>
    <t>Current Share Price</t>
  </si>
  <si>
    <t>Percent of Total Investment</t>
  </si>
  <si>
    <t xml:space="preserve"> </t>
  </si>
  <si>
    <t>Id</t>
  </si>
  <si>
    <t>Date</t>
  </si>
  <si>
    <t>Contributed</t>
  </si>
  <si>
    <t>YTD Principal Contributed</t>
  </si>
  <si>
    <t>ID</t>
  </si>
  <si>
    <t>SYMBOL</t>
  </si>
  <si>
    <t>DATE</t>
  </si>
  <si>
    <t>PRICE PER SHARE</t>
  </si>
  <si>
    <t>SHARES</t>
  </si>
  <si>
    <t>AMOUNT PAID</t>
  </si>
  <si>
    <t>AMOUNT RECEIVED</t>
  </si>
  <si>
    <t>Total</t>
  </si>
  <si>
    <t>Bid Price</t>
  </si>
  <si>
    <t>Ask Price</t>
  </si>
  <si>
    <t>Last Price</t>
  </si>
  <si>
    <t>Open Price</t>
  </si>
  <si>
    <t>High Price</t>
  </si>
  <si>
    <t>Low Price</t>
  </si>
  <si>
    <t>Close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</si>
</sst>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/d/yy;@"/>
    <numFmt numFmtId="166" formatCode="\$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966FF"/>
        <bgColor indexed="64"/>
      </patternFill>
    </fill>
    <fill>
      <patternFill patternType="solid">
        <fgColor theme="0" tint="-0.149876400036622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44" fontId="1" fillId="0" borderId="0"/>
    <xf numFmtId="0" fontId="2" fillId="2" borderId="1"/>
    <xf numFmtId="0" fontId="3" fillId="0" borderId="3"/>
    <xf numFmtId="0" fontId="5" fillId="0" borderId="0"/>
    <xf numFmtId="0" fontId="6" fillId="0" borderId="0"/>
    <xf numFmtId="0" fontId="8" fillId="0" borderId="7"/>
  </cellStyleXfs>
  <cellXfs count="3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2" borderId="2" xfId="2" applyBorder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4"/>
    <xf numFmtId="0" fontId="4" fillId="3" borderId="0" xfId="0" applyFont="1" applyFill="1"/>
    <xf numFmtId="0" fontId="0" fillId="0" borderId="0" xfId="0"/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4" fillId="3" borderId="0" xfId="0" applyNumberFormat="1" applyFont="1" applyFill="1"/>
    <xf numFmtId="0" fontId="0" fillId="0" borderId="5" xfId="0" applyBorder="1"/>
    <xf numFmtId="164" fontId="0" fillId="0" borderId="6" xfId="0" applyNumberFormat="1" applyBorder="1"/>
    <xf numFmtId="10" fontId="0" fillId="0" borderId="6" xfId="0" applyNumberFormat="1" applyBorder="1"/>
    <xf numFmtId="10" fontId="0" fillId="0" borderId="2" xfId="0" applyNumberFormat="1" applyBorder="1"/>
    <xf numFmtId="0" fontId="0" fillId="4" borderId="4" xfId="0" applyFill="1" applyBorder="1"/>
    <xf numFmtId="164" fontId="7" fillId="0" borderId="7" xfId="5" applyNumberFormat="1" applyFont="1" applyBorder="1" applyAlignment="1">
      <alignment horizontal="center"/>
    </xf>
    <xf numFmtId="10" fontId="7" fillId="0" borderId="7" xfId="5" applyNumberFormat="1" applyFont="1" applyBorder="1" applyAlignment="1">
      <alignment horizontal="center"/>
    </xf>
    <xf numFmtId="164" fontId="7" fillId="0" borderId="7" xfId="6" applyNumberFormat="1" applyFont="1" applyAlignment="1">
      <alignment horizontal="center"/>
    </xf>
    <xf numFmtId="10" fontId="4" fillId="0" borderId="0" xfId="0" applyNumberFormat="1" applyFont="1" applyAlignment="1">
      <alignment horizontal="right"/>
    </xf>
    <xf numFmtId="164" fontId="0" fillId="0" borderId="2" xfId="0" applyNumberFormat="1" applyBorder="1"/>
    <xf numFmtId="0" fontId="4" fillId="0" borderId="0" xfId="0" applyFont="1" applyAlignment="1">
      <alignment horizontal="left"/>
    </xf>
    <xf numFmtId="6" fontId="7" fillId="0" borderId="7" xfId="5" applyNumberFormat="1" applyFont="1" applyBorder="1" applyAlignment="1">
      <alignment horizontal="center"/>
    </xf>
    <xf numFmtId="8" fontId="7" fillId="0" borderId="7" xfId="6" applyNumberFormat="1" applyFont="1" applyAlignment="1">
      <alignment horizontal="center"/>
    </xf>
    <xf numFmtId="8" fontId="7" fillId="0" borderId="7" xfId="5" applyNumberFormat="1" applyFont="1" applyBorder="1" applyAlignment="1">
      <alignment horizontal="center"/>
    </xf>
    <xf numFmtId="8" fontId="0" fillId="0" borderId="0" xfId="0" applyNumberFormat="1"/>
    <xf numFmtId="165" fontId="0" fillId="0" borderId="0" xfId="0" applyNumberFormat="1"/>
    <xf numFmtId="166" fontId="0" fillId="0" borderId="0" xfId="0" applyNumberFormat="1"/>
    <xf numFmtId="8" fontId="3" fillId="0" borderId="3" xfId="3" applyNumberFormat="1" applyAlignment="1">
      <alignment horizontal="right"/>
    </xf>
    <xf numFmtId="6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0" xfId="0" applyNumberFormat="1"/>
  </cellXfs>
  <cellStyles count="7">
    <cellStyle name="Calculation" xfId="2" builtinId="22"/>
    <cellStyle name="Currency" xfId="1" builtinId="4"/>
    <cellStyle name="Heading 1" xfId="6" builtinId="16"/>
    <cellStyle name="Heading 2" xfId="3" builtinId="17"/>
    <cellStyle name="Heading 4" xfId="5" builtinId="19"/>
    <cellStyle name="Hyperlink" xfId="4" builtinId="8"/>
    <cellStyle name="Normal" xfId="0" builtinId="0"/>
  </cellStyles>
  <dxfs count="15">
    <dxf>
      <fill>
        <patternFill>
          <bgColor rgb="FFE2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numFmt numFmtId="14" formatCode="0.0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&quot;$&quot;#,##0.00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64" formatCode="&quot;$&quot;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&quot;$&quot;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&quot;$&quot;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0" tint="-0.1498764000366222"/>
        </patternFill>
      </fill>
      <border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 xr9:uid="{00000000-0011-0000-FFFF-FFFF00000000}"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4:H8" totalsRowShown="0">
  <autoFilter ref="A4:H8" xr:uid="{00000000-0009-0000-0100-000001000000}"/>
  <sortState xmlns:xlrd2="http://schemas.microsoft.com/office/spreadsheetml/2017/richdata2" ref="A5:G8">
    <sortCondition descending="1" ref="G4:G8"/>
  </sortState>
  <tableColumns count="8">
    <tableColumn id="1" xr3:uid="{00000000-0010-0000-0000-000001000000}" name="Symbol" dataDxfId="13"/>
    <tableColumn id="2" xr3:uid="{00000000-0010-0000-0000-000002000000}" name="Shares" dataDxfId="12">
      <calculatedColumnFormula>IF(A5="","",SUMIFS(Transactions!$E$2:$E$200,Transactions!$B$2:$B$200,A5))</calculatedColumnFormula>
    </tableColumn>
    <tableColumn id="3" xr3:uid="{00000000-0010-0000-0000-000003000000}" name="Money Invested" dataDxfId="11">
      <calculatedColumnFormula>IF(A5="","",SUMIFS(Transactions!F2:F200,Transactions!B2:B200,A5))</calculatedColumnFormula>
    </tableColumn>
    <tableColumn id="4" xr3:uid="{00000000-0010-0000-0000-000004000000}" name="Mkt Value" dataDxfId="10">
      <calculatedColumnFormula>IF(A5="","",SUM(G5*B5))</calculatedColumnFormula>
    </tableColumn>
    <tableColumn id="5" xr3:uid="{00000000-0010-0000-0000-000005000000}" name="Percent Change" dataDxfId="9">
      <calculatedColumnFormula>IF(A5="","",SUM(D5-C5) / C5)</calculatedColumnFormula>
    </tableColumn>
    <tableColumn id="6" xr3:uid="{00000000-0010-0000-0000-000006000000}" name="Gain" dataDxfId="8">
      <calculatedColumnFormula>IF(A5="","",D5-C5)</calculatedColumnFormula>
    </tableColumn>
    <tableColumn id="7" xr3:uid="{00000000-0010-0000-0000-000007000000}" name="Current Share Price" dataDxfId="7">
      <calculatedColumnFormula>IF(A5="","",SUMIFS('Position Data'!$D$2:$D$200,'Position Data'!$A$2:$A$200,A5))</calculatedColumnFormula>
    </tableColumn>
    <tableColumn id="8" xr3:uid="{00000000-0010-0000-0000-000008000000}" name="Percent of Total Investment" dataDxfId="6">
      <calculatedColumnFormula>IF(A5="","",C5/$E$2)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"/>
  <sheetViews>
    <sheetView tabSelected="1" zoomScale="115" zoomScaleNormal="115" workbookViewId="0">
      <pane xSplit="1" topLeftCell="B1" activePane="topRight" state="frozen"/>
      <selection pane="topRight" activeCell="E11" sqref="E11"/>
    </sheetView>
  </sheetViews>
  <sheetFormatPr defaultRowHeight="14.5" x14ac:dyDescent="0.35"/>
  <cols>
    <col min="2" max="2" width="7.90625" style="9" bestFit="1" customWidth="1"/>
    <col min="3" max="3" width="17.81640625" style="9" customWidth="1"/>
    <col min="4" max="4" width="21.81640625" style="9" customWidth="1"/>
    <col min="5" max="5" width="16.08984375" style="9" bestFit="1" customWidth="1"/>
    <col min="6" max="6" width="17.7265625" style="9" customWidth="1"/>
    <col min="7" max="7" width="26.7265625" style="9" bestFit="1" customWidth="1"/>
    <col min="8" max="8" width="27" style="9" bestFit="1" customWidth="1"/>
    <col min="9" max="9" width="17.54296875" style="9" bestFit="1" customWidth="1"/>
    <col min="10" max="10" width="13.26953125" style="9" bestFit="1" customWidth="1"/>
    <col min="11" max="12" width="9.453125" style="9" bestFit="1" customWidth="1"/>
    <col min="14" max="14" width="24" style="9" bestFit="1" customWidth="1"/>
    <col min="15" max="15" width="19.90625" style="9" bestFit="1" customWidth="1"/>
    <col min="16" max="16" width="19.90625" style="9" customWidth="1"/>
    <col min="17" max="17" width="21.26953125" style="9" bestFit="1" customWidth="1"/>
    <col min="18" max="18" width="21.26953125" style="9" customWidth="1"/>
    <col min="19" max="19" width="21.26953125" style="9" bestFit="1" customWidth="1"/>
    <col min="20" max="22" width="21.26953125" style="9" customWidth="1"/>
    <col min="23" max="23" width="18.08984375" style="9" bestFit="1" customWidth="1"/>
    <col min="24" max="24" width="15.54296875" style="9" bestFit="1" customWidth="1"/>
    <col min="25" max="25" width="24.81640625" style="9" bestFit="1" customWidth="1"/>
    <col min="26" max="26" width="13.08984375" style="9" bestFit="1" customWidth="1"/>
    <col min="27" max="27" width="21.08984375" style="9" bestFit="1" customWidth="1"/>
    <col min="28" max="28" width="15.36328125" style="9" customWidth="1"/>
    <col min="29" max="29" width="18" style="9" bestFit="1" customWidth="1"/>
    <col min="30" max="30" width="16.7265625" style="9" bestFit="1" customWidth="1"/>
    <col min="31" max="31" width="18" style="9" bestFit="1" customWidth="1"/>
    <col min="32" max="32" width="15.36328125" style="9" bestFit="1" customWidth="1"/>
    <col min="33" max="33" width="16.7265625" style="9" bestFit="1" customWidth="1"/>
  </cols>
  <sheetData>
    <row r="1" spans="1:22" ht="29.5" customHeight="1" x14ac:dyDescent="0.35"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K1" s="7"/>
    </row>
    <row r="2" spans="1:22" ht="17.5" customHeight="1" thickBot="1" x14ac:dyDescent="0.4">
      <c r="C2" s="18">
        <f>D2-(E2)</f>
        <v>0</v>
      </c>
      <c r="D2" s="24">
        <f>SUM(Contributed!D2+Contributed!H2+Dividends!E2)</f>
        <v>0</v>
      </c>
      <c r="E2" s="20">
        <f>SUM(C5:C8)</f>
        <v>0</v>
      </c>
      <c r="F2" s="25">
        <v>0</v>
      </c>
      <c r="G2" s="19" t="str">
        <f>IF(E2=0,"$0.00",SUM(F2-E2)/E2)</f>
        <v>$0.00</v>
      </c>
      <c r="H2" s="26">
        <f>SUM(F2 - E2)</f>
        <v>0</v>
      </c>
    </row>
    <row r="3" spans="1:22" ht="15" customHeight="1" thickTop="1" x14ac:dyDescent="0.35"/>
    <row r="4" spans="1:22" x14ac:dyDescent="0.3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s="4" t="s">
        <v>13</v>
      </c>
    </row>
    <row r="5" spans="1:22" x14ac:dyDescent="0.35">
      <c r="A5" s="17"/>
      <c r="B5" s="13" t="str">
        <f>IF(A5="","",SUMIFS(Transactions!$E$2:$E$200,Transactions!$B$2:$B$200,A5))</f>
        <v/>
      </c>
      <c r="C5" s="14" t="str">
        <f>IF(A5="","",SUMIFS(Transactions!$F$2:$F$200,Transactions!$B$2:$B$200,A5))</f>
        <v/>
      </c>
      <c r="D5" s="14" t="str">
        <f>IF(A5="","",SUM(G5*B5))</f>
        <v/>
      </c>
      <c r="E5" s="15" t="str">
        <f>IF(A5="","",SUM(D5-C5) / C5)</f>
        <v/>
      </c>
      <c r="F5" s="14" t="str">
        <f>IF(A5="","",D5-C5)</f>
        <v/>
      </c>
      <c r="G5" s="14" t="str">
        <f>IF(A5="","",SUMIFS('Position Data'!$D$2:$D$200,'Position Data'!$A$2:$A$200,A5))</f>
        <v/>
      </c>
      <c r="H5" s="15" t="str">
        <f>IF(A5="","",C5/$E$2)</f>
        <v/>
      </c>
    </row>
    <row r="6" spans="1:22" x14ac:dyDescent="0.35">
      <c r="A6" s="17"/>
      <c r="B6" s="13" t="str">
        <f>IF(A6="","",SUMIFS(Transactions!$E$2:$E$200,Transactions!$B$2:$B$200,A6))</f>
        <v/>
      </c>
      <c r="C6" s="14" t="str">
        <f>IF(A6="","",SUMIFS(Transactions!$F$2:$F$200,Transactions!$B$2:$B$200,A6))</f>
        <v/>
      </c>
      <c r="D6" s="14" t="str">
        <f>IF(A6="","",SUM(G6*B6))</f>
        <v/>
      </c>
      <c r="E6" s="16" t="str">
        <f>IF(A6="","",SUM(D6-C6) / C6)</f>
        <v/>
      </c>
      <c r="F6" s="22" t="str">
        <f>IF(A6="","",D6-C6)</f>
        <v/>
      </c>
      <c r="G6" s="14" t="str">
        <f>IF(A6="","",SUMIFS('Position Data'!$D$2:$D$200,'Position Data'!$A$2:$A$200,A6))</f>
        <v/>
      </c>
      <c r="H6" s="16" t="str">
        <f>IF(A6="","",C6/$E$2)</f>
        <v/>
      </c>
    </row>
    <row r="7" spans="1:22" x14ac:dyDescent="0.35">
      <c r="A7" s="17"/>
      <c r="B7" s="13" t="str">
        <f>IF(A7="","",SUMIFS(Transactions!$E$2:$E$200,Transactions!$B$2:$B$200,A7))</f>
        <v/>
      </c>
      <c r="C7" s="14" t="str">
        <f>IF(A7="","",SUMIFS(Transactions!$F$2:$F$200,Transactions!$B$2:$B$200,A7))</f>
        <v/>
      </c>
      <c r="D7" s="14" t="str">
        <f>IF(A7="","",SUM(G7*B7))</f>
        <v/>
      </c>
      <c r="E7" s="16" t="str">
        <f>IF(A7="","",SUM(D7-C7) / C7)</f>
        <v/>
      </c>
      <c r="F7" s="22" t="str">
        <f>IF(A7="","",D7-C7)</f>
        <v/>
      </c>
      <c r="G7" s="14" t="str">
        <f>IF(A7="","",SUMIFS('Position Data'!$D$2:$D$200,'Position Data'!$A$2:$A$200,A7))</f>
        <v/>
      </c>
      <c r="H7" s="16" t="str">
        <f>IF(A7="","",C7/$E$2)</f>
        <v/>
      </c>
    </row>
    <row r="8" spans="1:22" x14ac:dyDescent="0.35">
      <c r="A8" s="17"/>
      <c r="B8" s="13" t="str">
        <f>IF(A8="","",SUMIFS(Transactions!$E$2:$E$200,Transactions!$B$2:$B$200,A8))</f>
        <v/>
      </c>
      <c r="C8" s="14" t="str">
        <f>IF(A8="","",SUMIFS(Transactions!$F$2:$F$200,Transactions!$B$2:$B$200,A8))</f>
        <v/>
      </c>
      <c r="D8" s="14" t="str">
        <f>IF(A8="","",SUM(G8*B8))</f>
        <v/>
      </c>
      <c r="E8" s="16" t="str">
        <f>IF(A8="","",SUM(D8-C8) / C8)</f>
        <v/>
      </c>
      <c r="F8" s="22" t="str">
        <f>IF(A8="","",D8-C8)</f>
        <v/>
      </c>
      <c r="G8" s="22" t="str">
        <f>IF(A8="","",SUMIFS('Position Data'!$D$2:$D$200,'Position Data'!$A$2:$A$200,A8))</f>
        <v/>
      </c>
      <c r="H8" s="16" t="str">
        <f>IF(A8="","",C8/$E$2)</f>
        <v/>
      </c>
    </row>
    <row r="12" spans="1:22" x14ac:dyDescent="0.35">
      <c r="O12" s="27"/>
      <c r="Q12" s="27"/>
      <c r="S12" s="27"/>
      <c r="U12" s="27"/>
      <c r="V12" s="27"/>
    </row>
    <row r="13" spans="1:22" x14ac:dyDescent="0.35">
      <c r="O13" s="27"/>
      <c r="Q13" s="27"/>
      <c r="R13" s="27"/>
      <c r="S13" s="27"/>
      <c r="U13" s="27"/>
      <c r="V13" s="27"/>
    </row>
    <row r="14" spans="1:22" x14ac:dyDescent="0.35">
      <c r="O14" s="27"/>
      <c r="Q14" s="27"/>
      <c r="R14" s="27"/>
      <c r="S14" s="27"/>
      <c r="U14" s="27"/>
    </row>
    <row r="15" spans="1:22" x14ac:dyDescent="0.35">
      <c r="O15" s="27"/>
      <c r="S15" s="27"/>
    </row>
    <row r="16" spans="1:22" x14ac:dyDescent="0.35">
      <c r="C16" s="11"/>
      <c r="O16" s="27"/>
      <c r="S16" s="27"/>
      <c r="U16" s="27"/>
      <c r="V16" s="27"/>
    </row>
    <row r="17" spans="1:21" x14ac:dyDescent="0.35">
      <c r="O17" s="27"/>
      <c r="Q17" s="27"/>
      <c r="S17" s="27"/>
      <c r="U17" s="27"/>
    </row>
    <row r="18" spans="1:21" x14ac:dyDescent="0.35">
      <c r="O18" s="27"/>
      <c r="S18" s="27"/>
    </row>
    <row r="19" spans="1:21" x14ac:dyDescent="0.35">
      <c r="E19" s="27"/>
      <c r="G19" s="27"/>
      <c r="J19" s="27"/>
      <c r="L19" s="27"/>
      <c r="O19" s="27"/>
      <c r="Q19" s="27"/>
      <c r="S19" s="27"/>
    </row>
    <row r="20" spans="1:21" x14ac:dyDescent="0.35">
      <c r="A20" t="s">
        <v>14</v>
      </c>
      <c r="C20" s="27"/>
      <c r="E20" s="27"/>
      <c r="H20" s="27"/>
      <c r="J20" s="27"/>
      <c r="M20" s="27"/>
      <c r="O20" s="27"/>
    </row>
    <row r="21" spans="1:21" x14ac:dyDescent="0.35">
      <c r="C21" s="27"/>
      <c r="E21" s="27"/>
      <c r="H21" s="27"/>
      <c r="J21" s="27"/>
      <c r="M21" s="27"/>
      <c r="O21" s="27"/>
    </row>
  </sheetData>
  <conditionalFormatting sqref="H5:H8 G9">
    <cfRule type="dataBar" priority="10">
      <dataBar>
        <cfvo type="min"/>
        <cfvo type="max"/>
        <color rgb="FF638EC6"/>
      </dataBar>
    </cfRule>
  </conditionalFormatting>
  <conditionalFormatting sqref="E5">
    <cfRule type="expression" dxfId="5" priority="9">
      <formula>E5&gt;0</formula>
    </cfRule>
  </conditionalFormatting>
  <conditionalFormatting sqref="E6">
    <cfRule type="expression" dxfId="4" priority="4">
      <formula>E6&gt;0</formula>
    </cfRule>
  </conditionalFormatting>
  <conditionalFormatting sqref="E7">
    <cfRule type="expression" dxfId="3" priority="2">
      <formula>E7&gt;0</formula>
    </cfRule>
  </conditionalFormatting>
  <conditionalFormatting sqref="E8">
    <cfRule type="expression" dxfId="2" priority="1">
      <formula>E5&gt;0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workbookViewId="0">
      <selection activeCell="D1" sqref="D1"/>
    </sheetView>
  </sheetViews>
  <sheetFormatPr defaultRowHeight="14.5" x14ac:dyDescent="0.35"/>
  <cols>
    <col min="1" max="1" width="11.81640625" style="2" bestFit="1" customWidth="1"/>
    <col min="2" max="2" width="10.453125" style="2" bestFit="1" customWidth="1"/>
    <col min="3" max="3" width="13.08984375" style="2" bestFit="1" customWidth="1"/>
    <col min="4" max="4" width="23" style="9" bestFit="1" customWidth="1"/>
    <col min="5" max="5" width="18.453125" style="9" bestFit="1" customWidth="1"/>
    <col min="6" max="6" width="12.90625" style="2" bestFit="1" customWidth="1"/>
    <col min="7" max="7" width="6.90625" style="2" bestFit="1" customWidth="1"/>
    <col min="8" max="8" width="14.81640625" style="2" bestFit="1" customWidth="1"/>
    <col min="9" max="9" width="16.453125" style="2" bestFit="1" customWidth="1"/>
    <col min="10" max="10" width="18.81640625" style="2" bestFit="1" customWidth="1"/>
    <col min="11" max="11" width="13.08984375" style="2" bestFit="1" customWidth="1"/>
    <col min="12" max="106" width="8.7265625" style="2" customWidth="1"/>
    <col min="107" max="16384" width="8.7265625" style="2"/>
  </cols>
  <sheetData>
    <row r="1" spans="1:11" x14ac:dyDescent="0.35">
      <c r="A1" s="23" t="s">
        <v>15</v>
      </c>
      <c r="B1" s="23" t="s">
        <v>16</v>
      </c>
      <c r="C1" s="23" t="s">
        <v>17</v>
      </c>
      <c r="D1" s="23" t="s">
        <v>18</v>
      </c>
      <c r="E1" s="2"/>
      <c r="I1" s="6"/>
      <c r="J1" s="5"/>
    </row>
    <row r="2" spans="1:11" ht="17.5" customHeight="1" thickBot="1" x14ac:dyDescent="0.45">
      <c r="A2"/>
      <c r="B2" s="28"/>
      <c r="C2" s="29"/>
      <c r="D2" s="30">
        <f>SUM(C2:C200)</f>
        <v>0</v>
      </c>
      <c r="E2" s="2"/>
      <c r="G2" s="31"/>
      <c r="J2" s="21"/>
      <c r="K2" s="3"/>
    </row>
    <row r="3" spans="1:11" ht="15" customHeight="1" thickTop="1" x14ac:dyDescent="0.35">
      <c r="A3"/>
      <c r="B3"/>
      <c r="C3" s="29"/>
      <c r="F3" s="3"/>
    </row>
    <row r="4" spans="1:11" x14ac:dyDescent="0.35">
      <c r="A4"/>
      <c r="B4"/>
      <c r="C4" s="32"/>
      <c r="F4" s="3"/>
    </row>
    <row r="5" spans="1:11" x14ac:dyDescent="0.35">
      <c r="A5"/>
      <c r="B5"/>
      <c r="C5" s="33"/>
      <c r="F5" s="3"/>
    </row>
    <row r="6" spans="1:11" x14ac:dyDescent="0.35">
      <c r="A6"/>
      <c r="B6"/>
      <c r="C6" s="33"/>
      <c r="F6" s="3"/>
    </row>
    <row r="7" spans="1:11" x14ac:dyDescent="0.35">
      <c r="A7"/>
      <c r="B7"/>
      <c r="C7" s="33"/>
    </row>
    <row r="8" spans="1:11" x14ac:dyDescent="0.35">
      <c r="A8"/>
      <c r="B8"/>
      <c r="C8" s="29"/>
      <c r="F8" s="3"/>
    </row>
    <row r="9" spans="1:11" x14ac:dyDescent="0.35">
      <c r="A9"/>
      <c r="B9"/>
      <c r="C9" s="33"/>
      <c r="F9" s="3"/>
    </row>
    <row r="10" spans="1:11" x14ac:dyDescent="0.35">
      <c r="A10"/>
      <c r="B10"/>
      <c r="C10" s="33"/>
      <c r="F10" s="3"/>
    </row>
    <row r="11" spans="1:11" x14ac:dyDescent="0.35">
      <c r="A11"/>
      <c r="B11"/>
      <c r="C11" s="33"/>
      <c r="F11" s="3"/>
    </row>
    <row r="12" spans="1:11" x14ac:dyDescent="0.35">
      <c r="A12"/>
      <c r="B12"/>
      <c r="C12" s="33"/>
      <c r="F12" s="3"/>
    </row>
    <row r="13" spans="1:11" x14ac:dyDescent="0.35">
      <c r="C13" s="33"/>
      <c r="F13" s="3"/>
    </row>
    <row r="14" spans="1:11" x14ac:dyDescent="0.35">
      <c r="C14" s="29"/>
    </row>
    <row r="15" spans="1:11" x14ac:dyDescent="0.35">
      <c r="C15" s="29"/>
    </row>
    <row r="16" spans="1:11" x14ac:dyDescent="0.35">
      <c r="C16" s="33"/>
    </row>
  </sheetData>
  <conditionalFormatting sqref="J2">
    <cfRule type="expression" dxfId="1" priority="1">
      <formula>J2 &gt; 0</formula>
    </cfRule>
    <cfRule type="expression" dxfId="0" priority="2">
      <formula>J2 &lt; 0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zoomScaleNormal="100" workbookViewId="0">
      <selection activeCell="G13" sqref="G13"/>
    </sheetView>
  </sheetViews>
  <sheetFormatPr defaultRowHeight="14.5" x14ac:dyDescent="0.35"/>
  <cols>
    <col min="1" max="1" width="13" style="9" bestFit="1" customWidth="1"/>
    <col min="2" max="3" width="10.453125" style="9" bestFit="1" customWidth="1"/>
    <col min="4" max="4" width="17.54296875" style="11" bestFit="1" customWidth="1"/>
    <col min="5" max="5" width="9.6328125" style="9" bestFit="1" customWidth="1"/>
    <col min="6" max="6" width="15.90625" style="11" customWidth="1"/>
  </cols>
  <sheetData>
    <row r="1" spans="1:6" x14ac:dyDescent="0.35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</row>
    <row r="2" spans="1:6" x14ac:dyDescent="0.35">
      <c r="A2"/>
      <c r="B2"/>
      <c r="C2" s="1"/>
      <c r="D2" s="29"/>
      <c r="E2"/>
      <c r="F2" s="29"/>
    </row>
    <row r="3" spans="1:6" x14ac:dyDescent="0.35">
      <c r="A3"/>
      <c r="B3"/>
      <c r="C3" s="1"/>
      <c r="D3" s="29"/>
      <c r="E3"/>
      <c r="F3" s="29"/>
    </row>
    <row r="4" spans="1:6" x14ac:dyDescent="0.35">
      <c r="A4"/>
      <c r="B4"/>
      <c r="C4" s="1"/>
      <c r="D4" s="29"/>
      <c r="E4"/>
      <c r="F4" s="29"/>
    </row>
    <row r="5" spans="1:6" x14ac:dyDescent="0.35">
      <c r="A5"/>
      <c r="B5"/>
      <c r="C5" s="1"/>
      <c r="D5" s="29"/>
      <c r="E5"/>
      <c r="F5" s="29"/>
    </row>
    <row r="6" spans="1:6" x14ac:dyDescent="0.35">
      <c r="A6"/>
      <c r="B6"/>
      <c r="C6" s="1"/>
      <c r="D6" s="29"/>
      <c r="E6"/>
      <c r="F6" s="29"/>
    </row>
    <row r="7" spans="1:6" x14ac:dyDescent="0.35">
      <c r="A7"/>
      <c r="B7"/>
      <c r="C7" s="1"/>
      <c r="D7" s="29"/>
      <c r="E7"/>
      <c r="F7" s="29"/>
    </row>
    <row r="8" spans="1:6" x14ac:dyDescent="0.35">
      <c r="A8"/>
      <c r="B8"/>
      <c r="C8" s="1"/>
      <c r="D8" s="29"/>
      <c r="E8"/>
      <c r="F8" s="29"/>
    </row>
    <row r="9" spans="1:6" x14ac:dyDescent="0.35">
      <c r="A9"/>
      <c r="B9"/>
      <c r="C9" s="1"/>
      <c r="D9" s="29"/>
      <c r="E9"/>
      <c r="F9" s="29"/>
    </row>
    <row r="10" spans="1:6" x14ac:dyDescent="0.35">
      <c r="A10"/>
      <c r="B10"/>
      <c r="C10" s="1"/>
      <c r="D10" s="29"/>
      <c r="E10"/>
      <c r="F10" s="29"/>
    </row>
    <row r="11" spans="1:6" x14ac:dyDescent="0.35">
      <c r="A11"/>
      <c r="B11"/>
      <c r="C11" s="1"/>
      <c r="D11" s="29"/>
      <c r="E11"/>
      <c r="F11" s="29"/>
    </row>
    <row r="12" spans="1:6" x14ac:dyDescent="0.35">
      <c r="A12"/>
      <c r="B12"/>
      <c r="C12" s="1"/>
      <c r="D12" s="29"/>
      <c r="E12"/>
      <c r="F12" s="29"/>
    </row>
    <row r="13" spans="1:6" x14ac:dyDescent="0.35">
      <c r="A13"/>
      <c r="B13"/>
      <c r="C13" s="1"/>
      <c r="D13" s="29"/>
      <c r="E13"/>
      <c r="F13" s="29"/>
    </row>
    <row r="14" spans="1:6" x14ac:dyDescent="0.35">
      <c r="A14"/>
      <c r="B14"/>
      <c r="C14" s="1"/>
      <c r="D14" s="29"/>
      <c r="E14"/>
      <c r="F14" s="29"/>
    </row>
    <row r="15" spans="1:6" x14ac:dyDescent="0.35">
      <c r="A15"/>
      <c r="B15"/>
      <c r="C15" s="1"/>
      <c r="D15" s="29"/>
      <c r="E15"/>
      <c r="F15" s="29"/>
    </row>
    <row r="16" spans="1:6" x14ac:dyDescent="0.35">
      <c r="A16"/>
      <c r="B16"/>
      <c r="C16" s="1"/>
      <c r="D16" s="29"/>
      <c r="E16"/>
      <c r="F16" s="29"/>
    </row>
    <row r="17" spans="1:6" x14ac:dyDescent="0.35">
      <c r="A17"/>
      <c r="B17"/>
      <c r="C17" s="1"/>
      <c r="D17" s="29"/>
      <c r="E17"/>
      <c r="F17" s="29"/>
    </row>
    <row r="18" spans="1:6" x14ac:dyDescent="0.35">
      <c r="A18"/>
      <c r="B18"/>
      <c r="C18"/>
      <c r="D18" s="29"/>
      <c r="E18"/>
      <c r="F18" s="29"/>
    </row>
    <row r="19" spans="1:6" x14ac:dyDescent="0.35">
      <c r="A19"/>
      <c r="B19"/>
      <c r="C19"/>
      <c r="D19" s="29"/>
      <c r="E19"/>
      <c r="F19" s="29"/>
    </row>
    <row r="20" spans="1:6" x14ac:dyDescent="0.35">
      <c r="A20"/>
      <c r="B20"/>
      <c r="C20"/>
      <c r="D20" s="29"/>
      <c r="E20"/>
      <c r="F20" s="29"/>
    </row>
    <row r="21" spans="1:6" x14ac:dyDescent="0.35">
      <c r="A21"/>
      <c r="B21"/>
      <c r="C21"/>
      <c r="D21" s="29"/>
      <c r="E21"/>
      <c r="F21" s="29"/>
    </row>
    <row r="22" spans="1:6" x14ac:dyDescent="0.35">
      <c r="A22"/>
      <c r="B22"/>
      <c r="C22"/>
      <c r="D22" s="29"/>
      <c r="E22"/>
      <c r="F22" s="29"/>
    </row>
    <row r="23" spans="1:6" x14ac:dyDescent="0.35">
      <c r="A23"/>
      <c r="B23"/>
      <c r="C23"/>
      <c r="D23" s="29"/>
      <c r="E23"/>
      <c r="F23" s="29"/>
    </row>
    <row r="24" spans="1:6" x14ac:dyDescent="0.35">
      <c r="A24"/>
      <c r="B24"/>
      <c r="C24" s="1"/>
      <c r="D24" s="29"/>
      <c r="E24"/>
      <c r="F24" s="29"/>
    </row>
    <row r="25" spans="1:6" x14ac:dyDescent="0.35">
      <c r="A25"/>
      <c r="B25"/>
      <c r="C25" s="1"/>
      <c r="D25" s="34"/>
      <c r="E25"/>
      <c r="F25" s="34"/>
    </row>
    <row r="26" spans="1:6" x14ac:dyDescent="0.35">
      <c r="A26"/>
      <c r="B26"/>
      <c r="C26" s="1"/>
      <c r="D26" s="34"/>
      <c r="E26"/>
      <c r="F26" s="34"/>
    </row>
    <row r="27" spans="1:6" x14ac:dyDescent="0.35">
      <c r="D27" s="29"/>
      <c r="F27" s="29"/>
    </row>
    <row r="28" spans="1:6" x14ac:dyDescent="0.35">
      <c r="D28" s="29"/>
      <c r="F28" s="29"/>
    </row>
  </sheetData>
  <autoFilter ref="A1:F20" xr:uid="{00000000-0009-0000-0000-000002000000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E6" sqref="E6"/>
    </sheetView>
  </sheetViews>
  <sheetFormatPr defaultRowHeight="14.5" x14ac:dyDescent="0.35"/>
  <cols>
    <col min="1" max="1" width="14" style="9" bestFit="1" customWidth="1"/>
    <col min="2" max="2" width="8" style="9" customWidth="1"/>
    <col min="3" max="3" width="10.453125" style="9" bestFit="1" customWidth="1"/>
    <col min="4" max="4" width="17.7265625" style="9" bestFit="1" customWidth="1"/>
  </cols>
  <sheetData>
    <row r="1" spans="1:5" x14ac:dyDescent="0.35">
      <c r="A1" s="8" t="s">
        <v>19</v>
      </c>
      <c r="B1" s="8" t="s">
        <v>20</v>
      </c>
      <c r="C1" s="8" t="s">
        <v>21</v>
      </c>
      <c r="D1" s="8" t="s">
        <v>25</v>
      </c>
      <c r="E1" s="8" t="s">
        <v>26</v>
      </c>
    </row>
    <row r="2" spans="1:5" x14ac:dyDescent="0.35">
      <c r="A2"/>
      <c r="B2"/>
      <c r="C2"/>
      <c r="D2" s="29"/>
      <c r="E2" s="11">
        <f>SUM(D:D)</f>
        <v>0</v>
      </c>
    </row>
    <row r="3" spans="1:5" x14ac:dyDescent="0.35">
      <c r="A3"/>
      <c r="B3"/>
      <c r="C3"/>
      <c r="D3" s="29"/>
    </row>
    <row r="4" spans="1:5" x14ac:dyDescent="0.35">
      <c r="A4"/>
      <c r="B4"/>
      <c r="C4"/>
      <c r="D4" s="29"/>
    </row>
    <row r="5" spans="1:5" x14ac:dyDescent="0.35">
      <c r="A5"/>
      <c r="B5"/>
      <c r="C5"/>
      <c r="D5" s="29"/>
    </row>
    <row r="6" spans="1:5" x14ac:dyDescent="0.35">
      <c r="A6"/>
      <c r="B6"/>
      <c r="C6"/>
      <c r="D6" s="29"/>
    </row>
    <row r="7" spans="1:5" x14ac:dyDescent="0.35">
      <c r="A7"/>
      <c r="B7"/>
      <c r="C7"/>
      <c r="D7" s="29"/>
    </row>
    <row r="8" spans="1:5" x14ac:dyDescent="0.35">
      <c r="A8"/>
      <c r="B8"/>
      <c r="C8"/>
      <c r="D8" s="29"/>
    </row>
    <row r="9" spans="1:5" x14ac:dyDescent="0.35">
      <c r="A9"/>
      <c r="B9"/>
      <c r="C9"/>
      <c r="D9" s="29"/>
    </row>
    <row r="10" spans="1:5" x14ac:dyDescent="0.35">
      <c r="A10"/>
      <c r="B10"/>
      <c r="C10"/>
      <c r="D10" s="29"/>
    </row>
    <row r="11" spans="1:5" x14ac:dyDescent="0.35">
      <c r="A11"/>
      <c r="B11"/>
      <c r="C11"/>
      <c r="D11" s="29"/>
    </row>
    <row r="12" spans="1:5" x14ac:dyDescent="0.35">
      <c r="A12"/>
      <c r="B12"/>
      <c r="C12"/>
      <c r="D12" s="29"/>
    </row>
    <row r="13" spans="1:5" x14ac:dyDescent="0.35">
      <c r="A13"/>
      <c r="B13"/>
      <c r="C13"/>
      <c r="D13" s="29"/>
    </row>
    <row r="14" spans="1:5" x14ac:dyDescent="0.35">
      <c r="A14"/>
      <c r="B14"/>
      <c r="C14"/>
      <c r="D14" s="29"/>
    </row>
    <row r="15" spans="1:5" x14ac:dyDescent="0.35">
      <c r="A15"/>
      <c r="B15"/>
      <c r="C15"/>
      <c r="D15" s="29"/>
    </row>
    <row r="16" spans="1:5" x14ac:dyDescent="0.35">
      <c r="A16"/>
      <c r="B16"/>
      <c r="C16"/>
      <c r="D16" s="29"/>
    </row>
    <row r="17" spans="1:4" x14ac:dyDescent="0.35">
      <c r="A17"/>
      <c r="B17"/>
      <c r="C17"/>
      <c r="D17" s="34"/>
    </row>
  </sheetData>
  <autoFilter ref="A1:E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"/>
  <sheetViews>
    <sheetView workbookViewId="0">
      <selection activeCell="D9" sqref="D9"/>
    </sheetView>
  </sheetViews>
  <sheetFormatPr defaultRowHeight="14.5" x14ac:dyDescent="0.35"/>
  <cols>
    <col min="2" max="4" width="8.7265625" style="11" customWidth="1"/>
    <col min="5" max="5" width="10.1796875" style="11" bestFit="1" customWidth="1"/>
    <col min="6" max="6" width="9.36328125" style="11" bestFit="1" customWidth="1"/>
    <col min="7" max="7" width="9" style="11" bestFit="1" customWidth="1"/>
    <col min="8" max="8" width="10.1796875" style="11" customWidth="1"/>
    <col min="9" max="9" width="9.36328125" style="9" bestFit="1" customWidth="1"/>
  </cols>
  <sheetData>
    <row r="1" spans="1:8" x14ac:dyDescent="0.35">
      <c r="A1" s="8" t="s">
        <v>20</v>
      </c>
      <c r="B1" s="12" t="s">
        <v>27</v>
      </c>
      <c r="C1" s="12" t="s">
        <v>28</v>
      </c>
      <c r="D1" s="12" t="s">
        <v>29</v>
      </c>
      <c r="E1" s="12" t="s">
        <v>30</v>
      </c>
      <c r="F1" s="12" t="s">
        <v>31</v>
      </c>
      <c r="G1" s="12" t="s">
        <v>32</v>
      </c>
      <c r="H1" s="12" t="s">
        <v>33</v>
      </c>
    </row>
    <row r="2" spans="1:8" x14ac:dyDescent="0.35">
      <c r="A2" s="34"/>
      <c r="B2" s="34"/>
      <c r="C2" s="34"/>
      <c r="D2" s="34"/>
      <c r="E2" s="34"/>
      <c r="F2" s="34"/>
      <c r="G2" s="34"/>
      <c r="H2" s="34"/>
    </row>
    <row r="3" spans="1:8" x14ac:dyDescent="0.35">
      <c r="A3" s="34"/>
      <c r="B3" s="34"/>
      <c r="C3" s="34"/>
      <c r="D3" s="34"/>
      <c r="E3" s="34"/>
      <c r="F3" s="34"/>
      <c r="G3" s="34"/>
      <c r="H3" s="34"/>
    </row>
    <row r="4" spans="1:8" x14ac:dyDescent="0.35">
      <c r="A4" s="34"/>
      <c r="B4" s="34"/>
      <c r="C4" s="34"/>
      <c r="D4" s="34"/>
      <c r="E4" s="34"/>
      <c r="F4" s="34"/>
      <c r="G4" s="34"/>
      <c r="H4" s="34"/>
    </row>
    <row r="5" spans="1:8" x14ac:dyDescent="0.35">
      <c r="A5" s="34"/>
      <c r="B5" s="34"/>
      <c r="C5" s="34"/>
      <c r="D5" s="34"/>
      <c r="E5" s="34"/>
      <c r="F5" s="34"/>
      <c r="G5" s="34"/>
      <c r="H5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Portfolio</vt:lpstr>
      <vt:lpstr>Contributed</vt:lpstr>
      <vt:lpstr>Transactions</vt:lpstr>
      <vt:lpstr>Dividends</vt:lpstr>
      <vt:lpstr>Position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2022-02-19T18:11:49Z</dcterms:modified>
</cp:coreProperties>
</file>