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BBB3ADB7-7D47-934C-9F8C-7FA5BF3FEB3D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4" l="1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34" i="1" l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<sst xmlns="http://schemas.openxmlformats.org/spreadsheetml/2006/main" count="4328" uniqueCount="79">
  <si>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</si>
  <si>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</si>
  <si>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</si>
  <si>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</si>
  <si>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</si>
  <si>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</si>
  <si>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</si>
  <si>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</si>
  <si>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</si>
  <si>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</si>
  <si>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</si>
  <si>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</si>
  <si>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</si>
  <si>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</si>
  <si>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</si>
  <si>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</si>
  <si>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</si>
  <si>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</si>
  <si>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</si>
  <si>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</si>
  <si>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</si>
  <si>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</si>
  <si>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</si>
  <si>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</si>
  <si>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</si>
  <si>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</si>
  <si>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</si>
  <si>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</si>
  <si>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</si>
  <si>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</si>
  <si>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</si>
  <si>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</si>
  <si>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</si>
  <si>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</si>
  <si>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</si>
  <si>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</si>
  <si>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</si>
  <si>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</si>
  <si>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</si>
  <si>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</si>
  <si>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</si>
  <si>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</si>
  <si>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</si>
  <si>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</si>
  <si>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</si>
  <si>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</si>
  <si>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</si>
  <si>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</si>
  <si>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</si>
  <si>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</si>
  <si>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</si>
  <si>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</si>
  <si>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</si>
  <si>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</si>
  <si>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</si>
  <si>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</si>
  <si>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</si>
  <si>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</si>
  <si>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</si>
  <si>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</si>
  <si>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</si>
  <si>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</si>
  <si>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</si>
  <si>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</si>
  <si>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</si>
  <si>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</si>
  <si>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</si>
  <si>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</si>
  <si>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</si>
  <si>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</si>
  <si>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</si>
  <si>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</si>
  <si>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</si>
  <si>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</si>
  <si>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</si>
  <si>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</si>
  <si>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</si>
  <si>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</si>
  <si>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9.28-11.22
历时56天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</si>
</sst>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0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1"/>
  <sheetViews>
    <sheetView tabSelected="1" workbookViewId="0">
      <pane ySplit="11" topLeftCell="A2028" activePane="bottomLeft" state="frozen"/>
      <selection pane="bottomLeft" activeCell="N2046" sqref="N2046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10" t="s">
        <v>74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2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58180</v>
      </c>
      <c r="D3" s="10">
        <v>43699</v>
      </c>
      <c r="E3" s="10">
        <v>17373</v>
      </c>
      <c r="F3" s="10">
        <v>31387</v>
      </c>
      <c r="G3" s="10">
        <v>19372</v>
      </c>
      <c r="H3" s="10">
        <v>29522</v>
      </c>
      <c r="I3" s="10">
        <v>34562</v>
      </c>
      <c r="J3" s="10">
        <v>64060</v>
      </c>
      <c r="K3" s="10">
        <v>42432</v>
      </c>
      <c r="L3" s="10">
        <v>22715</v>
      </c>
      <c r="M3" s="10">
        <v>222765</v>
      </c>
      <c r="N3" s="10">
        <v>1509</v>
      </c>
      <c r="O3" s="10">
        <v>21545</v>
      </c>
      <c r="P3" s="10">
        <v>11531</v>
      </c>
      <c r="Q3" s="10">
        <v>2738</v>
      </c>
      <c r="R3" s="10">
        <v>5599</v>
      </c>
      <c r="S3" s="10">
        <v>4</v>
      </c>
      <c r="T3" s="11">
        <f>SUM(C3:S3)</f>
        <v>628993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6" t="s">
        <v>45</v>
      </c>
      <c r="B4" s="17" t="s">
        <v>19</v>
      </c>
      <c r="C4" s="10">
        <f>C5+C6</f>
        <v>26</v>
      </c>
      <c r="D4" s="10">
        <f t="shared" ref="D4:S4" si="0">D5+D6</f>
        <v>37</v>
      </c>
      <c r="E4" s="10">
        <f t="shared" si="0"/>
        <v>52</v>
      </c>
      <c r="F4" s="10">
        <f t="shared" si="0"/>
        <v>61</v>
      </c>
      <c r="G4" s="10">
        <f t="shared" si="0"/>
        <v>57</v>
      </c>
      <c r="H4" s="10">
        <f t="shared" si="0"/>
        <v>11</v>
      </c>
      <c r="I4" s="10">
        <f t="shared" si="0"/>
        <v>85</v>
      </c>
      <c r="J4" s="10">
        <f t="shared" si="0"/>
        <v>101</v>
      </c>
      <c r="K4" s="10">
        <f t="shared" si="0"/>
        <v>68</v>
      </c>
      <c r="L4" s="10">
        <f t="shared" si="0"/>
        <v>61</v>
      </c>
      <c r="M4" s="10">
        <f t="shared" si="0"/>
        <v>182</v>
      </c>
      <c r="N4" s="10">
        <f t="shared" si="0"/>
        <v>25</v>
      </c>
      <c r="O4" s="10">
        <f t="shared" si="0"/>
        <v>67</v>
      </c>
      <c r="P4" s="10">
        <f t="shared" si="0"/>
        <v>76</v>
      </c>
      <c r="Q4" s="10">
        <f t="shared" si="0"/>
        <v>24</v>
      </c>
      <c r="R4" s="10">
        <f t="shared" si="0"/>
        <v>16</v>
      </c>
      <c r="S4" s="10">
        <f t="shared" si="0"/>
        <v>0</v>
      </c>
      <c r="T4" s="11">
        <f>SUM(C4:S4)</f>
        <v>949</v>
      </c>
      <c r="V4" s="7" t="str">
        <f>IF(N(T4)=SUM(T5:T6),"OK", "WRONG")</f>
        <v>OK</v>
      </c>
    </row>
    <row r="5" spans="1:22" ht="18" customHeight="1">
      <c r="A5" s="107"/>
      <c r="B5" s="17" t="s">
        <v>20</v>
      </c>
      <c r="C5" s="10">
        <v>0</v>
      </c>
      <c r="D5" s="10">
        <v>3</v>
      </c>
      <c r="E5" s="10">
        <v>3</v>
      </c>
      <c r="F5" s="10">
        <v>1</v>
      </c>
      <c r="G5" s="10">
        <v>2</v>
      </c>
      <c r="H5" s="10">
        <v>0</v>
      </c>
      <c r="I5" s="10">
        <v>2</v>
      </c>
      <c r="J5" s="10">
        <v>15</v>
      </c>
      <c r="K5" s="10">
        <v>3</v>
      </c>
      <c r="L5" s="10">
        <v>9</v>
      </c>
      <c r="M5" s="10">
        <v>24</v>
      </c>
      <c r="N5" s="10">
        <v>1</v>
      </c>
      <c r="O5" s="10">
        <v>14</v>
      </c>
      <c r="P5" s="10">
        <v>5</v>
      </c>
      <c r="Q5" s="10">
        <v>1</v>
      </c>
      <c r="R5" s="10">
        <v>0</v>
      </c>
      <c r="S5" s="10">
        <v>0</v>
      </c>
      <c r="T5" s="11">
        <f t="shared" ref="T5:T34" si="1">SUM(C5:S5)</f>
        <v>83</v>
      </c>
      <c r="V5" s="7" t="str">
        <f>IF(T5=SUM(统计数据!C:C)-SUM(统计数据!C1:C218), "OK", "WRONG")</f>
        <v>OK</v>
      </c>
    </row>
    <row r="6" spans="1:22" ht="18" customHeight="1">
      <c r="A6" s="107"/>
      <c r="B6" s="17" t="s">
        <v>21</v>
      </c>
      <c r="C6" s="14">
        <v>26</v>
      </c>
      <c r="D6" s="14">
        <v>34</v>
      </c>
      <c r="E6" s="14">
        <v>49</v>
      </c>
      <c r="F6" s="14">
        <v>60</v>
      </c>
      <c r="G6" s="14">
        <v>55</v>
      </c>
      <c r="H6" s="14">
        <v>11</v>
      </c>
      <c r="I6" s="14">
        <v>83</v>
      </c>
      <c r="J6" s="14">
        <v>86</v>
      </c>
      <c r="K6" s="14">
        <v>65</v>
      </c>
      <c r="L6" s="14">
        <v>52</v>
      </c>
      <c r="M6" s="14">
        <v>158</v>
      </c>
      <c r="N6" s="14">
        <v>24</v>
      </c>
      <c r="O6" s="14">
        <v>53</v>
      </c>
      <c r="P6" s="14">
        <v>71</v>
      </c>
      <c r="Q6" s="14">
        <v>23</v>
      </c>
      <c r="R6" s="14">
        <v>16</v>
      </c>
      <c r="S6" s="14">
        <v>0</v>
      </c>
      <c r="T6" s="11">
        <f t="shared" si="1"/>
        <v>866</v>
      </c>
      <c r="V6" s="7" t="str">
        <f>IF(T6=SUM(统计数据!D:D)-SUM(统计数据!D1:D218), "OK", "WRONG")</f>
        <v>OK</v>
      </c>
    </row>
    <row r="7" spans="1:22" ht="18" customHeight="1">
      <c r="A7" s="107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7"/>
      <c r="B8" s="17" t="s">
        <v>33</v>
      </c>
      <c r="C8" s="28">
        <f>662030/C3</f>
        <v>11.378996218631832</v>
      </c>
      <c r="D8" s="28">
        <f>1113078/D3</f>
        <v>25.471475319801367</v>
      </c>
      <c r="E8" s="28">
        <f>693051/E3</f>
        <v>39.892419271283025</v>
      </c>
      <c r="F8" s="28">
        <f>975707/F3</f>
        <v>31.086341478956257</v>
      </c>
      <c r="G8" s="28">
        <f>1239800/G3</f>
        <v>63.999587032830888</v>
      </c>
      <c r="H8" s="28">
        <f>757498/H3</f>
        <v>25.658762956439265</v>
      </c>
      <c r="I8" s="28">
        <f>1242548/I3</f>
        <v>35.951275967825936</v>
      </c>
      <c r="J8" s="28">
        <f>2653489/J3</f>
        <v>41.421932563221979</v>
      </c>
      <c r="K8" s="28">
        <f>2235218/K3</f>
        <v>52.677648944193059</v>
      </c>
      <c r="L8" s="28">
        <f>1834285/L3</f>
        <v>80.752146158925825</v>
      </c>
      <c r="M8" s="28">
        <f>5681512/M3</f>
        <v>25.504509236190604</v>
      </c>
      <c r="N8" s="28">
        <f>822776/N3</f>
        <v>545.24585818422793</v>
      </c>
      <c r="O8" s="28">
        <f>1909713/O3</f>
        <v>88.638338361568813</v>
      </c>
      <c r="P8" s="28">
        <f>1271424/P3</f>
        <v>110.26138236059319</v>
      </c>
      <c r="Q8" s="28">
        <f>1140872/Q3</f>
        <v>416.68078889700513</v>
      </c>
      <c r="R8" s="28">
        <f>637921/R3</f>
        <v>113.93480978746204</v>
      </c>
      <c r="S8" s="28" t="s">
        <v>34</v>
      </c>
      <c r="T8" s="29">
        <f>24870895/T3</f>
        <v>39.540813649754448</v>
      </c>
    </row>
    <row r="9" spans="1:22" ht="18" customHeight="1">
      <c r="A9" s="107"/>
      <c r="B9" s="17" t="s">
        <v>36</v>
      </c>
      <c r="C9" s="14" cm="1">
        <f t="array" aca="1" ref="C9" ca="1">_xlfn.DAYS(TODAY(),"2022/02/23")-MAX((统计数据!W:W&gt;0)*ROW(W:W))+1</f>
        <v>97</v>
      </c>
      <c r="D9" s="14" cm="1">
        <f t="array" aca="1" ref="D9" ca="1">_xlfn.DAYS(TODAY(),"2022/02/23")-MAX((统计数据!X:X&gt;0)*ROW(X:X))+1</f>
        <v>24</v>
      </c>
      <c r="E9" s="14" cm="1">
        <f t="array" aca="1" ref="E9" ca="1">_xlfn.DAYS(TODAY(),"2022/02/23")-MAX((统计数据!Y:Y&gt;0)*ROW(Y:Y))+1</f>
        <v>44</v>
      </c>
      <c r="F9" s="14" cm="1">
        <f t="array" aca="1" ref="F9" ca="1">_xlfn.DAYS(TODAY(),"2022/02/23")-MAX((统计数据!Z:Z&gt;0)*ROW(Z:Z))+1</f>
        <v>7</v>
      </c>
      <c r="G9" s="14" cm="1">
        <f t="array" aca="1" ref="G9" ca="1">_xlfn.DAYS(TODAY(),"2022/02/23")-MAX((统计数据!AA:AA&gt;0)*ROW(AA:AA))+1</f>
        <v>0</v>
      </c>
      <c r="H9" s="14" cm="1">
        <f t="array" aca="1" ref="H9" ca="1">_xlfn.DAYS(TODAY(),"2022/02/23")-MAX((统计数据!AB:AB&gt;0)*ROW(AB:AB))+1</f>
        <v>97</v>
      </c>
      <c r="I9" s="14" cm="1">
        <f t="array" aca="1" ref="I9" ca="1">_xlfn.DAYS(TODAY(),"2022/02/23")-MAX((统计数据!AC:AC&gt;0)*ROW(AC:AC))+1</f>
        <v>0</v>
      </c>
      <c r="J9" s="14" cm="1">
        <f t="array" aca="1" ref="J9" ca="1">_xlfn.DAYS(TODAY(),"2022/02/23")-MAX((统计数据!AD:AD&gt;0)*ROW(AD:AD))+1</f>
        <v>23</v>
      </c>
      <c r="K9" s="14" cm="1">
        <f t="array" aca="1" ref="K9" ca="1">_xlfn.DAYS(TODAY(),"2022/02/23")-MAX((统计数据!AE:AE&gt;0)*ROW(AE:AE))+1</f>
        <v>3</v>
      </c>
      <c r="L9" s="14" cm="1">
        <f t="array" aca="1" ref="L9" ca="1">_xlfn.DAYS(TODAY(),"2022/02/23")-MAX((统计数据!AF:AF&gt;0)*ROW(AF:AF))+1</f>
        <v>3</v>
      </c>
      <c r="M9" s="14" cm="1">
        <f t="array" aca="1" ref="M9" ca="1">_xlfn.DAYS(TODAY(),"2022/02/23")-MAX((统计数据!AG:AG&gt;0)*ROW(AG:AG))+1</f>
        <v>22</v>
      </c>
      <c r="N9" s="14" cm="1">
        <f t="array" aca="1" ref="N9" ca="1">_xlfn.DAYS(TODAY(),"2022/02/23")-MAX((统计数据!AH:AH&gt;0)*ROW(AH:AH))+1</f>
        <v>28</v>
      </c>
      <c r="O9" s="14" cm="1">
        <f t="array" aca="1" ref="O9" ca="1">_xlfn.DAYS(TODAY(),"2022/02/23")-MAX((统计数据!AI:AI&gt;0)*ROW(AI:AI))+1</f>
        <v>11</v>
      </c>
      <c r="P9" s="14" cm="1">
        <f t="array" aca="1" ref="P9" ca="1">_xlfn.DAYS(TODAY(),"2022/02/23")-MAX((统计数据!AJ:AJ&gt;0)*ROW(AJ:AJ))+1</f>
        <v>39</v>
      </c>
      <c r="Q9" s="14" cm="1">
        <f t="array" aca="1" ref="Q9" ca="1">_xlfn.DAYS(TODAY(),"2022/02/23")-MAX((统计数据!AK:AK&gt;0)*ROW(AK:AK))+1</f>
        <v>149</v>
      </c>
      <c r="R9" s="14" cm="1">
        <f t="array" aca="1" ref="R9" ca="1">_xlfn.DAYS(TODAY(),"2022/02/23")-MAX((统计数据!AL:AL&gt;0)*ROW(AL:AL))+1</f>
        <v>40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07"/>
      <c r="B10" s="17" t="s">
        <v>38</v>
      </c>
      <c r="C10" s="14" cm="1">
        <f t="array" aca="1" ref="C10" ca="1">_xlfn.DAYS(TODAY(),"2022/02/23")-MAX((统计数据!E:E&gt;0)*ROW(E:E))+1</f>
        <v>1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1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8"/>
      <c r="B11" s="32" t="s">
        <v>50</v>
      </c>
      <c r="C11" s="33">
        <v>0</v>
      </c>
      <c r="D11" s="33">
        <v>0</v>
      </c>
      <c r="E11" s="33">
        <v>0</v>
      </c>
      <c r="F11" s="33">
        <v>1</v>
      </c>
      <c r="G11" s="33">
        <v>6</v>
      </c>
      <c r="H11" s="33">
        <v>4</v>
      </c>
      <c r="I11" s="33">
        <v>12</v>
      </c>
      <c r="J11" s="33">
        <v>0</v>
      </c>
      <c r="K11" s="33">
        <v>9</v>
      </c>
      <c r="L11" s="33">
        <v>2</v>
      </c>
      <c r="M11" s="33">
        <v>0</v>
      </c>
      <c r="N11" s="33">
        <v>0</v>
      </c>
      <c r="O11" s="33">
        <v>4</v>
      </c>
      <c r="P11" s="33">
        <v>4</v>
      </c>
      <c r="Q11" s="33">
        <v>0</v>
      </c>
      <c r="R11" s="61">
        <v>0</v>
      </c>
      <c r="S11" s="39" t="s">
        <v>39</v>
      </c>
      <c r="T11" s="34">
        <f>SUM(C11:R11)</f>
        <v>42</v>
      </c>
    </row>
    <row r="12" spans="1:22" ht="18" customHeight="1">
      <c r="A12" s="109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5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4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5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4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5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4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5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4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5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4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5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4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5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4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5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4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5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4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5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4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5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5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5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4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5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5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5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4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5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5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5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4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5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5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5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4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5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5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5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4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5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5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5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4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5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5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5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4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5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5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5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4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5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5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5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4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5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5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5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4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5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5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5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5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5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5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4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5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5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5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5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5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5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4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5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5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5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5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5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5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4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5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5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5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5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5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5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4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5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5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5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5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5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5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4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5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5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5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5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5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5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4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5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5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5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5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5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5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4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5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5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5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5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5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5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4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5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5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5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5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5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5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4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5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5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5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5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5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5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4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5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5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5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5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5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5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4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5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5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5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5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5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5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4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5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5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5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5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5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5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4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5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5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5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5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5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5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4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5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5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5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5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5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5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4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5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5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5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5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5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5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4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5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5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5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5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5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5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4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5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5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5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5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5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5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4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5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5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5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5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5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5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4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5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5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5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5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5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5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4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5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5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5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5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5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5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4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5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5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5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5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5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5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4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5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5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5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5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5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5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4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5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5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5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5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5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5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4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5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5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5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5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5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5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4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5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5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5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5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5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5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4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5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5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5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5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5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5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4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5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5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5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5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5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5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4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5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5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5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5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5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5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4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5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5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5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5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5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5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4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5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5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5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5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5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5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4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5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5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5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5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5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5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4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5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5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5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5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5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5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4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5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5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5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5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5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5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4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5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5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5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5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5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5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4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5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5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5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5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5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5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4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5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5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5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5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5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5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4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5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5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5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5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5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5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4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5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5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5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5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5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5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4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5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5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5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5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5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5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4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5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5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5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5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5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5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4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5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5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5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5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5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5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4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5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5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5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5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5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5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4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5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5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5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5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5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5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4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5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5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5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5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5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5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4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5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5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5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5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5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5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4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5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5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5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5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5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5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4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5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5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5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5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5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5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4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5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5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5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5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5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5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4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5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5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5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5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5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5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4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5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5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5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5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5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5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4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5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5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5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5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5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5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4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5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5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5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5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5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5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5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4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5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5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5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5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5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5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5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4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5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5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5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5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5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5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5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4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5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5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5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5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5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5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5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4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5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5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5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5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5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5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5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4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5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5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5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5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5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5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5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4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5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5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5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5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5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5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5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4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5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5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5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5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5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5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5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4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5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5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5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5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5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5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5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4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5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5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5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5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5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5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5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4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5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5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5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5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5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5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5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4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5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5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5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5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5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5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5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4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5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5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5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5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5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5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5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4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5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5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5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5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5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5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5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4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5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5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5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5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5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5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5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4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5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5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5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5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5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5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5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4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5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5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5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5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5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5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5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4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5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5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5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5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5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5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5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4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5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5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5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5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5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5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5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4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5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5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5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5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5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5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5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4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5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5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5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5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5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5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5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4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5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5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5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5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5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5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5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4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5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5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5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5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5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5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5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4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5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5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5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5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5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5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5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4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5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5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5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5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5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5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5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4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5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5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5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5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5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5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5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4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5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5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5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5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5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5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5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4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5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5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5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5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5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5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5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4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5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5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5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5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5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5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5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4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5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5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5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5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5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5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5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4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5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5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5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5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5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5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5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4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5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5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5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5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5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5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5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4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5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5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5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5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5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5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5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4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5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5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5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5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5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5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5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4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5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5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5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5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5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5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5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4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5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5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5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5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5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5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5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4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5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5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5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5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5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5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5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4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5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5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5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5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5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5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5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4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5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5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5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5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5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5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5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4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5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5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5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5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5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5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5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4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5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5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5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5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5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5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5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4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5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5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5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5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5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5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5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4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5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5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5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5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5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5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5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4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5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5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5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5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5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5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5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4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5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5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5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5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5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5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5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4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5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5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5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5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5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5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5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4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5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5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5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5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5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5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5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4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5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5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5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5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5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5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5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4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5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5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5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5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5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5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5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4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5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5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5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5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5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5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5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4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5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5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5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5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5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5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5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4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5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5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5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5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5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5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5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4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5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5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5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5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5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5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5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4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5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5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5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5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5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5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5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4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5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5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5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5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5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5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5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4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5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5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5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5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5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5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5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4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5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5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5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5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5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5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5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4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5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5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5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5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5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5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5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4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5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5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5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5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5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5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5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4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5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5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5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5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5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5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5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4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5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5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5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5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5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5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5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4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5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5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5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5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5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5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5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4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5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5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5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5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5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5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5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4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5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5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5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5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5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5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5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4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5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5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5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5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5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5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5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4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5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5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5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5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5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5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5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4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5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5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5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5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5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5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5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4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5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5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5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5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5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5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5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4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5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5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5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5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5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5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5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4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5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5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5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5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5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5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5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4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5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5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5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5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5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5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5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4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5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5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5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5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5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5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5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4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5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5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5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5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5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5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5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4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5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5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5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5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5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5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5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4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5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5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5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5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5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5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5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4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5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5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5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5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5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5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5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4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5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5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5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5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5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5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5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4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5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5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5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5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5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5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5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4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5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5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5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5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5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5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5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4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5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5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5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5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5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5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5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4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5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5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5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5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5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5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5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4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5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5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5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5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5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5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5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4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5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5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5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5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5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5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5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4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5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5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5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5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5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5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5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4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5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5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5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5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5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5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5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4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5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5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5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5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5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5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5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4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5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5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5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5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5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5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5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4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5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5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5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5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5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5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5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4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5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5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5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5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5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5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5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4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5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5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5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5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5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5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5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4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5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5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5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5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5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5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5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4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5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5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5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5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5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5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5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4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5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5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5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5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5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5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6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4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5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5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5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5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5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5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6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4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5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5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5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5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5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5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6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4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5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5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5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5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5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5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6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4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5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5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5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5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5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5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6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4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5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5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5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5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5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5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6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4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5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5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5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5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5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5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6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4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5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5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5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5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5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5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6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4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5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5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5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5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5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5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6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4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5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5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5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5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5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5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6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4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5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5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5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5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5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5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6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4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5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5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5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5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5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5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6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4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5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5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5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5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5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5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6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4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5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5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5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5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5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5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6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4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5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5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5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5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5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5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6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4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5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5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5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5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5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5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6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4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5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5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5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5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5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5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6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4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5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5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5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5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5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5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6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4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5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5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5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5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5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5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6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4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5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5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5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5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5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5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6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4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5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5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5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5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5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5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6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4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5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5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5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5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5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5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6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4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5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5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5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5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5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5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6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4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5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5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5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5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5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5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6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4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5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5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5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5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5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5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6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4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5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5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5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5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5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5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6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4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5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5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5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5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5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5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6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4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5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5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5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5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5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5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6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4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5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5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5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5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5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5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6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4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5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5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5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5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5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5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6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4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5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5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5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5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5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5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6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4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5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5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5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5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5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5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6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4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5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5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5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5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5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5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6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4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5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5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5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5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5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5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6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4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5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5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5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5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5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5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6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4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5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5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5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5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5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5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6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4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5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5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5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5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5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5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6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4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5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5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5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5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5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5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6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4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5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5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5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5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5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5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6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4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5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5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5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5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5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5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6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4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5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5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5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5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5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5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6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4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5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5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5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5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5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5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6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4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5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5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5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5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5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5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6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4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5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5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5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5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5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5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6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4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5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5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5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5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5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5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6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4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5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5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5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5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5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5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6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4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5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5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5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5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5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5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6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4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5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5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5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5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5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5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6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4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5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5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5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5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5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5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6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4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5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5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5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5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5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5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6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4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5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5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5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5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5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5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6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4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5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5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5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5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5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5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6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4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5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5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5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5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5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5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6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4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5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5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5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5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5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5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6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4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5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5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5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5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5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5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6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4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5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5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5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5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5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5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6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4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5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5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5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5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5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5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6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4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5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5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5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5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5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5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6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4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5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5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5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5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5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5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6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4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5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5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5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5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5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5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6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4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5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5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5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5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5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5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6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4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5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5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5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5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5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5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6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4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5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5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5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5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5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5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6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4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5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5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5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5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5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5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6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4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5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5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5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5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5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5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6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4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5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5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5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5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5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5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6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4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5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5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5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5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5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5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6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4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5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5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5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5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5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5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6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4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5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5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5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5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5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5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6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4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5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5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5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5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5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5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6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4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5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5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5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5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5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5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6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4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5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5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5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5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5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5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6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4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5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5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5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5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5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5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6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4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5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5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5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5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5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5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6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4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5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5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5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5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5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5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6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4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5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5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5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5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5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5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6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4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5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5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5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5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5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5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6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4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5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5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5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5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5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5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6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4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5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5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5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5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5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5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6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4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5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5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5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5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5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5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6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4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5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5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5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5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5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5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6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4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5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5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5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5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5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5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6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4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5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5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5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5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5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5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6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4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5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5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5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5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5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5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6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4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5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5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5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5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5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5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6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4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5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5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5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5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5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5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6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4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5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5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5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5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5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5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6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4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5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5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5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5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5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5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6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4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5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5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5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5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5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5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6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4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5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5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5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5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5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5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6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4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5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5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5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5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5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5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6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4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5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5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5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5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5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5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6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4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5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5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5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5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5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5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6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4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5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5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5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5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5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5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6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4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5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5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5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5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5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5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6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4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5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5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5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5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5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5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6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4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5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5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5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5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5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5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6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4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5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5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5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5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5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5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6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4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5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5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5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5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5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5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6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4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5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5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5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5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5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5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6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4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5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5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5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5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5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5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6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4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5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5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5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5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5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5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6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4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5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5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5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5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5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5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6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4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5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5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5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5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5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5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6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4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5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5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5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5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5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5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6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84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85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85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85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85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85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85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86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84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85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85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85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85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85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85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86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84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85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85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85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85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C2032:T2032" si="761">IF(S2030+S2031&gt;0, S2031/(S2030+S2031), "-")</f>
        <v>-</v>
      </c>
      <c r="T2032" s="40">
        <f t="shared" si="761"/>
        <v>2.9411764705882353E-2</v>
      </c>
      <c r="V2032" s="83"/>
    </row>
    <row r="2033" spans="1:24" ht="18" customHeight="1">
      <c r="A2033" s="85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4" ht="18" customHeight="1">
      <c r="A2034" s="85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4" ht="18" customHeight="1">
      <c r="A2035" s="86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4" ht="15" customHeight="1">
      <c r="A2036" s="96" t="s">
        <v>32</v>
      </c>
      <c r="B2036" s="97"/>
      <c r="C2036" s="87" t="s">
        <v>51</v>
      </c>
      <c r="D2036" s="88"/>
      <c r="E2036" s="88"/>
      <c r="F2036" s="88"/>
      <c r="G2036" s="88"/>
      <c r="H2036" s="88"/>
      <c r="I2036" s="88"/>
      <c r="J2036" s="88"/>
      <c r="K2036" s="88"/>
      <c r="L2036" s="88"/>
      <c r="M2036" s="88"/>
      <c r="N2036" s="88"/>
      <c r="O2036" s="88"/>
      <c r="P2036" s="88"/>
      <c r="Q2036" s="88"/>
      <c r="R2036" s="88"/>
      <c r="S2036" s="88"/>
      <c r="T2036" s="89"/>
    </row>
    <row r="2037" spans="1:24">
      <c r="A2037" s="98"/>
      <c r="B2037" s="99"/>
      <c r="C2037" s="90"/>
      <c r="D2037" s="91"/>
      <c r="E2037" s="91"/>
      <c r="F2037" s="91"/>
      <c r="G2037" s="91"/>
      <c r="H2037" s="91"/>
      <c r="I2037" s="91"/>
      <c r="J2037" s="91"/>
      <c r="K2037" s="91"/>
      <c r="L2037" s="91"/>
      <c r="M2037" s="91"/>
      <c r="N2037" s="91"/>
      <c r="O2037" s="91"/>
      <c r="P2037" s="91"/>
      <c r="Q2037" s="91"/>
      <c r="R2037" s="91"/>
      <c r="S2037" s="91"/>
      <c r="T2037" s="92"/>
    </row>
    <row r="2038" spans="1:24">
      <c r="A2038" s="98"/>
      <c r="B2038" s="99"/>
      <c r="C2038" s="90"/>
      <c r="D2038" s="91"/>
      <c r="E2038" s="91"/>
      <c r="F2038" s="91"/>
      <c r="G2038" s="91"/>
      <c r="H2038" s="91"/>
      <c r="I2038" s="91"/>
      <c r="J2038" s="91"/>
      <c r="K2038" s="91"/>
      <c r="L2038" s="91"/>
      <c r="M2038" s="91"/>
      <c r="N2038" s="91"/>
      <c r="O2038" s="91"/>
      <c r="P2038" s="91"/>
      <c r="Q2038" s="91"/>
      <c r="R2038" s="91"/>
      <c r="S2038" s="91"/>
      <c r="T2038" s="92"/>
    </row>
    <row r="2039" spans="1:24">
      <c r="A2039" s="98"/>
      <c r="B2039" s="99"/>
      <c r="C2039" s="90"/>
      <c r="D2039" s="91"/>
      <c r="E2039" s="91"/>
      <c r="F2039" s="91"/>
      <c r="G2039" s="91"/>
      <c r="H2039" s="91"/>
      <c r="I2039" s="91"/>
      <c r="J2039" s="91"/>
      <c r="K2039" s="91"/>
      <c r="L2039" s="91"/>
      <c r="M2039" s="91"/>
      <c r="N2039" s="91"/>
      <c r="O2039" s="91"/>
      <c r="P2039" s="91"/>
      <c r="Q2039" s="91"/>
      <c r="R2039" s="91"/>
      <c r="S2039" s="91"/>
      <c r="T2039" s="92"/>
    </row>
    <row r="2040" spans="1:24">
      <c r="A2040" s="98"/>
      <c r="B2040" s="99"/>
      <c r="C2040" s="90"/>
      <c r="D2040" s="91"/>
      <c r="E2040" s="91"/>
      <c r="F2040" s="91"/>
      <c r="G2040" s="91"/>
      <c r="H2040" s="91"/>
      <c r="I2040" s="91"/>
      <c r="J2040" s="91"/>
      <c r="K2040" s="91"/>
      <c r="L2040" s="91"/>
      <c r="M2040" s="91"/>
      <c r="N2040" s="91"/>
      <c r="O2040" s="91"/>
      <c r="P2040" s="91"/>
      <c r="Q2040" s="91"/>
      <c r="R2040" s="91"/>
      <c r="S2040" s="91"/>
      <c r="T2040" s="92"/>
    </row>
    <row r="2041" spans="1:24">
      <c r="A2041" s="98"/>
      <c r="B2041" s="99"/>
      <c r="C2041" s="93"/>
      <c r="D2041" s="94"/>
      <c r="E2041" s="94"/>
      <c r="F2041" s="94"/>
      <c r="G2041" s="94"/>
      <c r="H2041" s="94"/>
      <c r="I2041" s="94"/>
      <c r="J2041" s="94"/>
      <c r="K2041" s="94"/>
      <c r="L2041" s="94"/>
      <c r="M2041" s="94"/>
      <c r="N2041" s="94"/>
      <c r="O2041" s="94"/>
      <c r="P2041" s="94"/>
      <c r="Q2041" s="94"/>
      <c r="R2041" s="94"/>
      <c r="S2041" s="94"/>
      <c r="T2041" s="95"/>
    </row>
    <row r="2042" spans="1:24">
      <c r="A2042" s="100"/>
      <c r="B2042" s="101"/>
      <c r="C2042" s="102" t="s">
        <v>41</v>
      </c>
      <c r="D2042" s="102"/>
      <c r="E2042" s="102"/>
      <c r="F2042" s="102"/>
      <c r="G2042" s="102"/>
      <c r="H2042" s="102"/>
      <c r="I2042" s="102"/>
      <c r="J2042" s="102"/>
      <c r="K2042" s="102"/>
      <c r="L2042" s="102"/>
      <c r="M2042" s="102"/>
      <c r="N2042" s="102"/>
      <c r="O2042" s="102"/>
      <c r="P2042" s="102"/>
      <c r="Q2042" s="102"/>
      <c r="R2042" s="102"/>
      <c r="S2042" s="102"/>
      <c r="T2042" s="103"/>
    </row>
    <row r="2043" spans="1:24">
      <c r="A2043" s="9"/>
      <c r="B2043" s="8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3"/>
    </row>
    <row r="2044" spans="1:24">
      <c r="A2044" s="9"/>
      <c r="B2044" s="8"/>
      <c r="S2044" s="2"/>
      <c r="T2044" s="3"/>
    </row>
    <row r="2045" spans="1:24">
      <c r="A2045" s="9"/>
      <c r="B2045" s="8"/>
      <c r="C2045" s="2"/>
      <c r="D2045" s="2"/>
      <c r="E2045" s="2"/>
      <c r="F2045" s="2"/>
      <c r="G2045" s="2"/>
      <c r="H2045" s="2"/>
      <c r="I2045" s="2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2"/>
      <c r="U2045" s="43"/>
      <c r="V2045" s="50"/>
      <c r="W2045" s="43"/>
      <c r="X2045" s="43"/>
    </row>
    <row r="2046" spans="1:24">
      <c r="A2046" s="9"/>
      <c r="B2046" s="8"/>
      <c r="C2046" s="2"/>
      <c r="D2046" s="2"/>
      <c r="E2046" s="2"/>
      <c r="F2046" s="2"/>
      <c r="G2046" s="2"/>
      <c r="H2046" s="2"/>
      <c r="I2046" s="2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2"/>
      <c r="U2046" s="43"/>
      <c r="V2046" s="50"/>
      <c r="W2046" s="44"/>
      <c r="X2046" s="43"/>
    </row>
    <row r="2047" spans="1:24">
      <c r="A2047" s="9"/>
      <c r="B2047" s="8"/>
      <c r="C2047" s="2"/>
      <c r="D2047" s="2"/>
      <c r="E2047" s="2"/>
      <c r="F2047" s="2"/>
      <c r="G2047" s="2"/>
      <c r="H2047" s="2"/>
      <c r="I2047" s="2"/>
      <c r="J2047" s="41"/>
      <c r="K2047" s="44"/>
      <c r="L2047" s="41"/>
      <c r="M2047" s="41"/>
      <c r="N2047" s="41"/>
      <c r="O2047" s="41"/>
      <c r="P2047" s="41"/>
      <c r="Q2047" s="41"/>
      <c r="R2047" s="41"/>
      <c r="S2047" s="41"/>
      <c r="T2047" s="42"/>
      <c r="U2047" s="43"/>
      <c r="V2047" s="50"/>
      <c r="W2047" s="43"/>
      <c r="X2047" s="43"/>
    </row>
    <row r="2048" spans="1:24">
      <c r="A2048" s="9"/>
      <c r="B2048" s="8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3"/>
    </row>
    <row r="2049" spans="1:24">
      <c r="A2049" s="9"/>
      <c r="B2049" s="8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3"/>
    </row>
    <row r="2050" spans="1:24">
      <c r="A2050" s="9"/>
      <c r="B2050" s="8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3"/>
    </row>
    <row r="2051" spans="1:24">
      <c r="A2051" s="9"/>
      <c r="B2051" s="8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3"/>
      <c r="X2051" s="59"/>
    </row>
  </sheetData>
  <autoFilter ref="A2:B2042" xr:uid="{00000000-0009-0000-0000-000000000000}"/>
  <mergeCells count="277">
    <mergeCell ref="A2028:A203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36:T204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36:B2042"/>
    <mergeCell ref="A1796:A1803"/>
    <mergeCell ref="A1780:A1787"/>
    <mergeCell ref="A1708:A1715"/>
    <mergeCell ref="A1868:A1875"/>
    <mergeCell ref="A1828:A1835"/>
    <mergeCell ref="A1844:A1851"/>
    <mergeCell ref="A1812:A1819"/>
    <mergeCell ref="C2042:T2042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2020:A2027"/>
    <mergeCell ref="A2004:A2011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  <mergeCell ref="A1996:A2003"/>
    <mergeCell ref="A2012:A2019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5" priority="2255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4" priority="2252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703" priority="2251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702" priority="2256" operator="greaterThanOrEqual">
      <formula>4</formula>
    </cfRule>
  </conditionalFormatting>
  <conditionalFormatting sqref="C255:S255">
    <cfRule type="cellIs" dxfId="1701" priority="2248" operator="greaterThanOrEqual">
      <formula>1000</formula>
    </cfRule>
  </conditionalFormatting>
  <conditionalFormatting sqref="C254:S254">
    <cfRule type="cellIs" dxfId="1700" priority="2247" operator="greaterThanOrEqual">
      <formula>100</formula>
    </cfRule>
  </conditionalFormatting>
  <conditionalFormatting sqref="C258:S258">
    <cfRule type="cellIs" dxfId="1699" priority="2246" operator="greaterThanOrEqual">
      <formula>0.2</formula>
    </cfRule>
  </conditionalFormatting>
  <conditionalFormatting sqref="C260:S260">
    <cfRule type="cellIs" dxfId="1698" priority="2249" operator="greaterThanOrEqual">
      <formula>4</formula>
    </cfRule>
  </conditionalFormatting>
  <conditionalFormatting sqref="C248:R248">
    <cfRule type="cellIs" dxfId="1697" priority="2245" operator="greaterThanOrEqual">
      <formula>1000</formula>
    </cfRule>
  </conditionalFormatting>
  <conditionalFormatting sqref="C262:S262">
    <cfRule type="cellIs" dxfId="1696" priority="2240" operator="greaterThanOrEqual">
      <formula>1000</formula>
    </cfRule>
  </conditionalFormatting>
  <conditionalFormatting sqref="C261:S261">
    <cfRule type="cellIs" dxfId="1695" priority="2239" operator="greaterThanOrEqual">
      <formula>100</formula>
    </cfRule>
  </conditionalFormatting>
  <conditionalFormatting sqref="C265:S265">
    <cfRule type="cellIs" dxfId="1694" priority="2238" operator="greaterThanOrEqual">
      <formula>0.2</formula>
    </cfRule>
  </conditionalFormatting>
  <conditionalFormatting sqref="C267:S267">
    <cfRule type="cellIs" dxfId="1693" priority="2241" operator="greaterThanOrEqual">
      <formula>4</formula>
    </cfRule>
  </conditionalFormatting>
  <conditionalFormatting sqref="C269:S269">
    <cfRule type="cellIs" dxfId="1692" priority="2236" operator="greaterThanOrEqual">
      <formula>1000</formula>
    </cfRule>
  </conditionalFormatting>
  <conditionalFormatting sqref="C268:S268">
    <cfRule type="cellIs" dxfId="1691" priority="2235" operator="greaterThanOrEqual">
      <formula>100</formula>
    </cfRule>
  </conditionalFormatting>
  <conditionalFormatting sqref="C272:S272">
    <cfRule type="cellIs" dxfId="1690" priority="2234" operator="greaterThanOrEqual">
      <formula>0.2</formula>
    </cfRule>
  </conditionalFormatting>
  <conditionalFormatting sqref="C274:S274">
    <cfRule type="cellIs" dxfId="1689" priority="2237" operator="greaterThanOrEqual">
      <formula>4</formula>
    </cfRule>
  </conditionalFormatting>
  <conditionalFormatting sqref="C276:S276">
    <cfRule type="cellIs" dxfId="1688" priority="2232" operator="greaterThanOrEqual">
      <formula>1000</formula>
    </cfRule>
  </conditionalFormatting>
  <conditionalFormatting sqref="C275:S275">
    <cfRule type="cellIs" dxfId="1687" priority="2231" operator="greaterThanOrEqual">
      <formula>100</formula>
    </cfRule>
  </conditionalFormatting>
  <conditionalFormatting sqref="C279:S279">
    <cfRule type="cellIs" dxfId="1686" priority="2230" operator="greaterThanOrEqual">
      <formula>$T$279*1.2</formula>
    </cfRule>
  </conditionalFormatting>
  <conditionalFormatting sqref="C281:S281">
    <cfRule type="cellIs" dxfId="1685" priority="2233" operator="greaterThanOrEqual">
      <formula>4</formula>
    </cfRule>
  </conditionalFormatting>
  <conditionalFormatting sqref="C283:S283">
    <cfRule type="cellIs" dxfId="1684" priority="2228" operator="greaterThanOrEqual">
      <formula>1000</formula>
    </cfRule>
  </conditionalFormatting>
  <conditionalFormatting sqref="C282:S282">
    <cfRule type="cellIs" dxfId="1683" priority="2227" operator="greaterThanOrEqual">
      <formula>100</formula>
    </cfRule>
  </conditionalFormatting>
  <conditionalFormatting sqref="C286:S286">
    <cfRule type="cellIs" dxfId="1682" priority="2226" operator="greaterThanOrEqual">
      <formula>$T$279*1.2</formula>
    </cfRule>
  </conditionalFormatting>
  <conditionalFormatting sqref="C288:S288">
    <cfRule type="cellIs" dxfId="1681" priority="2229" operator="greaterThanOrEqual">
      <formula>4</formula>
    </cfRule>
  </conditionalFormatting>
  <conditionalFormatting sqref="C290:S290">
    <cfRule type="cellIs" dxfId="1680" priority="2224" operator="greaterThanOrEqual">
      <formula>1000</formula>
    </cfRule>
  </conditionalFormatting>
  <conditionalFormatting sqref="C289:S289">
    <cfRule type="cellIs" dxfId="1679" priority="2223" operator="greaterThanOrEqual">
      <formula>100</formula>
    </cfRule>
  </conditionalFormatting>
  <conditionalFormatting sqref="C293:S293">
    <cfRule type="cellIs" dxfId="1678" priority="2222" operator="greaterThanOrEqual">
      <formula>$T$279*1.2</formula>
    </cfRule>
  </conditionalFormatting>
  <conditionalFormatting sqref="C295:S295">
    <cfRule type="cellIs" dxfId="1677" priority="2225" operator="greaterThanOrEqual">
      <formula>4</formula>
    </cfRule>
  </conditionalFormatting>
  <conditionalFormatting sqref="C297:S297">
    <cfRule type="cellIs" dxfId="1676" priority="2220" operator="greaterThanOrEqual">
      <formula>1000</formula>
    </cfRule>
  </conditionalFormatting>
  <conditionalFormatting sqref="C296:S296">
    <cfRule type="cellIs" dxfId="1675" priority="2219" operator="greaterThanOrEqual">
      <formula>100</formula>
    </cfRule>
  </conditionalFormatting>
  <conditionalFormatting sqref="C300:R300">
    <cfRule type="cellIs" dxfId="1674" priority="2218" operator="greaterThanOrEqual">
      <formula>$T$279*1.2</formula>
    </cfRule>
  </conditionalFormatting>
  <conditionalFormatting sqref="C302:R302">
    <cfRule type="cellIs" dxfId="1673" priority="2221" operator="greaterThanOrEqual">
      <formula>4</formula>
    </cfRule>
  </conditionalFormatting>
  <conditionalFormatting sqref="C304:R304">
    <cfRule type="cellIs" dxfId="1672" priority="2216" operator="greaterThanOrEqual">
      <formula>1000</formula>
    </cfRule>
  </conditionalFormatting>
  <conditionalFormatting sqref="C303:R303">
    <cfRule type="cellIs" dxfId="1671" priority="2215" operator="greaterThanOrEqual">
      <formula>100</formula>
    </cfRule>
  </conditionalFormatting>
  <conditionalFormatting sqref="C307:R307">
    <cfRule type="cellIs" dxfId="1670" priority="2214" operator="greaterThanOrEqual">
      <formula>$T$279*1.2</formula>
    </cfRule>
  </conditionalFormatting>
  <conditionalFormatting sqref="C309:R309">
    <cfRule type="cellIs" dxfId="1669" priority="2217" operator="greaterThanOrEqual">
      <formula>4</formula>
    </cfRule>
  </conditionalFormatting>
  <conditionalFormatting sqref="C311:R311">
    <cfRule type="cellIs" dxfId="1668" priority="2212" operator="greaterThanOrEqual">
      <formula>1000</formula>
    </cfRule>
  </conditionalFormatting>
  <conditionalFormatting sqref="C310:R310">
    <cfRule type="cellIs" dxfId="1667" priority="2211" operator="greaterThanOrEqual">
      <formula>100</formula>
    </cfRule>
  </conditionalFormatting>
  <conditionalFormatting sqref="C314:R314">
    <cfRule type="cellIs" dxfId="1666" priority="2210" operator="greaterThanOrEqual">
      <formula>$T$279*1.2</formula>
    </cfRule>
  </conditionalFormatting>
  <conditionalFormatting sqref="C316:R316">
    <cfRule type="cellIs" dxfId="1665" priority="2213" operator="greaterThanOrEqual">
      <formula>4</formula>
    </cfRule>
  </conditionalFormatting>
  <conditionalFormatting sqref="C318:R318">
    <cfRule type="cellIs" dxfId="1664" priority="2208" operator="greaterThanOrEqual">
      <formula>1000</formula>
    </cfRule>
  </conditionalFormatting>
  <conditionalFormatting sqref="C317:R317">
    <cfRule type="cellIs" dxfId="1663" priority="2207" operator="greaterThanOrEqual">
      <formula>100</formula>
    </cfRule>
  </conditionalFormatting>
  <conditionalFormatting sqref="C321:R321">
    <cfRule type="cellIs" dxfId="1662" priority="2206" operator="greaterThanOrEqual">
      <formula>$T$279*1.2</formula>
    </cfRule>
  </conditionalFormatting>
  <conditionalFormatting sqref="C323:R323">
    <cfRule type="cellIs" dxfId="1661" priority="2209" operator="greaterThanOrEqual">
      <formula>4</formula>
    </cfRule>
  </conditionalFormatting>
  <conditionalFormatting sqref="C325:R325">
    <cfRule type="cellIs" dxfId="1660" priority="2204" operator="greaterThanOrEqual">
      <formula>1000</formula>
    </cfRule>
  </conditionalFormatting>
  <conditionalFormatting sqref="C324:R324">
    <cfRule type="cellIs" dxfId="1659" priority="2203" operator="greaterThanOrEqual">
      <formula>100</formula>
    </cfRule>
  </conditionalFormatting>
  <conditionalFormatting sqref="C328:R328">
    <cfRule type="cellIs" dxfId="1658" priority="2202" operator="greaterThanOrEqual">
      <formula>$T$279*1.2</formula>
    </cfRule>
  </conditionalFormatting>
  <conditionalFormatting sqref="C330:R330">
    <cfRule type="cellIs" dxfId="1657" priority="2205" operator="greaterThanOrEqual">
      <formula>4</formula>
    </cfRule>
  </conditionalFormatting>
  <conditionalFormatting sqref="C332:R332">
    <cfRule type="cellIs" dxfId="1656" priority="2200" operator="greaterThanOrEqual">
      <formula>1000</formula>
    </cfRule>
  </conditionalFormatting>
  <conditionalFormatting sqref="C331:R331">
    <cfRule type="cellIs" dxfId="1655" priority="2199" operator="greaterThanOrEqual">
      <formula>100</formula>
    </cfRule>
  </conditionalFormatting>
  <conditionalFormatting sqref="C335:R335">
    <cfRule type="cellIs" dxfId="1654" priority="2198" operator="greaterThanOrEqual">
      <formula>$T$279*1.2</formula>
    </cfRule>
  </conditionalFormatting>
  <conditionalFormatting sqref="C337:R337">
    <cfRule type="cellIs" dxfId="1653" priority="2201" operator="greaterThanOrEqual">
      <formula>4</formula>
    </cfRule>
  </conditionalFormatting>
  <conditionalFormatting sqref="C339:R339">
    <cfRule type="cellIs" dxfId="1652" priority="2196" operator="greaterThanOrEqual">
      <formula>1000</formula>
    </cfRule>
  </conditionalFormatting>
  <conditionalFormatting sqref="C338:R338">
    <cfRule type="cellIs" dxfId="1651" priority="2195" operator="greaterThanOrEqual">
      <formula>100</formula>
    </cfRule>
  </conditionalFormatting>
  <conditionalFormatting sqref="C342:R342">
    <cfRule type="cellIs" dxfId="1650" priority="2194" operator="greaterThanOrEqual">
      <formula>$T$279*1.2</formula>
    </cfRule>
  </conditionalFormatting>
  <conditionalFormatting sqref="C344:R344">
    <cfRule type="cellIs" dxfId="1649" priority="2197" operator="greaterThanOrEqual">
      <formula>4</formula>
    </cfRule>
  </conditionalFormatting>
  <conditionalFormatting sqref="C346:R346">
    <cfRule type="cellIs" dxfId="1648" priority="2192" operator="greaterThanOrEqual">
      <formula>1000</formula>
    </cfRule>
  </conditionalFormatting>
  <conditionalFormatting sqref="C345:R345">
    <cfRule type="cellIs" dxfId="1647" priority="2191" operator="greaterThanOrEqual">
      <formula>100</formula>
    </cfRule>
  </conditionalFormatting>
  <conditionalFormatting sqref="C349:R349">
    <cfRule type="cellIs" dxfId="1646" priority="2190" operator="greaterThanOrEqual">
      <formula>$T$279*1.2</formula>
    </cfRule>
  </conditionalFormatting>
  <conditionalFormatting sqref="C351:R351">
    <cfRule type="cellIs" dxfId="1645" priority="2193" operator="greaterThanOrEqual">
      <formula>4</formula>
    </cfRule>
  </conditionalFormatting>
  <conditionalFormatting sqref="C353:R353">
    <cfRule type="cellIs" dxfId="1644" priority="2188" operator="greaterThanOrEqual">
      <formula>1000</formula>
    </cfRule>
  </conditionalFormatting>
  <conditionalFormatting sqref="C352:R352">
    <cfRule type="cellIs" dxfId="1643" priority="2187" operator="greaterThanOrEqual">
      <formula>100</formula>
    </cfRule>
  </conditionalFormatting>
  <conditionalFormatting sqref="C356:R356">
    <cfRule type="cellIs" dxfId="1642" priority="2186" operator="greaterThanOrEqual">
      <formula>$T$279*1.2</formula>
    </cfRule>
  </conditionalFormatting>
  <conditionalFormatting sqref="C358:R358">
    <cfRule type="cellIs" dxfId="1641" priority="2189" operator="greaterThanOrEqual">
      <formula>4</formula>
    </cfRule>
  </conditionalFormatting>
  <conditionalFormatting sqref="C360:R360">
    <cfRule type="cellIs" dxfId="1640" priority="2184" operator="greaterThanOrEqual">
      <formula>1000</formula>
    </cfRule>
  </conditionalFormatting>
  <conditionalFormatting sqref="C359:R359">
    <cfRule type="cellIs" dxfId="1639" priority="2183" operator="greaterThanOrEqual">
      <formula>100</formula>
    </cfRule>
  </conditionalFormatting>
  <conditionalFormatting sqref="C363:R363">
    <cfRule type="cellIs" dxfId="1638" priority="2182" operator="greaterThanOrEqual">
      <formula>$T$279*1.2</formula>
    </cfRule>
  </conditionalFormatting>
  <conditionalFormatting sqref="C365:R365">
    <cfRule type="cellIs" dxfId="1637" priority="2185" operator="greaterThanOrEqual">
      <formula>4</formula>
    </cfRule>
  </conditionalFormatting>
  <conditionalFormatting sqref="C367:R367">
    <cfRule type="cellIs" dxfId="1636" priority="2178" operator="greaterThanOrEqual">
      <formula>1000</formula>
    </cfRule>
  </conditionalFormatting>
  <conditionalFormatting sqref="C366:R366">
    <cfRule type="cellIs" dxfId="1635" priority="2177" operator="greaterThanOrEqual">
      <formula>100</formula>
    </cfRule>
  </conditionalFormatting>
  <conditionalFormatting sqref="C370:R370">
    <cfRule type="cellIs" dxfId="1634" priority="2176" operator="greaterThanOrEqual">
      <formula>$T$279*1.2</formula>
    </cfRule>
  </conditionalFormatting>
  <conditionalFormatting sqref="C372:R372">
    <cfRule type="cellIs" dxfId="1633" priority="2179" operator="greaterThanOrEqual">
      <formula>4</formula>
    </cfRule>
  </conditionalFormatting>
  <conditionalFormatting sqref="C374:R374">
    <cfRule type="cellIs" dxfId="1632" priority="2172" operator="greaterThanOrEqual">
      <formula>1000</formula>
    </cfRule>
  </conditionalFormatting>
  <conditionalFormatting sqref="C373:R373">
    <cfRule type="cellIs" dxfId="1631" priority="2171" operator="greaterThanOrEqual">
      <formula>100</formula>
    </cfRule>
  </conditionalFormatting>
  <conditionalFormatting sqref="C377:S377">
    <cfRule type="cellIs" dxfId="1630" priority="2170" operator="greaterThanOrEqual">
      <formula>$T$279*1.2</formula>
    </cfRule>
  </conditionalFormatting>
  <conditionalFormatting sqref="T10 C10:R10">
    <cfRule type="cellIs" dxfId="1629" priority="2166" operator="greaterThan">
      <formula>0</formula>
    </cfRule>
  </conditionalFormatting>
  <conditionalFormatting sqref="C381:R381">
    <cfRule type="cellIs" dxfId="1628" priority="2162" operator="greaterThanOrEqual">
      <formula>1000</formula>
    </cfRule>
  </conditionalFormatting>
  <conditionalFormatting sqref="C380:R380">
    <cfRule type="cellIs" dxfId="1627" priority="2161" operator="greaterThanOrEqual">
      <formula>100</formula>
    </cfRule>
  </conditionalFormatting>
  <conditionalFormatting sqref="C384:S384">
    <cfRule type="cellIs" dxfId="1626" priority="2160" operator="greaterThanOrEqual">
      <formula>$T$279*1.2</formula>
    </cfRule>
  </conditionalFormatting>
  <conditionalFormatting sqref="C388:R388">
    <cfRule type="cellIs" dxfId="1625" priority="2158" operator="greaterThanOrEqual">
      <formula>1000</formula>
    </cfRule>
  </conditionalFormatting>
  <conditionalFormatting sqref="C387:R387">
    <cfRule type="cellIs" dxfId="1624" priority="2157" operator="greaterThanOrEqual">
      <formula>100</formula>
    </cfRule>
  </conditionalFormatting>
  <conditionalFormatting sqref="C391:S391">
    <cfRule type="cellIs" dxfId="1623" priority="2156" operator="greaterThanOrEqual">
      <formula>$T$279*1.2</formula>
    </cfRule>
  </conditionalFormatting>
  <conditionalFormatting sqref="C395:R395">
    <cfRule type="cellIs" dxfId="1622" priority="2155" operator="greaterThanOrEqual">
      <formula>1000</formula>
    </cfRule>
  </conditionalFormatting>
  <conditionalFormatting sqref="C394:R394">
    <cfRule type="cellIs" dxfId="1621" priority="2154" operator="greaterThanOrEqual">
      <formula>100</formula>
    </cfRule>
  </conditionalFormatting>
  <conditionalFormatting sqref="C398:S398">
    <cfRule type="cellIs" dxfId="1620" priority="2153" operator="greaterThanOrEqual">
      <formula>$T$279*1.2</formula>
    </cfRule>
  </conditionalFormatting>
  <conditionalFormatting sqref="C402:R402">
    <cfRule type="cellIs" dxfId="1619" priority="2152" operator="greaterThanOrEqual">
      <formula>1000</formula>
    </cfRule>
  </conditionalFormatting>
  <conditionalFormatting sqref="C401:R401">
    <cfRule type="cellIs" dxfId="1618" priority="2151" operator="greaterThanOrEqual">
      <formula>100</formula>
    </cfRule>
  </conditionalFormatting>
  <conditionalFormatting sqref="C405:S405">
    <cfRule type="cellIs" dxfId="1617" priority="2150" operator="greaterThanOrEqual">
      <formula>$T$279*1.2</formula>
    </cfRule>
  </conditionalFormatting>
  <conditionalFormatting sqref="C409:R409">
    <cfRule type="cellIs" dxfId="1616" priority="2149" operator="greaterThanOrEqual">
      <formula>1000</formula>
    </cfRule>
  </conditionalFormatting>
  <conditionalFormatting sqref="C408:R408">
    <cfRule type="cellIs" dxfId="1615" priority="2148" operator="greaterThanOrEqual">
      <formula>100</formula>
    </cfRule>
  </conditionalFormatting>
  <conditionalFormatting sqref="C412:S412">
    <cfRule type="cellIs" dxfId="1614" priority="2147" operator="greaterThanOrEqual">
      <formula>$T$279*1.2</formula>
    </cfRule>
  </conditionalFormatting>
  <conditionalFormatting sqref="C416:R416">
    <cfRule type="cellIs" dxfId="1613" priority="2146" operator="greaterThanOrEqual">
      <formula>1000</formula>
    </cfRule>
  </conditionalFormatting>
  <conditionalFormatting sqref="C415:R415">
    <cfRule type="cellIs" dxfId="1612" priority="2145" operator="greaterThanOrEqual">
      <formula>100</formula>
    </cfRule>
  </conditionalFormatting>
  <conditionalFormatting sqref="C419:S419">
    <cfRule type="cellIs" dxfId="1611" priority="2144" operator="greaterThanOrEqual">
      <formula>$T$279*1.2</formula>
    </cfRule>
  </conditionalFormatting>
  <conditionalFormatting sqref="C423:R423">
    <cfRule type="cellIs" dxfId="1610" priority="2143" operator="greaterThanOrEqual">
      <formula>1000</formula>
    </cfRule>
  </conditionalFormatting>
  <conditionalFormatting sqref="C422:R422">
    <cfRule type="cellIs" dxfId="1609" priority="2142" operator="greaterThanOrEqual">
      <formula>100</formula>
    </cfRule>
  </conditionalFormatting>
  <conditionalFormatting sqref="C426:S426">
    <cfRule type="cellIs" dxfId="1608" priority="2141" operator="greaterThanOrEqual">
      <formula>$T$279*1.2</formula>
    </cfRule>
  </conditionalFormatting>
  <conditionalFormatting sqref="C430:R430">
    <cfRule type="cellIs" dxfId="1607" priority="2140" operator="greaterThanOrEqual">
      <formula>1000</formula>
    </cfRule>
  </conditionalFormatting>
  <conditionalFormatting sqref="C429:R429">
    <cfRule type="cellIs" dxfId="1606" priority="2139" operator="greaterThanOrEqual">
      <formula>100</formula>
    </cfRule>
  </conditionalFormatting>
  <conditionalFormatting sqref="C433:S433">
    <cfRule type="cellIs" dxfId="1605" priority="2138" operator="greaterThanOrEqual">
      <formula>$T$279*1.2</formula>
    </cfRule>
  </conditionalFormatting>
  <conditionalFormatting sqref="C437:R437">
    <cfRule type="cellIs" dxfId="1604" priority="2137" operator="greaterThanOrEqual">
      <formula>1000</formula>
    </cfRule>
  </conditionalFormatting>
  <conditionalFormatting sqref="C436:R436">
    <cfRule type="cellIs" dxfId="1603" priority="2136" operator="greaterThanOrEqual">
      <formula>100</formula>
    </cfRule>
  </conditionalFormatting>
  <conditionalFormatting sqref="C440:S440">
    <cfRule type="cellIs" dxfId="1602" priority="2135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601" priority="2133" operator="lessThan">
      <formula>$T443*0.8</formula>
    </cfRule>
  </conditionalFormatting>
  <conditionalFormatting sqref="C445:R445">
    <cfRule type="cellIs" dxfId="1600" priority="2128" operator="greaterThanOrEqual">
      <formula>1000</formula>
    </cfRule>
  </conditionalFormatting>
  <conditionalFormatting sqref="C444:R444">
    <cfRule type="cellIs" dxfId="1599" priority="2127" operator="greaterThanOrEqual">
      <formula>100</formula>
    </cfRule>
  </conditionalFormatting>
  <conditionalFormatting sqref="C448:S448">
    <cfRule type="cellIs" dxfId="1598" priority="2126" operator="greaterThanOrEqual">
      <formula>$T$279*1.2</formula>
    </cfRule>
  </conditionalFormatting>
  <conditionalFormatting sqref="C451:M451 O451:P451 R451">
    <cfRule type="cellIs" dxfId="1597" priority="2125" operator="lessThan">
      <formula>$T451*0.8</formula>
    </cfRule>
  </conditionalFormatting>
  <conditionalFormatting sqref="S451">
    <cfRule type="cellIs" dxfId="1596" priority="2122" operator="lessThan">
      <formula>$T451*0.8</formula>
    </cfRule>
  </conditionalFormatting>
  <conditionalFormatting sqref="Q451">
    <cfRule type="cellIs" dxfId="1595" priority="2121" operator="lessThan">
      <formula>$T451*0.8</formula>
    </cfRule>
  </conditionalFormatting>
  <conditionalFormatting sqref="N451">
    <cfRule type="cellIs" dxfId="1594" priority="2120" operator="lessThan">
      <formula>$T451*0.8</formula>
    </cfRule>
  </conditionalFormatting>
  <conditionalFormatting sqref="C453:R453">
    <cfRule type="cellIs" dxfId="1593" priority="2119" operator="greaterThanOrEqual">
      <formula>1000</formula>
    </cfRule>
  </conditionalFormatting>
  <conditionalFormatting sqref="C452:R452">
    <cfRule type="cellIs" dxfId="1592" priority="2118" operator="greaterThanOrEqual">
      <formula>100</formula>
    </cfRule>
  </conditionalFormatting>
  <conditionalFormatting sqref="C456:S456">
    <cfRule type="cellIs" dxfId="1591" priority="2117" operator="greaterThanOrEqual">
      <formula>$T$279*1.2</formula>
    </cfRule>
  </conditionalFormatting>
  <conditionalFormatting sqref="C459:M459 O459:P459 R459">
    <cfRule type="cellIs" dxfId="1590" priority="2116" operator="lessThan">
      <formula>$T459*0.8</formula>
    </cfRule>
  </conditionalFormatting>
  <conditionalFormatting sqref="S459">
    <cfRule type="cellIs" dxfId="1589" priority="2115" operator="lessThan">
      <formula>$T459*0.8</formula>
    </cfRule>
  </conditionalFormatting>
  <conditionalFormatting sqref="N459">
    <cfRule type="cellIs" dxfId="1588" priority="2113" operator="lessThan">
      <formula>$T459*0.8</formula>
    </cfRule>
  </conditionalFormatting>
  <conditionalFormatting sqref="Q459">
    <cfRule type="cellIs" dxfId="1587" priority="2112" operator="lessThan">
      <formula>$T459*0.8</formula>
    </cfRule>
  </conditionalFormatting>
  <conditionalFormatting sqref="C461:R461">
    <cfRule type="cellIs" dxfId="1586" priority="2111" operator="greaterThanOrEqual">
      <formula>1000</formula>
    </cfRule>
  </conditionalFormatting>
  <conditionalFormatting sqref="C460:R460">
    <cfRule type="cellIs" dxfId="1585" priority="2110" operator="greaterThanOrEqual">
      <formula>100</formula>
    </cfRule>
  </conditionalFormatting>
  <conditionalFormatting sqref="C464:S464">
    <cfRule type="cellIs" dxfId="1584" priority="2109" operator="greaterThanOrEqual">
      <formula>$T$279*1.2</formula>
    </cfRule>
  </conditionalFormatting>
  <conditionalFormatting sqref="C467:M467 O467:P467 R467">
    <cfRule type="cellIs" dxfId="1583" priority="2108" operator="lessThan">
      <formula>$T467*0.8</formula>
    </cfRule>
  </conditionalFormatting>
  <conditionalFormatting sqref="S467">
    <cfRule type="cellIs" dxfId="1582" priority="2104" operator="lessThan">
      <formula>$T467*0.8</formula>
    </cfRule>
  </conditionalFormatting>
  <conditionalFormatting sqref="Q467">
    <cfRule type="cellIs" dxfId="1581" priority="2103" operator="lessThan">
      <formula>$T467*0.8</formula>
    </cfRule>
  </conditionalFormatting>
  <conditionalFormatting sqref="N467">
    <cfRule type="cellIs" dxfId="1580" priority="2102" operator="lessThan">
      <formula>$T467*0.8</formula>
    </cfRule>
  </conditionalFormatting>
  <conditionalFormatting sqref="C469:R469">
    <cfRule type="cellIs" dxfId="1579" priority="2101" operator="greaterThanOrEqual">
      <formula>1000</formula>
    </cfRule>
  </conditionalFormatting>
  <conditionalFormatting sqref="C468:R468">
    <cfRule type="cellIs" dxfId="1578" priority="2100" operator="greaterThanOrEqual">
      <formula>100</formula>
    </cfRule>
  </conditionalFormatting>
  <conditionalFormatting sqref="C472:S472">
    <cfRule type="cellIs" dxfId="1577" priority="2099" operator="greaterThanOrEqual">
      <formula>$T$279*1.2</formula>
    </cfRule>
  </conditionalFormatting>
  <conditionalFormatting sqref="C475:M475 O475:P475 R475">
    <cfRule type="cellIs" dxfId="1576" priority="2098" operator="lessThan">
      <formula>$T475*0.8</formula>
    </cfRule>
  </conditionalFormatting>
  <conditionalFormatting sqref="N475">
    <cfRule type="cellIs" dxfId="1575" priority="2094" operator="lessThan">
      <formula>$T475*0.8</formula>
    </cfRule>
  </conditionalFormatting>
  <conditionalFormatting sqref="S475">
    <cfRule type="cellIs" dxfId="1574" priority="2093" operator="lessThan">
      <formula>$T475*0.8</formula>
    </cfRule>
  </conditionalFormatting>
  <conditionalFormatting sqref="Q475">
    <cfRule type="cellIs" dxfId="1573" priority="2092" operator="lessThan">
      <formula>$T475*0.8</formula>
    </cfRule>
  </conditionalFormatting>
  <conditionalFormatting sqref="C477:R477">
    <cfRule type="cellIs" dxfId="1572" priority="2091" operator="greaterThanOrEqual">
      <formula>1000</formula>
    </cfRule>
  </conditionalFormatting>
  <conditionalFormatting sqref="C476:R476">
    <cfRule type="cellIs" dxfId="1571" priority="2090" operator="greaterThanOrEqual">
      <formula>100</formula>
    </cfRule>
  </conditionalFormatting>
  <conditionalFormatting sqref="C480:S480">
    <cfRule type="cellIs" dxfId="1570" priority="2089" operator="greaterThanOrEqual">
      <formula>$T$279*1.2</formula>
    </cfRule>
  </conditionalFormatting>
  <conditionalFormatting sqref="C483:M483 O483:P483 R483">
    <cfRule type="cellIs" dxfId="1569" priority="2088" operator="lessThan">
      <formula>$T483*0.8</formula>
    </cfRule>
  </conditionalFormatting>
  <conditionalFormatting sqref="S483">
    <cfRule type="cellIs" dxfId="1568" priority="2084" operator="lessThan">
      <formula>$T483*0.8</formula>
    </cfRule>
  </conditionalFormatting>
  <conditionalFormatting sqref="Q483">
    <cfRule type="cellIs" dxfId="1567" priority="2083" operator="lessThan">
      <formula>$T483*0.8</formula>
    </cfRule>
  </conditionalFormatting>
  <conditionalFormatting sqref="N483">
    <cfRule type="cellIs" dxfId="1566" priority="2082" operator="lessThan">
      <formula>$T483*0.8</formula>
    </cfRule>
  </conditionalFormatting>
  <conditionalFormatting sqref="C485:R485">
    <cfRule type="cellIs" dxfId="1565" priority="2081" operator="greaterThanOrEqual">
      <formula>1000</formula>
    </cfRule>
  </conditionalFormatting>
  <conditionalFormatting sqref="C484:R484">
    <cfRule type="cellIs" dxfId="1564" priority="2080" operator="greaterThanOrEqual">
      <formula>100</formula>
    </cfRule>
  </conditionalFormatting>
  <conditionalFormatting sqref="C488:S488">
    <cfRule type="cellIs" dxfId="1563" priority="2079" operator="greaterThanOrEqual">
      <formula>$T$279*1.2</formula>
    </cfRule>
  </conditionalFormatting>
  <conditionalFormatting sqref="C491:M491 O491:P491 R491">
    <cfRule type="cellIs" dxfId="1562" priority="2078" operator="lessThan">
      <formula>$T491*0.8</formula>
    </cfRule>
  </conditionalFormatting>
  <conditionalFormatting sqref="N491">
    <cfRule type="cellIs" dxfId="1561" priority="2074" operator="lessThan">
      <formula>$T491*0.8</formula>
    </cfRule>
  </conditionalFormatting>
  <conditionalFormatting sqref="Q491">
    <cfRule type="cellIs" dxfId="1560" priority="2073" operator="lessThan">
      <formula>$T491*0.8</formula>
    </cfRule>
  </conditionalFormatting>
  <conditionalFormatting sqref="S491">
    <cfRule type="cellIs" dxfId="1559" priority="2072" operator="lessThan">
      <formula>$T491*0.8</formula>
    </cfRule>
  </conditionalFormatting>
  <conditionalFormatting sqref="C493:R493">
    <cfRule type="cellIs" dxfId="1558" priority="2071" operator="greaterThanOrEqual">
      <formula>1000</formula>
    </cfRule>
  </conditionalFormatting>
  <conditionalFormatting sqref="C492:R492">
    <cfRule type="cellIs" dxfId="1557" priority="2070" operator="greaterThanOrEqual">
      <formula>100</formula>
    </cfRule>
  </conditionalFormatting>
  <conditionalFormatting sqref="C496:S496">
    <cfRule type="cellIs" dxfId="1556" priority="2069" operator="greaterThanOrEqual">
      <formula>$T$279*1.2</formula>
    </cfRule>
  </conditionalFormatting>
  <conditionalFormatting sqref="C499:M499 O499:P499 R499">
    <cfRule type="cellIs" dxfId="1555" priority="2068" operator="lessThan">
      <formula>$T499*0.8</formula>
    </cfRule>
  </conditionalFormatting>
  <conditionalFormatting sqref="Q499">
    <cfRule type="cellIs" dxfId="1554" priority="2064" operator="lessThan">
      <formula>$T499*0.8</formula>
    </cfRule>
  </conditionalFormatting>
  <conditionalFormatting sqref="S499">
    <cfRule type="cellIs" dxfId="1553" priority="2063" operator="lessThan">
      <formula>$T499*0.8</formula>
    </cfRule>
  </conditionalFormatting>
  <conditionalFormatting sqref="N499">
    <cfRule type="cellIs" dxfId="1552" priority="2062" operator="lessThan">
      <formula>$T499*0.8</formula>
    </cfRule>
  </conditionalFormatting>
  <conditionalFormatting sqref="C501:R501">
    <cfRule type="cellIs" dxfId="1551" priority="2061" operator="greaterThanOrEqual">
      <formula>1000</formula>
    </cfRule>
  </conditionalFormatting>
  <conditionalFormatting sqref="C500:R500">
    <cfRule type="cellIs" dxfId="1550" priority="2060" operator="greaterThanOrEqual">
      <formula>100</formula>
    </cfRule>
  </conditionalFormatting>
  <conditionalFormatting sqref="C504:S504">
    <cfRule type="cellIs" dxfId="1549" priority="2059" operator="greaterThanOrEqual">
      <formula>$T$279*1.2</formula>
    </cfRule>
  </conditionalFormatting>
  <conditionalFormatting sqref="C507:M507 O507:P507">
    <cfRule type="cellIs" dxfId="1548" priority="2058" operator="lessThan">
      <formula>$T507*0.8</formula>
    </cfRule>
  </conditionalFormatting>
  <conditionalFormatting sqref="N507">
    <cfRule type="cellIs" dxfId="1547" priority="2055" operator="lessThan">
      <formula>$T507*0.8</formula>
    </cfRule>
  </conditionalFormatting>
  <conditionalFormatting sqref="S507">
    <cfRule type="cellIs" dxfId="1546" priority="2054" operator="lessThan">
      <formula>$T507*0.8</formula>
    </cfRule>
  </conditionalFormatting>
  <conditionalFormatting sqref="R507">
    <cfRule type="cellIs" dxfId="1545" priority="2053" operator="lessThan">
      <formula>$T507*0.8</formula>
    </cfRule>
  </conditionalFormatting>
  <conditionalFormatting sqref="Q507">
    <cfRule type="cellIs" dxfId="1544" priority="2052" operator="lessThan">
      <formula>$T507*0.8</formula>
    </cfRule>
  </conditionalFormatting>
  <conditionalFormatting sqref="C509:R509">
    <cfRule type="cellIs" dxfId="1543" priority="2051" operator="greaterThanOrEqual">
      <formula>1000</formula>
    </cfRule>
  </conditionalFormatting>
  <conditionalFormatting sqref="C508:R508">
    <cfRule type="cellIs" dxfId="1542" priority="2050" operator="greaterThanOrEqual">
      <formula>100</formula>
    </cfRule>
  </conditionalFormatting>
  <conditionalFormatting sqref="C512:S512">
    <cfRule type="cellIs" dxfId="1541" priority="2049" operator="greaterThanOrEqual">
      <formula>$T$279*1.2</formula>
    </cfRule>
  </conditionalFormatting>
  <conditionalFormatting sqref="C515:M515 O515:P515">
    <cfRule type="cellIs" dxfId="1540" priority="2048" operator="lessThan">
      <formula>$T515*0.8</formula>
    </cfRule>
  </conditionalFormatting>
  <conditionalFormatting sqref="N515">
    <cfRule type="cellIs" dxfId="1539" priority="2047" operator="lessThan">
      <formula>$T515*0.8</formula>
    </cfRule>
  </conditionalFormatting>
  <conditionalFormatting sqref="S515">
    <cfRule type="cellIs" dxfId="1538" priority="2043" operator="lessThan">
      <formula>$T515*0.8</formula>
    </cfRule>
  </conditionalFormatting>
  <conditionalFormatting sqref="Q515">
    <cfRule type="cellIs" dxfId="1537" priority="2042" operator="lessThan">
      <formula>$T515*0.8</formula>
    </cfRule>
  </conditionalFormatting>
  <conditionalFormatting sqref="R515">
    <cfRule type="cellIs" dxfId="1536" priority="2041" operator="lessThan">
      <formula>$T515*0.8</formula>
    </cfRule>
  </conditionalFormatting>
  <conditionalFormatting sqref="C517:R517">
    <cfRule type="cellIs" dxfId="1535" priority="2040" operator="greaterThanOrEqual">
      <formula>1000</formula>
    </cfRule>
  </conditionalFormatting>
  <conditionalFormatting sqref="C516:R516">
    <cfRule type="cellIs" dxfId="1534" priority="2039" operator="greaterThanOrEqual">
      <formula>100</formula>
    </cfRule>
  </conditionalFormatting>
  <conditionalFormatting sqref="C520:S520">
    <cfRule type="cellIs" dxfId="1533" priority="2038" operator="greaterThanOrEqual">
      <formula>$T$279*1.2</formula>
    </cfRule>
  </conditionalFormatting>
  <conditionalFormatting sqref="C523:M523 O523:P523">
    <cfRule type="cellIs" dxfId="1532" priority="2037" operator="lessThan">
      <formula>$T523*0.8</formula>
    </cfRule>
  </conditionalFormatting>
  <conditionalFormatting sqref="S523">
    <cfRule type="cellIs" dxfId="1531" priority="2032" operator="lessThan">
      <formula>$T523*0.8</formula>
    </cfRule>
  </conditionalFormatting>
  <conditionalFormatting sqref="Q523">
    <cfRule type="cellIs" dxfId="1530" priority="2031" operator="lessThan">
      <formula>$T523*0.8</formula>
    </cfRule>
  </conditionalFormatting>
  <conditionalFormatting sqref="N523">
    <cfRule type="cellIs" dxfId="1529" priority="2030" operator="lessThan">
      <formula>$T523*0.8</formula>
    </cfRule>
  </conditionalFormatting>
  <conditionalFormatting sqref="R523">
    <cfRule type="cellIs" dxfId="1528" priority="2029" operator="lessThan">
      <formula>$T523*0.8</formula>
    </cfRule>
  </conditionalFormatting>
  <conditionalFormatting sqref="C525:R525">
    <cfRule type="cellIs" dxfId="1527" priority="2028" operator="greaterThanOrEqual">
      <formula>1000</formula>
    </cfRule>
  </conditionalFormatting>
  <conditionalFormatting sqref="C524:R524">
    <cfRule type="cellIs" dxfId="1526" priority="2027" operator="greaterThanOrEqual">
      <formula>100</formula>
    </cfRule>
  </conditionalFormatting>
  <conditionalFormatting sqref="C528:S528">
    <cfRule type="cellIs" dxfId="1525" priority="2026" operator="greaterThanOrEqual">
      <formula>$T$279*1.2</formula>
    </cfRule>
  </conditionalFormatting>
  <conditionalFormatting sqref="C531:M531 O531:P531">
    <cfRule type="cellIs" dxfId="1524" priority="2025" operator="lessThan">
      <formula>$T531*0.8</formula>
    </cfRule>
  </conditionalFormatting>
  <conditionalFormatting sqref="R531">
    <cfRule type="cellIs" dxfId="1523" priority="2020" operator="lessThan">
      <formula>$T531*0.8</formula>
    </cfRule>
  </conditionalFormatting>
  <conditionalFormatting sqref="S531">
    <cfRule type="cellIs" dxfId="1522" priority="2019" operator="lessThan">
      <formula>$T531*0.8</formula>
    </cfRule>
  </conditionalFormatting>
  <conditionalFormatting sqref="Q531">
    <cfRule type="cellIs" dxfId="1521" priority="2018" operator="lessThan">
      <formula>$T531*0.8</formula>
    </cfRule>
  </conditionalFormatting>
  <conditionalFormatting sqref="N531">
    <cfRule type="cellIs" dxfId="1520" priority="2017" operator="lessThan">
      <formula>$T531*0.8</formula>
    </cfRule>
  </conditionalFormatting>
  <conditionalFormatting sqref="C533:R533">
    <cfRule type="cellIs" dxfId="1519" priority="2016" operator="greaterThanOrEqual">
      <formula>1000</formula>
    </cfRule>
  </conditionalFormatting>
  <conditionalFormatting sqref="C532:R532">
    <cfRule type="cellIs" dxfId="1518" priority="2015" operator="greaterThanOrEqual">
      <formula>100</formula>
    </cfRule>
  </conditionalFormatting>
  <conditionalFormatting sqref="C536:S536">
    <cfRule type="cellIs" dxfId="1517" priority="2014" operator="greaterThanOrEqual">
      <formula>$T$279*1.2</formula>
    </cfRule>
  </conditionalFormatting>
  <conditionalFormatting sqref="C539:K539 O539:P539 M539">
    <cfRule type="cellIs" dxfId="1516" priority="2013" operator="lessThan">
      <formula>$T539*0.8</formula>
    </cfRule>
  </conditionalFormatting>
  <conditionalFormatting sqref="S539">
    <cfRule type="cellIs" dxfId="1515" priority="2008" operator="lessThan">
      <formula>$T539*0.8</formula>
    </cfRule>
  </conditionalFormatting>
  <conditionalFormatting sqref="Q539">
    <cfRule type="cellIs" dxfId="1514" priority="2007" operator="lessThan">
      <formula>$T539*0.8</formula>
    </cfRule>
  </conditionalFormatting>
  <conditionalFormatting sqref="N539">
    <cfRule type="cellIs" dxfId="1513" priority="2006" operator="lessThan">
      <formula>$T539*0.8</formula>
    </cfRule>
  </conditionalFormatting>
  <conditionalFormatting sqref="L539">
    <cfRule type="cellIs" dxfId="1512" priority="2005" operator="lessThan">
      <formula>$T539*0.8</formula>
    </cfRule>
  </conditionalFormatting>
  <conditionalFormatting sqref="R539">
    <cfRule type="cellIs" dxfId="1511" priority="2004" operator="lessThan">
      <formula>$T539*0.8</formula>
    </cfRule>
  </conditionalFormatting>
  <conditionalFormatting sqref="C541:R541">
    <cfRule type="cellIs" dxfId="1510" priority="2003" operator="greaterThanOrEqual">
      <formula>1000</formula>
    </cfRule>
  </conditionalFormatting>
  <conditionalFormatting sqref="C540:R540">
    <cfRule type="cellIs" dxfId="1509" priority="2002" operator="greaterThanOrEqual">
      <formula>100</formula>
    </cfRule>
  </conditionalFormatting>
  <conditionalFormatting sqref="C544:S544">
    <cfRule type="cellIs" dxfId="1508" priority="2001" operator="greaterThanOrEqual">
      <formula>$T$279*1.2</formula>
    </cfRule>
  </conditionalFormatting>
  <conditionalFormatting sqref="C547:K547 O547:P547 M547">
    <cfRule type="cellIs" dxfId="1507" priority="2000" operator="lessThan">
      <formula>$T547*0.8</formula>
    </cfRule>
  </conditionalFormatting>
  <conditionalFormatting sqref="Q547">
    <cfRule type="cellIs" dxfId="1506" priority="1994" operator="lessThan">
      <formula>$T547*0.8</formula>
    </cfRule>
  </conditionalFormatting>
  <conditionalFormatting sqref="R547">
    <cfRule type="cellIs" dxfId="1505" priority="1993" operator="lessThan">
      <formula>$T547*0.8</formula>
    </cfRule>
  </conditionalFormatting>
  <conditionalFormatting sqref="S547">
    <cfRule type="cellIs" dxfId="1504" priority="1992" operator="lessThan">
      <formula>$T547*0.8</formula>
    </cfRule>
  </conditionalFormatting>
  <conditionalFormatting sqref="L547">
    <cfRule type="cellIs" dxfId="1503" priority="1991" operator="lessThan">
      <formula>$T547*0.8</formula>
    </cfRule>
  </conditionalFormatting>
  <conditionalFormatting sqref="N547">
    <cfRule type="cellIs" dxfId="1502" priority="1990" operator="lessThan">
      <formula>$T547*0.8</formula>
    </cfRule>
  </conditionalFormatting>
  <conditionalFormatting sqref="C549:R549">
    <cfRule type="cellIs" dxfId="1501" priority="1989" operator="greaterThanOrEqual">
      <formula>1000</formula>
    </cfRule>
  </conditionalFormatting>
  <conditionalFormatting sqref="C548:R548">
    <cfRule type="cellIs" dxfId="1500" priority="1988" operator="greaterThanOrEqual">
      <formula>100</formula>
    </cfRule>
  </conditionalFormatting>
  <conditionalFormatting sqref="C552:S552">
    <cfRule type="cellIs" dxfId="1499" priority="1987" operator="greaterThanOrEqual">
      <formula>$T$279*1.2</formula>
    </cfRule>
  </conditionalFormatting>
  <conditionalFormatting sqref="C555:K555 O555:P555 M555">
    <cfRule type="cellIs" dxfId="1498" priority="1986" operator="lessThan">
      <formula>$T555*0.8</formula>
    </cfRule>
  </conditionalFormatting>
  <conditionalFormatting sqref="Q555">
    <cfRule type="cellIs" dxfId="1497" priority="1980" operator="lessThan">
      <formula>$T555*0.8</formula>
    </cfRule>
  </conditionalFormatting>
  <conditionalFormatting sqref="R555">
    <cfRule type="cellIs" dxfId="1496" priority="1979" operator="lessThan">
      <formula>$T555*0.8</formula>
    </cfRule>
  </conditionalFormatting>
  <conditionalFormatting sqref="S555">
    <cfRule type="cellIs" dxfId="1495" priority="1978" operator="lessThan">
      <formula>$T555*0.8</formula>
    </cfRule>
  </conditionalFormatting>
  <conditionalFormatting sqref="N555">
    <cfRule type="cellIs" dxfId="1494" priority="1977" operator="lessThan">
      <formula>$T555*0.8</formula>
    </cfRule>
  </conditionalFormatting>
  <conditionalFormatting sqref="L555">
    <cfRule type="cellIs" dxfId="1493" priority="1976" operator="lessThan">
      <formula>$T555*0.8</formula>
    </cfRule>
  </conditionalFormatting>
  <conditionalFormatting sqref="C557:R557">
    <cfRule type="cellIs" dxfId="1492" priority="1975" operator="greaterThanOrEqual">
      <formula>1000</formula>
    </cfRule>
  </conditionalFormatting>
  <conditionalFormatting sqref="C556:R556">
    <cfRule type="cellIs" dxfId="1491" priority="1974" operator="greaterThanOrEqual">
      <formula>100</formula>
    </cfRule>
  </conditionalFormatting>
  <conditionalFormatting sqref="C560:S560">
    <cfRule type="cellIs" dxfId="1490" priority="1973" operator="greaterThanOrEqual">
      <formula>$T$279*1.2</formula>
    </cfRule>
  </conditionalFormatting>
  <conditionalFormatting sqref="C563:K563 O563:P563 M563">
    <cfRule type="cellIs" dxfId="1489" priority="1972" operator="lessThan">
      <formula>$T563*0.8</formula>
    </cfRule>
  </conditionalFormatting>
  <conditionalFormatting sqref="Q563">
    <cfRule type="cellIs" dxfId="1488" priority="1966" operator="lessThan">
      <formula>$T563*0.8</formula>
    </cfRule>
  </conditionalFormatting>
  <conditionalFormatting sqref="R563">
    <cfRule type="cellIs" dxfId="1487" priority="1965" operator="lessThan">
      <formula>$T563*0.8</formula>
    </cfRule>
  </conditionalFormatting>
  <conditionalFormatting sqref="S563">
    <cfRule type="cellIs" dxfId="1486" priority="1964" operator="lessThan">
      <formula>$T563*0.8</formula>
    </cfRule>
  </conditionalFormatting>
  <conditionalFormatting sqref="N563">
    <cfRule type="cellIs" dxfId="1485" priority="1963" operator="lessThan">
      <formula>$T563*0.8</formula>
    </cfRule>
  </conditionalFormatting>
  <conditionalFormatting sqref="L563">
    <cfRule type="cellIs" dxfId="1484" priority="1962" operator="lessThan">
      <formula>$T563*0.8</formula>
    </cfRule>
  </conditionalFormatting>
  <conditionalFormatting sqref="C565:R565">
    <cfRule type="cellIs" dxfId="1483" priority="1961" operator="greaterThanOrEqual">
      <formula>1000</formula>
    </cfRule>
  </conditionalFormatting>
  <conditionalFormatting sqref="C564:R564">
    <cfRule type="cellIs" dxfId="1482" priority="1960" operator="greaterThanOrEqual">
      <formula>100</formula>
    </cfRule>
  </conditionalFormatting>
  <conditionalFormatting sqref="C568:S568">
    <cfRule type="cellIs" dxfId="1481" priority="1959" operator="greaterThanOrEqual">
      <formula>$T$279*1.2</formula>
    </cfRule>
  </conditionalFormatting>
  <conditionalFormatting sqref="C571:K571 O571:P571 M571">
    <cfRule type="cellIs" dxfId="1480" priority="1958" operator="lessThan">
      <formula>$T571*0.8</formula>
    </cfRule>
  </conditionalFormatting>
  <conditionalFormatting sqref="Q571">
    <cfRule type="cellIs" dxfId="1479" priority="1952" operator="lessThan">
      <formula>$T571*0.8</formula>
    </cfRule>
  </conditionalFormatting>
  <conditionalFormatting sqref="R571">
    <cfRule type="cellIs" dxfId="1478" priority="1951" operator="lessThan">
      <formula>$T571*0.8</formula>
    </cfRule>
  </conditionalFormatting>
  <conditionalFormatting sqref="S571">
    <cfRule type="cellIs" dxfId="1477" priority="1950" operator="lessThan">
      <formula>$T571*0.8</formula>
    </cfRule>
  </conditionalFormatting>
  <conditionalFormatting sqref="N571">
    <cfRule type="cellIs" dxfId="1476" priority="1949" operator="lessThan">
      <formula>$T571*0.8</formula>
    </cfRule>
  </conditionalFormatting>
  <conditionalFormatting sqref="L571">
    <cfRule type="cellIs" dxfId="1475" priority="1948" operator="lessThan">
      <formula>$T571*0.8</formula>
    </cfRule>
  </conditionalFormatting>
  <conditionalFormatting sqref="C573:R573">
    <cfRule type="cellIs" dxfId="1474" priority="1947" operator="greaterThanOrEqual">
      <formula>1000</formula>
    </cfRule>
  </conditionalFormatting>
  <conditionalFormatting sqref="C572:R572">
    <cfRule type="cellIs" dxfId="1473" priority="1946" operator="greaterThanOrEqual">
      <formula>100</formula>
    </cfRule>
  </conditionalFormatting>
  <conditionalFormatting sqref="C576:S576">
    <cfRule type="cellIs" dxfId="1472" priority="1945" operator="greaterThanOrEqual">
      <formula>$T$279*1.2</formula>
    </cfRule>
  </conditionalFormatting>
  <conditionalFormatting sqref="C579:K579 O579:P579 M579">
    <cfRule type="cellIs" dxfId="1471" priority="1944" operator="lessThan">
      <formula>$T579*0.8</formula>
    </cfRule>
  </conditionalFormatting>
  <conditionalFormatting sqref="L579">
    <cfRule type="cellIs" dxfId="1470" priority="1939" operator="lessThan">
      <formula>$T579*0.8</formula>
    </cfRule>
  </conditionalFormatting>
  <conditionalFormatting sqref="N579">
    <cfRule type="cellIs" dxfId="1469" priority="1938" operator="lessThan">
      <formula>$T579*0.8</formula>
    </cfRule>
  </conditionalFormatting>
  <conditionalFormatting sqref="Q579">
    <cfRule type="cellIs" dxfId="1468" priority="1937" operator="lessThan">
      <formula>$T579*0.8</formula>
    </cfRule>
  </conditionalFormatting>
  <conditionalFormatting sqref="R579">
    <cfRule type="cellIs" dxfId="1467" priority="1936" operator="lessThan">
      <formula>$T579*0.8</formula>
    </cfRule>
  </conditionalFormatting>
  <conditionalFormatting sqref="S579">
    <cfRule type="cellIs" dxfId="1466" priority="1935" operator="lessThan">
      <formula>$T579*0.8</formula>
    </cfRule>
  </conditionalFormatting>
  <conditionalFormatting sqref="C581:R581">
    <cfRule type="cellIs" dxfId="1465" priority="1934" operator="greaterThanOrEqual">
      <formula>1000</formula>
    </cfRule>
  </conditionalFormatting>
  <conditionalFormatting sqref="C580:R580">
    <cfRule type="cellIs" dxfId="1464" priority="1933" operator="greaterThanOrEqual">
      <formula>100</formula>
    </cfRule>
  </conditionalFormatting>
  <conditionalFormatting sqref="C584:S584">
    <cfRule type="cellIs" dxfId="1463" priority="1932" operator="greaterThanOrEqual">
      <formula>$T$279*1.2</formula>
    </cfRule>
  </conditionalFormatting>
  <conditionalFormatting sqref="C587:K587 P587 M587">
    <cfRule type="cellIs" dxfId="1462" priority="1931" operator="lessThan">
      <formula>$T587*0.8</formula>
    </cfRule>
  </conditionalFormatting>
  <conditionalFormatting sqref="L587">
    <cfRule type="cellIs" dxfId="1461" priority="1930" operator="lessThan">
      <formula>$T587*0.8</formula>
    </cfRule>
  </conditionalFormatting>
  <conditionalFormatting sqref="N587">
    <cfRule type="cellIs" dxfId="1460" priority="1925" operator="lessThan">
      <formula>$T587*0.8</formula>
    </cfRule>
  </conditionalFormatting>
  <conditionalFormatting sqref="O587">
    <cfRule type="cellIs" dxfId="1459" priority="1924" operator="lessThan">
      <formula>$T587*0.8</formula>
    </cfRule>
  </conditionalFormatting>
  <conditionalFormatting sqref="Q587">
    <cfRule type="cellIs" dxfId="1458" priority="1923" operator="lessThan">
      <formula>$T587*0.8</formula>
    </cfRule>
  </conditionalFormatting>
  <conditionalFormatting sqref="R587">
    <cfRule type="cellIs" dxfId="1457" priority="1922" operator="lessThan">
      <formula>$T587*0.8</formula>
    </cfRule>
  </conditionalFormatting>
  <conditionalFormatting sqref="S587">
    <cfRule type="cellIs" dxfId="1456" priority="1921" operator="lessThan">
      <formula>$T587*0.8</formula>
    </cfRule>
  </conditionalFormatting>
  <conditionalFormatting sqref="C589:R589">
    <cfRule type="cellIs" dxfId="1455" priority="1920" operator="greaterThanOrEqual">
      <formula>1000</formula>
    </cfRule>
  </conditionalFormatting>
  <conditionalFormatting sqref="C588:R588">
    <cfRule type="cellIs" dxfId="1454" priority="1919" operator="greaterThanOrEqual">
      <formula>100</formula>
    </cfRule>
  </conditionalFormatting>
  <conditionalFormatting sqref="C592:S592">
    <cfRule type="cellIs" dxfId="1453" priority="1918" operator="greaterThanOrEqual">
      <formula>$T$279*1.2</formula>
    </cfRule>
  </conditionalFormatting>
  <conditionalFormatting sqref="C595:K595 P595 M595">
    <cfRule type="cellIs" dxfId="1452" priority="1917" operator="lessThan">
      <formula>$T595*0.8</formula>
    </cfRule>
  </conditionalFormatting>
  <conditionalFormatting sqref="L595">
    <cfRule type="cellIs" dxfId="1451" priority="1916" operator="lessThan">
      <formula>$T595*0.8</formula>
    </cfRule>
  </conditionalFormatting>
  <conditionalFormatting sqref="R595">
    <cfRule type="cellIs" dxfId="1450" priority="1910" operator="lessThan">
      <formula>$T595*0.8</formula>
    </cfRule>
  </conditionalFormatting>
  <conditionalFormatting sqref="S595">
    <cfRule type="cellIs" dxfId="1449" priority="1909" operator="lessThan">
      <formula>$T595*0.8</formula>
    </cfRule>
  </conditionalFormatting>
  <conditionalFormatting sqref="Q595">
    <cfRule type="cellIs" dxfId="1448" priority="1908" operator="lessThan">
      <formula>$T595*0.8</formula>
    </cfRule>
  </conditionalFormatting>
  <conditionalFormatting sqref="N595">
    <cfRule type="cellIs" dxfId="1447" priority="1907" operator="lessThan">
      <formula>$T595*0.8</formula>
    </cfRule>
  </conditionalFormatting>
  <conditionalFormatting sqref="O595">
    <cfRule type="cellIs" dxfId="1446" priority="1906" operator="lessThan">
      <formula>$T595*0.8</formula>
    </cfRule>
  </conditionalFormatting>
  <conditionalFormatting sqref="C597:R597">
    <cfRule type="cellIs" dxfId="1445" priority="1905" operator="greaterThanOrEqual">
      <formula>1000</formula>
    </cfRule>
  </conditionalFormatting>
  <conditionalFormatting sqref="C596:R596">
    <cfRule type="cellIs" dxfId="1444" priority="1904" operator="greaterThanOrEqual">
      <formula>100</formula>
    </cfRule>
  </conditionalFormatting>
  <conditionalFormatting sqref="C600:S600">
    <cfRule type="cellIs" dxfId="1443" priority="1903" operator="greaterThanOrEqual">
      <formula>$T$279*1.2</formula>
    </cfRule>
  </conditionalFormatting>
  <conditionalFormatting sqref="C603:I603 P603 M603 K603">
    <cfRule type="cellIs" dxfId="1442" priority="1902" operator="lessThan">
      <formula>$T603*0.8</formula>
    </cfRule>
  </conditionalFormatting>
  <conditionalFormatting sqref="L603">
    <cfRule type="cellIs" dxfId="1441" priority="1901" operator="lessThan">
      <formula>$T603*0.8</formula>
    </cfRule>
  </conditionalFormatting>
  <conditionalFormatting sqref="O603">
    <cfRule type="cellIs" dxfId="1440" priority="1896" operator="lessThan">
      <formula>$T603*0.8</formula>
    </cfRule>
  </conditionalFormatting>
  <conditionalFormatting sqref="S603">
    <cfRule type="cellIs" dxfId="1439" priority="1895" operator="lessThan">
      <formula>$T603*0.8</formula>
    </cfRule>
  </conditionalFormatting>
  <conditionalFormatting sqref="Q603">
    <cfRule type="cellIs" dxfId="1438" priority="1894" operator="lessThan">
      <formula>$T603*0.8</formula>
    </cfRule>
  </conditionalFormatting>
  <conditionalFormatting sqref="N603">
    <cfRule type="cellIs" dxfId="1437" priority="1893" operator="lessThan">
      <formula>$T603*0.8</formula>
    </cfRule>
  </conditionalFormatting>
  <conditionalFormatting sqref="R603">
    <cfRule type="cellIs" dxfId="1436" priority="1892" operator="lessThan">
      <formula>$T603*0.8</formula>
    </cfRule>
  </conditionalFormatting>
  <conditionalFormatting sqref="J603">
    <cfRule type="cellIs" dxfId="1435" priority="1891" operator="lessThan">
      <formula>$T603*0.8</formula>
    </cfRule>
  </conditionalFormatting>
  <conditionalFormatting sqref="C605:R605">
    <cfRule type="cellIs" dxfId="1434" priority="1890" operator="greaterThanOrEqual">
      <formula>1000</formula>
    </cfRule>
  </conditionalFormatting>
  <conditionalFormatting sqref="C604:R604">
    <cfRule type="cellIs" dxfId="1433" priority="1889" operator="greaterThanOrEqual">
      <formula>100</formula>
    </cfRule>
  </conditionalFormatting>
  <conditionalFormatting sqref="C608:S608">
    <cfRule type="cellIs" dxfId="1432" priority="1888" operator="greaterThanOrEqual">
      <formula>$T$279*1.2</formula>
    </cfRule>
  </conditionalFormatting>
  <conditionalFormatting sqref="C611:F611 P611 M611 K611 H611:I611">
    <cfRule type="cellIs" dxfId="1431" priority="1887" operator="lessThan">
      <formula>$T611*0.8</formula>
    </cfRule>
  </conditionalFormatting>
  <conditionalFormatting sqref="Q611">
    <cfRule type="cellIs" dxfId="1430" priority="1879" operator="lessThan">
      <formula>$T611*0.8</formula>
    </cfRule>
  </conditionalFormatting>
  <conditionalFormatting sqref="R611">
    <cfRule type="cellIs" dxfId="1429" priority="1878" operator="lessThan">
      <formula>$T611*0.8</formula>
    </cfRule>
  </conditionalFormatting>
  <conditionalFormatting sqref="S611">
    <cfRule type="cellIs" dxfId="1428" priority="1877" operator="lessThan">
      <formula>$T611*0.8</formula>
    </cfRule>
  </conditionalFormatting>
  <conditionalFormatting sqref="O611">
    <cfRule type="cellIs" dxfId="1427" priority="1876" operator="lessThan">
      <formula>$T611*0.8</formula>
    </cfRule>
  </conditionalFormatting>
  <conditionalFormatting sqref="L611">
    <cfRule type="cellIs" dxfId="1426" priority="1875" operator="lessThan">
      <formula>$T611*0.8</formula>
    </cfRule>
  </conditionalFormatting>
  <conditionalFormatting sqref="N611">
    <cfRule type="cellIs" dxfId="1425" priority="1874" operator="lessThan">
      <formula>$T611*0.8</formula>
    </cfRule>
  </conditionalFormatting>
  <conditionalFormatting sqref="G611">
    <cfRule type="cellIs" dxfId="1424" priority="1873" operator="lessThan">
      <formula>$T611*0.8</formula>
    </cfRule>
  </conditionalFormatting>
  <conditionalFormatting sqref="J611">
    <cfRule type="cellIs" dxfId="1423" priority="1872" operator="lessThan">
      <formula>$T611*0.8</formula>
    </cfRule>
  </conditionalFormatting>
  <conditionalFormatting sqref="C613:R613">
    <cfRule type="cellIs" dxfId="1422" priority="1871" operator="greaterThanOrEqual">
      <formula>1000</formula>
    </cfRule>
  </conditionalFormatting>
  <conditionalFormatting sqref="C612:R612">
    <cfRule type="cellIs" dxfId="1421" priority="1870" operator="greaterThanOrEqual">
      <formula>100</formula>
    </cfRule>
  </conditionalFormatting>
  <conditionalFormatting sqref="C616:S616">
    <cfRule type="cellIs" dxfId="1420" priority="1869" operator="greaterThanOrEqual">
      <formula>$T$279*1.2</formula>
    </cfRule>
  </conditionalFormatting>
  <conditionalFormatting sqref="D619:F619 M619 K619 H619:I619">
    <cfRule type="cellIs" dxfId="1419" priority="1868" operator="lessThan">
      <formula>$T619*0.8</formula>
    </cfRule>
  </conditionalFormatting>
  <conditionalFormatting sqref="J619">
    <cfRule type="cellIs" dxfId="1418" priority="1860" operator="lessThan">
      <formula>$T619*0.8</formula>
    </cfRule>
  </conditionalFormatting>
  <conditionalFormatting sqref="L619">
    <cfRule type="cellIs" dxfId="1417" priority="1859" operator="lessThan">
      <formula>$T619*0.8</formula>
    </cfRule>
  </conditionalFormatting>
  <conditionalFormatting sqref="O619">
    <cfRule type="cellIs" dxfId="1416" priority="1858" operator="lessThan">
      <formula>$T619*0.8</formula>
    </cfRule>
  </conditionalFormatting>
  <conditionalFormatting sqref="N619">
    <cfRule type="cellIs" dxfId="1415" priority="1857" operator="lessThan">
      <formula>$T619*0.8</formula>
    </cfRule>
  </conditionalFormatting>
  <conditionalFormatting sqref="P619">
    <cfRule type="cellIs" dxfId="1414" priority="1856" operator="lessThan">
      <formula>$T619*0.8</formula>
    </cfRule>
  </conditionalFormatting>
  <conditionalFormatting sqref="Q619">
    <cfRule type="cellIs" dxfId="1413" priority="1855" operator="lessThan">
      <formula>$T619*0.8</formula>
    </cfRule>
  </conditionalFormatting>
  <conditionalFormatting sqref="R619">
    <cfRule type="cellIs" dxfId="1412" priority="1854" operator="lessThan">
      <formula>$T619*0.8</formula>
    </cfRule>
  </conditionalFormatting>
  <conditionalFormatting sqref="S619">
    <cfRule type="cellIs" dxfId="1411" priority="1853" operator="lessThan">
      <formula>$T619*0.8</formula>
    </cfRule>
  </conditionalFormatting>
  <conditionalFormatting sqref="C619">
    <cfRule type="cellIs" dxfId="1410" priority="1852" operator="lessThan">
      <formula>$T619*0.8</formula>
    </cfRule>
  </conditionalFormatting>
  <conditionalFormatting sqref="G619">
    <cfRule type="cellIs" dxfId="1409" priority="1851" operator="lessThan">
      <formula>$T619*0.8</formula>
    </cfRule>
  </conditionalFormatting>
  <conditionalFormatting sqref="E621:R621">
    <cfRule type="cellIs" dxfId="1408" priority="1850" operator="greaterThanOrEqual">
      <formula>1000</formula>
    </cfRule>
  </conditionalFormatting>
  <conditionalFormatting sqref="E620:R620">
    <cfRule type="cellIs" dxfId="1407" priority="1849" operator="greaterThanOrEqual">
      <formula>100</formula>
    </cfRule>
  </conditionalFormatting>
  <conditionalFormatting sqref="C624:S624">
    <cfRule type="cellIs" dxfId="1406" priority="1848" operator="greaterThanOrEqual">
      <formula>$T$279*1.2</formula>
    </cfRule>
  </conditionalFormatting>
  <conditionalFormatting sqref="E627:F627 M627 H627:I627">
    <cfRule type="cellIs" dxfId="1405" priority="1847" operator="lessThan">
      <formula>$T627*0.8</formula>
    </cfRule>
  </conditionalFormatting>
  <conditionalFormatting sqref="J627">
    <cfRule type="cellIs" dxfId="1404" priority="1846" operator="lessThan">
      <formula>$T627*0.8</formula>
    </cfRule>
  </conditionalFormatting>
  <conditionalFormatting sqref="O627">
    <cfRule type="cellIs" dxfId="1403" priority="1844" operator="lessThan">
      <formula>$T627*0.8</formula>
    </cfRule>
  </conditionalFormatting>
  <conditionalFormatting sqref="C621">
    <cfRule type="cellIs" dxfId="1402" priority="1836" operator="greaterThanOrEqual">
      <formula>1000</formula>
    </cfRule>
  </conditionalFormatting>
  <conditionalFormatting sqref="C620">
    <cfRule type="cellIs" dxfId="1401" priority="1835" operator="greaterThanOrEqual">
      <formula>100</formula>
    </cfRule>
  </conditionalFormatting>
  <conditionalFormatting sqref="C627">
    <cfRule type="cellIs" dxfId="1400" priority="1833" operator="lessThan">
      <formula>$T627*0.8</formula>
    </cfRule>
  </conditionalFormatting>
  <conditionalFormatting sqref="D621">
    <cfRule type="cellIs" dxfId="1399" priority="1831" operator="greaterThanOrEqual">
      <formula>1000</formula>
    </cfRule>
  </conditionalFormatting>
  <conditionalFormatting sqref="D620">
    <cfRule type="cellIs" dxfId="1398" priority="1830" operator="greaterThanOrEqual">
      <formula>100</formula>
    </cfRule>
  </conditionalFormatting>
  <conditionalFormatting sqref="D627">
    <cfRule type="cellIs" dxfId="1397" priority="1829" operator="lessThan">
      <formula>$T627*0.8</formula>
    </cfRule>
  </conditionalFormatting>
  <conditionalFormatting sqref="K627">
    <cfRule type="cellIs" dxfId="1396" priority="1828" operator="lessThan">
      <formula>$T627*0.8</formula>
    </cfRule>
  </conditionalFormatting>
  <conditionalFormatting sqref="G627">
    <cfRule type="cellIs" dxfId="1395" priority="1827" operator="lessThan">
      <formula>$T627*0.8</formula>
    </cfRule>
  </conditionalFormatting>
  <conditionalFormatting sqref="L627">
    <cfRule type="cellIs" dxfId="1394" priority="1826" operator="lessThan">
      <formula>$T627*0.8</formula>
    </cfRule>
  </conditionalFormatting>
  <conditionalFormatting sqref="N627">
    <cfRule type="cellIs" dxfId="1393" priority="1825" operator="lessThan">
      <formula>$T627*0.8</formula>
    </cfRule>
  </conditionalFormatting>
  <conditionalFormatting sqref="P627">
    <cfRule type="cellIs" dxfId="1392" priority="1824" operator="lessThan">
      <formula>$T627*0.8</formula>
    </cfRule>
  </conditionalFormatting>
  <conditionalFormatting sqref="Q627">
    <cfRule type="cellIs" dxfId="1391" priority="1823" operator="lessThan">
      <formula>$T627*0.8</formula>
    </cfRule>
  </conditionalFormatting>
  <conditionalFormatting sqref="R627">
    <cfRule type="cellIs" dxfId="1390" priority="1822" operator="lessThan">
      <formula>$T627*0.8</formula>
    </cfRule>
  </conditionalFormatting>
  <conditionalFormatting sqref="S627">
    <cfRule type="cellIs" dxfId="1389" priority="1821" operator="lessThan">
      <formula>$T627*0.8</formula>
    </cfRule>
  </conditionalFormatting>
  <conditionalFormatting sqref="E629:R629">
    <cfRule type="cellIs" dxfId="1388" priority="1820" operator="greaterThanOrEqual">
      <formula>1000</formula>
    </cfRule>
  </conditionalFormatting>
  <conditionalFormatting sqref="E628:R628">
    <cfRule type="cellIs" dxfId="1387" priority="1819" operator="greaterThanOrEqual">
      <formula>100</formula>
    </cfRule>
  </conditionalFormatting>
  <conditionalFormatting sqref="C632:S632">
    <cfRule type="cellIs" dxfId="1386" priority="1818" operator="greaterThanOrEqual">
      <formula>$T$279*1.2</formula>
    </cfRule>
  </conditionalFormatting>
  <conditionalFormatting sqref="E635:F635 M635 H635">
    <cfRule type="cellIs" dxfId="1385" priority="1817" operator="lessThan">
      <formula>$T635*0.8</formula>
    </cfRule>
  </conditionalFormatting>
  <conditionalFormatting sqref="C629">
    <cfRule type="cellIs" dxfId="1384" priority="1814" operator="greaterThanOrEqual">
      <formula>1000</formula>
    </cfRule>
  </conditionalFormatting>
  <conditionalFormatting sqref="C628">
    <cfRule type="cellIs" dxfId="1383" priority="1813" operator="greaterThanOrEqual">
      <formula>100</formula>
    </cfRule>
  </conditionalFormatting>
  <conditionalFormatting sqref="D629">
    <cfRule type="cellIs" dxfId="1382" priority="1811" operator="greaterThanOrEqual">
      <formula>1000</formula>
    </cfRule>
  </conditionalFormatting>
  <conditionalFormatting sqref="D628">
    <cfRule type="cellIs" dxfId="1381" priority="1810" operator="greaterThanOrEqual">
      <formula>100</formula>
    </cfRule>
  </conditionalFormatting>
  <conditionalFormatting sqref="N635">
    <cfRule type="cellIs" dxfId="1380" priority="1800" operator="lessThan">
      <formula>$T635*0.8</formula>
    </cfRule>
  </conditionalFormatting>
  <conditionalFormatting sqref="O635">
    <cfRule type="cellIs" dxfId="1379" priority="1799" operator="lessThan">
      <formula>$T635*0.8</formula>
    </cfRule>
  </conditionalFormatting>
  <conditionalFormatting sqref="P635">
    <cfRule type="cellIs" dxfId="1378" priority="1798" operator="lessThan">
      <formula>$T635*0.8</formula>
    </cfRule>
  </conditionalFormatting>
  <conditionalFormatting sqref="Q635">
    <cfRule type="cellIs" dxfId="1377" priority="1797" operator="lessThan">
      <formula>$T635*0.8</formula>
    </cfRule>
  </conditionalFormatting>
  <conditionalFormatting sqref="R635">
    <cfRule type="cellIs" dxfId="1376" priority="1796" operator="lessThan">
      <formula>$T635*0.8</formula>
    </cfRule>
  </conditionalFormatting>
  <conditionalFormatting sqref="S635">
    <cfRule type="cellIs" dxfId="1375" priority="1795" operator="lessThan">
      <formula>$T635*0.8</formula>
    </cfRule>
  </conditionalFormatting>
  <conditionalFormatting sqref="G635">
    <cfRule type="cellIs" dxfId="1374" priority="1794" operator="lessThan">
      <formula>$T635*0.8</formula>
    </cfRule>
  </conditionalFormatting>
  <conditionalFormatting sqref="D635">
    <cfRule type="cellIs" dxfId="1373" priority="1793" operator="lessThan">
      <formula>$T635*0.8</formula>
    </cfRule>
  </conditionalFormatting>
  <conditionalFormatting sqref="I635">
    <cfRule type="cellIs" dxfId="1372" priority="1792" operator="lessThan">
      <formula>$T635*0.8</formula>
    </cfRule>
  </conditionalFormatting>
  <conditionalFormatting sqref="J635">
    <cfRule type="cellIs" dxfId="1371" priority="1791" operator="lessThan">
      <formula>$T635*0.8</formula>
    </cfRule>
  </conditionalFormatting>
  <conditionalFormatting sqref="K635">
    <cfRule type="cellIs" dxfId="1370" priority="1790" operator="lessThan">
      <formula>$T635*0.8</formula>
    </cfRule>
  </conditionalFormatting>
  <conditionalFormatting sqref="L635">
    <cfRule type="cellIs" dxfId="1369" priority="1789" operator="lessThan">
      <formula>$T635*0.8</formula>
    </cfRule>
  </conditionalFormatting>
  <conditionalFormatting sqref="C635">
    <cfRule type="cellIs" dxfId="1368" priority="1788" operator="lessThan">
      <formula>$T635*0.8</formula>
    </cfRule>
  </conditionalFormatting>
  <conditionalFormatting sqref="E637:R637">
    <cfRule type="cellIs" dxfId="1367" priority="1787" operator="greaterThanOrEqual">
      <formula>1000</formula>
    </cfRule>
  </conditionalFormatting>
  <conditionalFormatting sqref="E636:R636">
    <cfRule type="cellIs" dxfId="1366" priority="1786" operator="greaterThanOrEqual">
      <formula>100</formula>
    </cfRule>
  </conditionalFormatting>
  <conditionalFormatting sqref="C640:S640">
    <cfRule type="cellIs" dxfId="1365" priority="1785" operator="greaterThanOrEqual">
      <formula>$T$279*1.2</formula>
    </cfRule>
  </conditionalFormatting>
  <conditionalFormatting sqref="E643:F643 M643 H643">
    <cfRule type="cellIs" dxfId="1364" priority="1784" operator="lessThan">
      <formula>$T643*0.8</formula>
    </cfRule>
  </conditionalFormatting>
  <conditionalFormatting sqref="C637">
    <cfRule type="cellIs" dxfId="1363" priority="1783" operator="greaterThanOrEqual">
      <formula>1000</formula>
    </cfRule>
  </conditionalFormatting>
  <conditionalFormatting sqref="C636">
    <cfRule type="cellIs" dxfId="1362" priority="1782" operator="greaterThanOrEqual">
      <formula>100</formula>
    </cfRule>
  </conditionalFormatting>
  <conditionalFormatting sqref="D637">
    <cfRule type="cellIs" dxfId="1361" priority="1781" operator="greaterThanOrEqual">
      <formula>1000</formula>
    </cfRule>
  </conditionalFormatting>
  <conditionalFormatting sqref="D636">
    <cfRule type="cellIs" dxfId="1360" priority="1780" operator="greaterThanOrEqual">
      <formula>100</formula>
    </cfRule>
  </conditionalFormatting>
  <conditionalFormatting sqref="D643">
    <cfRule type="cellIs" dxfId="1359" priority="1766" operator="lessThan">
      <formula>$T643*0.8</formula>
    </cfRule>
  </conditionalFormatting>
  <conditionalFormatting sqref="C643">
    <cfRule type="cellIs" dxfId="1358" priority="1765" operator="lessThan">
      <formula>$T643*0.8</formula>
    </cfRule>
  </conditionalFormatting>
  <conditionalFormatting sqref="G643">
    <cfRule type="cellIs" dxfId="1357" priority="1764" operator="lessThan">
      <formula>$T643*0.8</formula>
    </cfRule>
  </conditionalFormatting>
  <conditionalFormatting sqref="I643">
    <cfRule type="cellIs" dxfId="1356" priority="1763" operator="lessThan">
      <formula>$T643*0.8</formula>
    </cfRule>
  </conditionalFormatting>
  <conditionalFormatting sqref="J643">
    <cfRule type="cellIs" dxfId="1355" priority="1762" operator="lessThan">
      <formula>$T643*0.8</formula>
    </cfRule>
  </conditionalFormatting>
  <conditionalFormatting sqref="K643">
    <cfRule type="cellIs" dxfId="1354" priority="1761" operator="lessThan">
      <formula>$T643*0.8</formula>
    </cfRule>
  </conditionalFormatting>
  <conditionalFormatting sqref="L643">
    <cfRule type="cellIs" dxfId="1353" priority="1760" operator="lessThan">
      <formula>$T643*0.8</formula>
    </cfRule>
  </conditionalFormatting>
  <conditionalFormatting sqref="N643">
    <cfRule type="cellIs" dxfId="1352" priority="1759" operator="lessThan">
      <formula>$T643*0.8</formula>
    </cfRule>
  </conditionalFormatting>
  <conditionalFormatting sqref="O643">
    <cfRule type="cellIs" dxfId="1351" priority="1758" operator="lessThan">
      <formula>$T643*0.8</formula>
    </cfRule>
  </conditionalFormatting>
  <conditionalFormatting sqref="Q643">
    <cfRule type="cellIs" dxfId="1350" priority="1757" operator="lessThan">
      <formula>$T643*0.8</formula>
    </cfRule>
  </conditionalFormatting>
  <conditionalFormatting sqref="R643">
    <cfRule type="cellIs" dxfId="1349" priority="1756" operator="lessThan">
      <formula>$T643*0.8</formula>
    </cfRule>
  </conditionalFormatting>
  <conditionalFormatting sqref="S643">
    <cfRule type="cellIs" dxfId="1348" priority="1755" operator="lessThan">
      <formula>$T643*0.8</formula>
    </cfRule>
  </conditionalFormatting>
  <conditionalFormatting sqref="P643">
    <cfRule type="cellIs" dxfId="1347" priority="1754" operator="lessThan">
      <formula>$T643*0.8</formula>
    </cfRule>
  </conditionalFormatting>
  <conditionalFormatting sqref="E645:R645">
    <cfRule type="cellIs" dxfId="1346" priority="1753" operator="greaterThanOrEqual">
      <formula>1000</formula>
    </cfRule>
  </conditionalFormatting>
  <conditionalFormatting sqref="E644:R644">
    <cfRule type="cellIs" dxfId="1345" priority="1752" operator="greaterThanOrEqual">
      <formula>100</formula>
    </cfRule>
  </conditionalFormatting>
  <conditionalFormatting sqref="C648:S648">
    <cfRule type="cellIs" dxfId="1344" priority="1751" operator="greaterThanOrEqual">
      <formula>$T$279*1.2</formula>
    </cfRule>
  </conditionalFormatting>
  <conditionalFormatting sqref="F651 M651 H651">
    <cfRule type="cellIs" dxfId="1343" priority="1750" operator="lessThan">
      <formula>$T651*0.8</formula>
    </cfRule>
  </conditionalFormatting>
  <conditionalFormatting sqref="C645">
    <cfRule type="cellIs" dxfId="1342" priority="1749" operator="greaterThanOrEqual">
      <formula>1000</formula>
    </cfRule>
  </conditionalFormatting>
  <conditionalFormatting sqref="C644">
    <cfRule type="cellIs" dxfId="1341" priority="1748" operator="greaterThanOrEqual">
      <formula>100</formula>
    </cfRule>
  </conditionalFormatting>
  <conditionalFormatting sqref="D645">
    <cfRule type="cellIs" dxfId="1340" priority="1747" operator="greaterThanOrEqual">
      <formula>1000</formula>
    </cfRule>
  </conditionalFormatting>
  <conditionalFormatting sqref="D644">
    <cfRule type="cellIs" dxfId="1339" priority="1746" operator="greaterThanOrEqual">
      <formula>100</formula>
    </cfRule>
  </conditionalFormatting>
  <conditionalFormatting sqref="N651:S651">
    <cfRule type="cellIs" dxfId="1338" priority="1732" operator="lessThan">
      <formula>$T651*0.8</formula>
    </cfRule>
  </conditionalFormatting>
  <conditionalFormatting sqref="G651">
    <cfRule type="cellIs" dxfId="1337" priority="1731" operator="lessThan">
      <formula>$T651*0.8</formula>
    </cfRule>
  </conditionalFormatting>
  <conditionalFormatting sqref="I651">
    <cfRule type="cellIs" dxfId="1336" priority="1730" operator="lessThan">
      <formula>$T651*0.8</formula>
    </cfRule>
  </conditionalFormatting>
  <conditionalFormatting sqref="J651">
    <cfRule type="cellIs" dxfId="1335" priority="1729" operator="lessThan">
      <formula>$T651*0.8</formula>
    </cfRule>
  </conditionalFormatting>
  <conditionalFormatting sqref="K651">
    <cfRule type="cellIs" dxfId="1334" priority="1728" operator="lessThan">
      <formula>$T651*0.8</formula>
    </cfRule>
  </conditionalFormatting>
  <conditionalFormatting sqref="L651">
    <cfRule type="cellIs" dxfId="1333" priority="1727" operator="lessThan">
      <formula>$T651*0.8</formula>
    </cfRule>
  </conditionalFormatting>
  <conditionalFormatting sqref="D651">
    <cfRule type="cellIs" dxfId="1332" priority="1726" operator="lessThan">
      <formula>$T651*0.8</formula>
    </cfRule>
  </conditionalFormatting>
  <conditionalFormatting sqref="E651">
    <cfRule type="cellIs" dxfId="1331" priority="1725" operator="lessThan">
      <formula>$T651*0.8</formula>
    </cfRule>
  </conditionalFormatting>
  <conditionalFormatting sqref="C651">
    <cfRule type="cellIs" dxfId="1330" priority="1724" operator="lessThan">
      <formula>$T651*0.8</formula>
    </cfRule>
  </conditionalFormatting>
  <conditionalFormatting sqref="E653:R653">
    <cfRule type="cellIs" dxfId="1329" priority="1723" operator="greaterThanOrEqual">
      <formula>1000</formula>
    </cfRule>
  </conditionalFormatting>
  <conditionalFormatting sqref="E652:R652">
    <cfRule type="cellIs" dxfId="1328" priority="1722" operator="greaterThanOrEqual">
      <formula>100</formula>
    </cfRule>
  </conditionalFormatting>
  <conditionalFormatting sqref="C656:S656">
    <cfRule type="cellIs" dxfId="1327" priority="1721" operator="greaterThanOrEqual">
      <formula>$T$279*1.2</formula>
    </cfRule>
  </conditionalFormatting>
  <conditionalFormatting sqref="F659 M659 H659">
    <cfRule type="cellIs" dxfId="1326" priority="1720" operator="lessThan">
      <formula>$T659*0.8</formula>
    </cfRule>
  </conditionalFormatting>
  <conditionalFormatting sqref="C653">
    <cfRule type="cellIs" dxfId="1325" priority="1719" operator="greaterThanOrEqual">
      <formula>1000</formula>
    </cfRule>
  </conditionalFormatting>
  <conditionalFormatting sqref="C652">
    <cfRule type="cellIs" dxfId="1324" priority="1718" operator="greaterThanOrEqual">
      <formula>100</formula>
    </cfRule>
  </conditionalFormatting>
  <conditionalFormatting sqref="D653">
    <cfRule type="cellIs" dxfId="1323" priority="1717" operator="greaterThanOrEqual">
      <formula>1000</formula>
    </cfRule>
  </conditionalFormatting>
  <conditionalFormatting sqref="D652">
    <cfRule type="cellIs" dxfId="1322" priority="1716" operator="greaterThanOrEqual">
      <formula>100</formula>
    </cfRule>
  </conditionalFormatting>
  <conditionalFormatting sqref="C659">
    <cfRule type="cellIs" dxfId="1321" priority="1707" operator="lessThan">
      <formula>$T659*0.8</formula>
    </cfRule>
  </conditionalFormatting>
  <conditionalFormatting sqref="D659">
    <cfRule type="cellIs" dxfId="1320" priority="1706" operator="lessThan">
      <formula>$T659*0.8</formula>
    </cfRule>
  </conditionalFormatting>
  <conditionalFormatting sqref="E659">
    <cfRule type="cellIs" dxfId="1319" priority="1705" operator="lessThan">
      <formula>$T659*0.8</formula>
    </cfRule>
  </conditionalFormatting>
  <conditionalFormatting sqref="G659">
    <cfRule type="cellIs" dxfId="1318" priority="1704" operator="lessThan">
      <formula>$T659*0.8</formula>
    </cfRule>
  </conditionalFormatting>
  <conditionalFormatting sqref="I659">
    <cfRule type="cellIs" dxfId="1317" priority="1703" operator="lessThan">
      <formula>$T659*0.8</formula>
    </cfRule>
  </conditionalFormatting>
  <conditionalFormatting sqref="J659">
    <cfRule type="cellIs" dxfId="1316" priority="1702" operator="lessThan">
      <formula>$T659*0.8</formula>
    </cfRule>
  </conditionalFormatting>
  <conditionalFormatting sqref="L659">
    <cfRule type="cellIs" dxfId="1315" priority="1701" operator="lessThan">
      <formula>$T659*0.8</formula>
    </cfRule>
  </conditionalFormatting>
  <conditionalFormatting sqref="N659">
    <cfRule type="cellIs" dxfId="1314" priority="1700" operator="lessThan">
      <formula>$T659*0.8</formula>
    </cfRule>
  </conditionalFormatting>
  <conditionalFormatting sqref="O659">
    <cfRule type="cellIs" dxfId="1313" priority="1699" operator="lessThan">
      <formula>$T659*0.8</formula>
    </cfRule>
  </conditionalFormatting>
  <conditionalFormatting sqref="P659">
    <cfRule type="cellIs" dxfId="1312" priority="1698" operator="lessThan">
      <formula>$T659*0.8</formula>
    </cfRule>
  </conditionalFormatting>
  <conditionalFormatting sqref="Q659">
    <cfRule type="cellIs" dxfId="1311" priority="1697" operator="lessThan">
      <formula>$T659*0.8</formula>
    </cfRule>
  </conditionalFormatting>
  <conditionalFormatting sqref="R659">
    <cfRule type="cellIs" dxfId="1310" priority="1696" operator="lessThan">
      <formula>$T659*0.8</formula>
    </cfRule>
  </conditionalFormatting>
  <conditionalFormatting sqref="S659">
    <cfRule type="cellIs" dxfId="1309" priority="1695" operator="lessThan">
      <formula>$T659*0.8</formula>
    </cfRule>
  </conditionalFormatting>
  <conditionalFormatting sqref="K659">
    <cfRule type="cellIs" dxfId="1308" priority="1694" operator="lessThan">
      <formula>$T659*0.8</formula>
    </cfRule>
  </conditionalFormatting>
  <conditionalFormatting sqref="E661:R661">
    <cfRule type="cellIs" dxfId="1307" priority="1693" operator="greaterThanOrEqual">
      <formula>1000</formula>
    </cfRule>
  </conditionalFormatting>
  <conditionalFormatting sqref="E660:R660">
    <cfRule type="cellIs" dxfId="1306" priority="1692" operator="greaterThanOrEqual">
      <formula>100</formula>
    </cfRule>
  </conditionalFormatting>
  <conditionalFormatting sqref="C664:S664">
    <cfRule type="cellIs" dxfId="1305" priority="1691" operator="greaterThanOrEqual">
      <formula>$T$279*1.2</formula>
    </cfRule>
  </conditionalFormatting>
  <conditionalFormatting sqref="M667 H667">
    <cfRule type="cellIs" dxfId="1304" priority="1690" operator="lessThan">
      <formula>$T667*0.8</formula>
    </cfRule>
  </conditionalFormatting>
  <conditionalFormatting sqref="C661">
    <cfRule type="cellIs" dxfId="1303" priority="1689" operator="greaterThanOrEqual">
      <formula>1000</formula>
    </cfRule>
  </conditionalFormatting>
  <conditionalFormatting sqref="C660">
    <cfRule type="cellIs" dxfId="1302" priority="1688" operator="greaterThanOrEqual">
      <formula>100</formula>
    </cfRule>
  </conditionalFormatting>
  <conditionalFormatting sqref="D661">
    <cfRule type="cellIs" dxfId="1301" priority="1687" operator="greaterThanOrEqual">
      <formula>1000</formula>
    </cfRule>
  </conditionalFormatting>
  <conditionalFormatting sqref="D660">
    <cfRule type="cellIs" dxfId="1300" priority="1686" operator="greaterThanOrEqual">
      <formula>100</formula>
    </cfRule>
  </conditionalFormatting>
  <conditionalFormatting sqref="C667">
    <cfRule type="cellIs" dxfId="1299" priority="1685" operator="lessThan">
      <formula>$T667*0.8</formula>
    </cfRule>
  </conditionalFormatting>
  <conditionalFormatting sqref="D667">
    <cfRule type="cellIs" dxfId="1298" priority="1684" operator="lessThan">
      <formula>$T667*0.8</formula>
    </cfRule>
  </conditionalFormatting>
  <conditionalFormatting sqref="K667">
    <cfRule type="cellIs" dxfId="1297" priority="1672" operator="lessThan">
      <formula>$T667*0.8</formula>
    </cfRule>
  </conditionalFormatting>
  <conditionalFormatting sqref="N667">
    <cfRule type="cellIs" dxfId="1296" priority="1671" operator="lessThan">
      <formula>$T667*0.8</formula>
    </cfRule>
  </conditionalFormatting>
  <conditionalFormatting sqref="O667">
    <cfRule type="cellIs" dxfId="1295" priority="1670" operator="lessThan">
      <formula>$T667*0.8</formula>
    </cfRule>
  </conditionalFormatting>
  <conditionalFormatting sqref="P667">
    <cfRule type="cellIs" dxfId="1294" priority="1669" operator="lessThan">
      <formula>$T667*0.8</formula>
    </cfRule>
  </conditionalFormatting>
  <conditionalFormatting sqref="Q667">
    <cfRule type="cellIs" dxfId="1293" priority="1668" operator="lessThan">
      <formula>$T667*0.8</formula>
    </cfRule>
  </conditionalFormatting>
  <conditionalFormatting sqref="R667">
    <cfRule type="cellIs" dxfId="1292" priority="1667" operator="lessThan">
      <formula>$T667*0.8</formula>
    </cfRule>
  </conditionalFormatting>
  <conditionalFormatting sqref="S667">
    <cfRule type="cellIs" dxfId="1291" priority="1666" operator="lessThan">
      <formula>$T667*0.8</formula>
    </cfRule>
  </conditionalFormatting>
  <conditionalFormatting sqref="L667">
    <cfRule type="cellIs" dxfId="1290" priority="1665" operator="lessThan">
      <formula>$T667*0.8</formula>
    </cfRule>
  </conditionalFormatting>
  <conditionalFormatting sqref="J667">
    <cfRule type="cellIs" dxfId="1289" priority="1664" operator="lessThan">
      <formula>$T667*0.8</formula>
    </cfRule>
  </conditionalFormatting>
  <conditionalFormatting sqref="F667">
    <cfRule type="cellIs" dxfId="1288" priority="1663" operator="lessThan">
      <formula>$T667*0.8</formula>
    </cfRule>
  </conditionalFormatting>
  <conditionalFormatting sqref="G667">
    <cfRule type="cellIs" dxfId="1287" priority="1662" operator="lessThan">
      <formula>$T667*0.8</formula>
    </cfRule>
  </conditionalFormatting>
  <conditionalFormatting sqref="I667">
    <cfRule type="cellIs" dxfId="1286" priority="1661" operator="lessThan">
      <formula>$T667*0.8</formula>
    </cfRule>
  </conditionalFormatting>
  <conditionalFormatting sqref="E667">
    <cfRule type="cellIs" dxfId="1285" priority="1660" operator="lessThan">
      <formula>$T667*0.8</formula>
    </cfRule>
  </conditionalFormatting>
  <conditionalFormatting sqref="E669:R669">
    <cfRule type="cellIs" dxfId="1284" priority="1659" operator="greaterThanOrEqual">
      <formula>1000</formula>
    </cfRule>
  </conditionalFormatting>
  <conditionalFormatting sqref="E668:R668">
    <cfRule type="cellIs" dxfId="1283" priority="1658" operator="greaterThanOrEqual">
      <formula>100</formula>
    </cfRule>
  </conditionalFormatting>
  <conditionalFormatting sqref="C672:S672">
    <cfRule type="cellIs" dxfId="1282" priority="1657" operator="greaterThanOrEqual">
      <formula>$T$279*1.2</formula>
    </cfRule>
  </conditionalFormatting>
  <conditionalFormatting sqref="M675 H675">
    <cfRule type="cellIs" dxfId="1281" priority="1656" operator="lessThan">
      <formula>$T675*0.8</formula>
    </cfRule>
  </conditionalFormatting>
  <conditionalFormatting sqref="C669">
    <cfRule type="cellIs" dxfId="1280" priority="1655" operator="greaterThanOrEqual">
      <formula>1000</formula>
    </cfRule>
  </conditionalFormatting>
  <conditionalFormatting sqref="C668">
    <cfRule type="cellIs" dxfId="1279" priority="1654" operator="greaterThanOrEqual">
      <formula>100</formula>
    </cfRule>
  </conditionalFormatting>
  <conditionalFormatting sqref="D669">
    <cfRule type="cellIs" dxfId="1278" priority="1653" operator="greaterThanOrEqual">
      <formula>1000</formula>
    </cfRule>
  </conditionalFormatting>
  <conditionalFormatting sqref="D668">
    <cfRule type="cellIs" dxfId="1277" priority="1652" operator="greaterThanOrEqual">
      <formula>100</formula>
    </cfRule>
  </conditionalFormatting>
  <conditionalFormatting sqref="C675">
    <cfRule type="cellIs" dxfId="1276" priority="1651" operator="lessThan">
      <formula>$T675*0.8</formula>
    </cfRule>
  </conditionalFormatting>
  <conditionalFormatting sqref="K675">
    <cfRule type="cellIs" dxfId="1275" priority="1649" operator="lessThan">
      <formula>$T675*0.8</formula>
    </cfRule>
  </conditionalFormatting>
  <conditionalFormatting sqref="J675">
    <cfRule type="cellIs" dxfId="1274" priority="1636" operator="lessThan">
      <formula>$T675*0.8</formula>
    </cfRule>
  </conditionalFormatting>
  <conditionalFormatting sqref="L675">
    <cfRule type="cellIs" dxfId="1273" priority="1635" operator="lessThan">
      <formula>$T675*0.8</formula>
    </cfRule>
  </conditionalFormatting>
  <conditionalFormatting sqref="I675">
    <cfRule type="cellIs" dxfId="1272" priority="1634" operator="lessThan">
      <formula>$T675*0.8</formula>
    </cfRule>
  </conditionalFormatting>
  <conditionalFormatting sqref="G675">
    <cfRule type="cellIs" dxfId="1271" priority="1633" operator="lessThan">
      <formula>$T675*0.8</formula>
    </cfRule>
  </conditionalFormatting>
  <conditionalFormatting sqref="F675">
    <cfRule type="cellIs" dxfId="1270" priority="1632" operator="lessThan">
      <formula>$T675*0.8</formula>
    </cfRule>
  </conditionalFormatting>
  <conditionalFormatting sqref="D675">
    <cfRule type="cellIs" dxfId="1269" priority="1631" operator="lessThan">
      <formula>$T675*0.8</formula>
    </cfRule>
  </conditionalFormatting>
  <conditionalFormatting sqref="E675">
    <cfRule type="cellIs" dxfId="1268" priority="1630" operator="lessThan">
      <formula>$T675*0.8</formula>
    </cfRule>
  </conditionalFormatting>
  <conditionalFormatting sqref="N675">
    <cfRule type="cellIs" dxfId="1267" priority="1629" operator="lessThan">
      <formula>$T675*0.8</formula>
    </cfRule>
  </conditionalFormatting>
  <conditionalFormatting sqref="O675">
    <cfRule type="cellIs" dxfId="1266" priority="1628" operator="lessThan">
      <formula>$T675*0.8</formula>
    </cfRule>
  </conditionalFormatting>
  <conditionalFormatting sqref="P675">
    <cfRule type="cellIs" dxfId="1265" priority="1627" operator="lessThan">
      <formula>$T675*0.8</formula>
    </cfRule>
  </conditionalFormatting>
  <conditionalFormatting sqref="Q675">
    <cfRule type="cellIs" dxfId="1264" priority="1626" operator="lessThan">
      <formula>$T675*0.8</formula>
    </cfRule>
  </conditionalFormatting>
  <conditionalFormatting sqref="R675">
    <cfRule type="cellIs" dxfId="1263" priority="1625" operator="lessThan">
      <formula>$T675*0.8</formula>
    </cfRule>
  </conditionalFormatting>
  <conditionalFormatting sqref="S675">
    <cfRule type="cellIs" dxfId="1262" priority="1624" operator="lessThan">
      <formula>$T675*0.8</formula>
    </cfRule>
  </conditionalFormatting>
  <conditionalFormatting sqref="E677:R677">
    <cfRule type="cellIs" dxfId="1261" priority="1623" operator="greaterThanOrEqual">
      <formula>1000</formula>
    </cfRule>
  </conditionalFormatting>
  <conditionalFormatting sqref="E676:R676">
    <cfRule type="cellIs" dxfId="1260" priority="1622" operator="greaterThanOrEqual">
      <formula>100</formula>
    </cfRule>
  </conditionalFormatting>
  <conditionalFormatting sqref="C680:S680">
    <cfRule type="cellIs" dxfId="1259" priority="1621" operator="greaterThanOrEqual">
      <formula>$T$279*1.2</formula>
    </cfRule>
  </conditionalFormatting>
  <conditionalFormatting sqref="H683">
    <cfRule type="cellIs" dxfId="1258" priority="1620" operator="lessThan">
      <formula>$T683*0.8</formula>
    </cfRule>
  </conditionalFormatting>
  <conditionalFormatting sqref="C677">
    <cfRule type="cellIs" dxfId="1257" priority="1619" operator="greaterThanOrEqual">
      <formula>1000</formula>
    </cfRule>
  </conditionalFormatting>
  <conditionalFormatting sqref="C676">
    <cfRule type="cellIs" dxfId="1256" priority="1618" operator="greaterThanOrEqual">
      <formula>100</formula>
    </cfRule>
  </conditionalFormatting>
  <conditionalFormatting sqref="D677">
    <cfRule type="cellIs" dxfId="1255" priority="1617" operator="greaterThanOrEqual">
      <formula>1000</formula>
    </cfRule>
  </conditionalFormatting>
  <conditionalFormatting sqref="D676">
    <cfRule type="cellIs" dxfId="1254" priority="1616" operator="greaterThanOrEqual">
      <formula>100</formula>
    </cfRule>
  </conditionalFormatting>
  <conditionalFormatting sqref="C683">
    <cfRule type="cellIs" dxfId="1253" priority="1615" operator="lessThan">
      <formula>$T683*0.8</formula>
    </cfRule>
  </conditionalFormatting>
  <conditionalFormatting sqref="J683">
    <cfRule type="cellIs" dxfId="1252" priority="1613" operator="lessThan">
      <formula>$T683*0.8</formula>
    </cfRule>
  </conditionalFormatting>
  <conditionalFormatting sqref="E683">
    <cfRule type="cellIs" dxfId="1251" priority="1600" operator="lessThan">
      <formula>$T683*0.8</formula>
    </cfRule>
  </conditionalFormatting>
  <conditionalFormatting sqref="F683">
    <cfRule type="cellIs" dxfId="1250" priority="1599" operator="lessThan">
      <formula>$T683*0.8</formula>
    </cfRule>
  </conditionalFormatting>
  <conditionalFormatting sqref="D683">
    <cfRule type="cellIs" dxfId="1249" priority="1598" operator="lessThan">
      <formula>$T683*0.8</formula>
    </cfRule>
  </conditionalFormatting>
  <conditionalFormatting sqref="G683">
    <cfRule type="cellIs" dxfId="1248" priority="1597" operator="lessThan">
      <formula>$T683*0.8</formula>
    </cfRule>
  </conditionalFormatting>
  <conditionalFormatting sqref="I683">
    <cfRule type="cellIs" dxfId="1247" priority="1596" operator="lessThan">
      <formula>$T683*0.8</formula>
    </cfRule>
  </conditionalFormatting>
  <conditionalFormatting sqref="K683 N683 Q683">
    <cfRule type="cellIs" dxfId="1246" priority="1595" operator="lessThan">
      <formula>$T683*0.8</formula>
    </cfRule>
  </conditionalFormatting>
  <conditionalFormatting sqref="L683 O683 R683">
    <cfRule type="cellIs" dxfId="1245" priority="1594" operator="lessThan">
      <formula>$T683*0.8</formula>
    </cfRule>
  </conditionalFormatting>
  <conditionalFormatting sqref="M683 P683 S683">
    <cfRule type="cellIs" dxfId="1244" priority="1593" operator="lessThan">
      <formula>$T683*0.8</formula>
    </cfRule>
  </conditionalFormatting>
  <conditionalFormatting sqref="E685:R685">
    <cfRule type="cellIs" dxfId="1243" priority="1592" operator="greaterThanOrEqual">
      <formula>1000</formula>
    </cfRule>
  </conditionalFormatting>
  <conditionalFormatting sqref="E684:R684">
    <cfRule type="cellIs" dxfId="1242" priority="1591" operator="greaterThanOrEqual">
      <formula>100</formula>
    </cfRule>
  </conditionalFormatting>
  <conditionalFormatting sqref="C688:S688">
    <cfRule type="cellIs" dxfId="1241" priority="1590" operator="greaterThanOrEqual">
      <formula>$T$279*1.2</formula>
    </cfRule>
  </conditionalFormatting>
  <conditionalFormatting sqref="H691">
    <cfRule type="cellIs" dxfId="1240" priority="1589" operator="lessThan">
      <formula>$T691*0.8</formula>
    </cfRule>
  </conditionalFormatting>
  <conditionalFormatting sqref="C685">
    <cfRule type="cellIs" dxfId="1239" priority="1588" operator="greaterThanOrEqual">
      <formula>1000</formula>
    </cfRule>
  </conditionalFormatting>
  <conditionalFormatting sqref="C684">
    <cfRule type="cellIs" dxfId="1238" priority="1587" operator="greaterThanOrEqual">
      <formula>100</formula>
    </cfRule>
  </conditionalFormatting>
  <conditionalFormatting sqref="D685">
    <cfRule type="cellIs" dxfId="1237" priority="1586" operator="greaterThanOrEqual">
      <formula>1000</formula>
    </cfRule>
  </conditionalFormatting>
  <conditionalFormatting sqref="D684">
    <cfRule type="cellIs" dxfId="1236" priority="1585" operator="greaterThanOrEqual">
      <formula>100</formula>
    </cfRule>
  </conditionalFormatting>
  <conditionalFormatting sqref="F691">
    <cfRule type="cellIs" dxfId="1235" priority="1581" operator="lessThan">
      <formula>$T691*0.8</formula>
    </cfRule>
  </conditionalFormatting>
  <conditionalFormatting sqref="D691">
    <cfRule type="cellIs" dxfId="1234" priority="1580" operator="lessThan">
      <formula>$T691*0.8</formula>
    </cfRule>
  </conditionalFormatting>
  <conditionalFormatting sqref="K691">
    <cfRule type="cellIs" dxfId="1233" priority="1574" operator="lessThan">
      <formula>$T691*0.8</formula>
    </cfRule>
  </conditionalFormatting>
  <conditionalFormatting sqref="M691">
    <cfRule type="cellIs" dxfId="1232" priority="1573" operator="lessThan">
      <formula>$T691*0.8</formula>
    </cfRule>
  </conditionalFormatting>
  <conditionalFormatting sqref="G691">
    <cfRule type="cellIs" dxfId="1231" priority="1572" operator="lessThan">
      <formula>$T691*0.8</formula>
    </cfRule>
  </conditionalFormatting>
  <conditionalFormatting sqref="C691">
    <cfRule type="cellIs" dxfId="1230" priority="1571" operator="lessThan">
      <formula>$T691*0.8</formula>
    </cfRule>
  </conditionalFormatting>
  <conditionalFormatting sqref="E691">
    <cfRule type="cellIs" dxfId="1229" priority="1570" operator="lessThan">
      <formula>$T691*0.8</formula>
    </cfRule>
  </conditionalFormatting>
  <conditionalFormatting sqref="J691">
    <cfRule type="cellIs" dxfId="1228" priority="1569" operator="lessThan">
      <formula>$T691*0.8</formula>
    </cfRule>
  </conditionalFormatting>
  <conditionalFormatting sqref="L691">
    <cfRule type="cellIs" dxfId="1227" priority="1568" operator="lessThan">
      <formula>$T691*0.8</formula>
    </cfRule>
  </conditionalFormatting>
  <conditionalFormatting sqref="N691">
    <cfRule type="cellIs" dxfId="1226" priority="1567" operator="lessThan">
      <formula>$T691*0.8</formula>
    </cfRule>
  </conditionalFormatting>
  <conditionalFormatting sqref="O691">
    <cfRule type="cellIs" dxfId="1225" priority="1566" operator="lessThan">
      <formula>$T691*0.8</formula>
    </cfRule>
  </conditionalFormatting>
  <conditionalFormatting sqref="P691">
    <cfRule type="cellIs" dxfId="1224" priority="1565" operator="lessThan">
      <formula>$T691*0.8</formula>
    </cfRule>
  </conditionalFormatting>
  <conditionalFormatting sqref="Q691">
    <cfRule type="cellIs" dxfId="1223" priority="1564" operator="lessThan">
      <formula>$T691*0.8</formula>
    </cfRule>
  </conditionalFormatting>
  <conditionalFormatting sqref="R691">
    <cfRule type="cellIs" dxfId="1222" priority="1563" operator="lessThan">
      <formula>$T691*0.8</formula>
    </cfRule>
  </conditionalFormatting>
  <conditionalFormatting sqref="S691">
    <cfRule type="cellIs" dxfId="1221" priority="1562" operator="lessThan">
      <formula>$T691*0.8</formula>
    </cfRule>
  </conditionalFormatting>
  <conditionalFormatting sqref="I691">
    <cfRule type="cellIs" dxfId="1220" priority="1561" operator="lessThan">
      <formula>$T691*0.8</formula>
    </cfRule>
  </conditionalFormatting>
  <conditionalFormatting sqref="E693:R693">
    <cfRule type="cellIs" dxfId="1219" priority="1560" operator="greaterThanOrEqual">
      <formula>1000</formula>
    </cfRule>
  </conditionalFormatting>
  <conditionalFormatting sqref="E692:R692">
    <cfRule type="cellIs" dxfId="1218" priority="1559" operator="greaterThanOrEqual">
      <formula>100</formula>
    </cfRule>
  </conditionalFormatting>
  <conditionalFormatting sqref="C696:S696">
    <cfRule type="cellIs" dxfId="1217" priority="1558" operator="greaterThanOrEqual">
      <formula>$T$279*1.2</formula>
    </cfRule>
  </conditionalFormatting>
  <conditionalFormatting sqref="H699">
    <cfRule type="cellIs" dxfId="1216" priority="1557" operator="lessThan">
      <formula>$T699*0.8</formula>
    </cfRule>
  </conditionalFormatting>
  <conditionalFormatting sqref="C693">
    <cfRule type="cellIs" dxfId="1215" priority="1556" operator="greaterThanOrEqual">
      <formula>1000</formula>
    </cfRule>
  </conditionalFormatting>
  <conditionalFormatting sqref="C692">
    <cfRule type="cellIs" dxfId="1214" priority="1555" operator="greaterThanOrEqual">
      <formula>100</formula>
    </cfRule>
  </conditionalFormatting>
  <conditionalFormatting sqref="D693">
    <cfRule type="cellIs" dxfId="1213" priority="1554" operator="greaterThanOrEqual">
      <formula>1000</formula>
    </cfRule>
  </conditionalFormatting>
  <conditionalFormatting sqref="D692">
    <cfRule type="cellIs" dxfId="1212" priority="1553" operator="greaterThanOrEqual">
      <formula>100</formula>
    </cfRule>
  </conditionalFormatting>
  <conditionalFormatting sqref="F699">
    <cfRule type="cellIs" dxfId="1211" priority="1552" operator="lessThan">
      <formula>$T699*0.8</formula>
    </cfRule>
  </conditionalFormatting>
  <conditionalFormatting sqref="D699">
    <cfRule type="cellIs" dxfId="1210" priority="1551" operator="lessThan">
      <formula>$T699*0.8</formula>
    </cfRule>
  </conditionalFormatting>
  <conditionalFormatting sqref="M699">
    <cfRule type="cellIs" dxfId="1209" priority="1549" operator="lessThan">
      <formula>$T699*0.8</formula>
    </cfRule>
  </conditionalFormatting>
  <conditionalFormatting sqref="I699">
    <cfRule type="cellIs" dxfId="1208" priority="1537" operator="lessThan">
      <formula>$T699*0.8</formula>
    </cfRule>
  </conditionalFormatting>
  <conditionalFormatting sqref="S699">
    <cfRule type="cellIs" dxfId="1207" priority="1536" operator="lessThan">
      <formula>$T699*0.8</formula>
    </cfRule>
  </conditionalFormatting>
  <conditionalFormatting sqref="N699">
    <cfRule type="cellIs" dxfId="1206" priority="1535" operator="lessThan">
      <formula>$T699*0.8</formula>
    </cfRule>
  </conditionalFormatting>
  <conditionalFormatting sqref="O699">
    <cfRule type="cellIs" dxfId="1205" priority="1534" operator="lessThan">
      <formula>$T699*0.8</formula>
    </cfRule>
  </conditionalFormatting>
  <conditionalFormatting sqref="P699">
    <cfRule type="cellIs" dxfId="1204" priority="1533" operator="lessThan">
      <formula>$T699*0.8</formula>
    </cfRule>
  </conditionalFormatting>
  <conditionalFormatting sqref="Q699">
    <cfRule type="cellIs" dxfId="1203" priority="1532" operator="lessThan">
      <formula>$T699*0.8</formula>
    </cfRule>
  </conditionalFormatting>
  <conditionalFormatting sqref="R699">
    <cfRule type="cellIs" dxfId="1202" priority="1531" operator="lessThan">
      <formula>$T699*0.8</formula>
    </cfRule>
  </conditionalFormatting>
  <conditionalFormatting sqref="J699">
    <cfRule type="cellIs" dxfId="1201" priority="1530" operator="lessThan">
      <formula>$T699*0.8</formula>
    </cfRule>
  </conditionalFormatting>
  <conditionalFormatting sqref="K699">
    <cfRule type="cellIs" dxfId="1200" priority="1529" operator="lessThan">
      <formula>$T699*0.8</formula>
    </cfRule>
  </conditionalFormatting>
  <conditionalFormatting sqref="L699">
    <cfRule type="cellIs" dxfId="1199" priority="1528" operator="lessThan">
      <formula>$T699*0.8</formula>
    </cfRule>
  </conditionalFormatting>
  <conditionalFormatting sqref="G699">
    <cfRule type="cellIs" dxfId="1198" priority="1527" operator="lessThan">
      <formula>$T699*0.8</formula>
    </cfRule>
  </conditionalFormatting>
  <conditionalFormatting sqref="E699">
    <cfRule type="cellIs" dxfId="1197" priority="1526" operator="lessThan">
      <formula>$T699*0.8</formula>
    </cfRule>
  </conditionalFormatting>
  <conditionalFormatting sqref="C699">
    <cfRule type="cellIs" dxfId="1196" priority="1525" operator="lessThan">
      <formula>$T699*0.8</formula>
    </cfRule>
  </conditionalFormatting>
  <conditionalFormatting sqref="E701:R701">
    <cfRule type="cellIs" dxfId="1195" priority="1524" operator="greaterThanOrEqual">
      <formula>1000</formula>
    </cfRule>
  </conditionalFormatting>
  <conditionalFormatting sqref="E700:R700">
    <cfRule type="cellIs" dxfId="1194" priority="1523" operator="greaterThanOrEqual">
      <formula>100</formula>
    </cfRule>
  </conditionalFormatting>
  <conditionalFormatting sqref="C704:S704">
    <cfRule type="cellIs" dxfId="1193" priority="1522" operator="greaterThanOrEqual">
      <formula>$T$279*1.2</formula>
    </cfRule>
  </conditionalFormatting>
  <conditionalFormatting sqref="C701">
    <cfRule type="cellIs" dxfId="1192" priority="1520" operator="greaterThanOrEqual">
      <formula>1000</formula>
    </cfRule>
  </conditionalFormatting>
  <conditionalFormatting sqref="C700">
    <cfRule type="cellIs" dxfId="1191" priority="1519" operator="greaterThanOrEqual">
      <formula>100</formula>
    </cfRule>
  </conditionalFormatting>
  <conditionalFormatting sqref="D701">
    <cfRule type="cellIs" dxfId="1190" priority="1518" operator="greaterThanOrEqual">
      <formula>1000</formula>
    </cfRule>
  </conditionalFormatting>
  <conditionalFormatting sqref="D700">
    <cfRule type="cellIs" dxfId="1189" priority="1517" operator="greaterThanOrEqual">
      <formula>100</formula>
    </cfRule>
  </conditionalFormatting>
  <conditionalFormatting sqref="D707">
    <cfRule type="cellIs" dxfId="1188" priority="1515" operator="lessThan">
      <formula>$T707*0.8</formula>
    </cfRule>
  </conditionalFormatting>
  <conditionalFormatting sqref="C707">
    <cfRule type="cellIs" dxfId="1187" priority="1501" operator="lessThan">
      <formula>$T707*0.8</formula>
    </cfRule>
  </conditionalFormatting>
  <conditionalFormatting sqref="E707">
    <cfRule type="cellIs" dxfId="1186" priority="1500" operator="lessThan">
      <formula>$T707*0.8</formula>
    </cfRule>
  </conditionalFormatting>
  <conditionalFormatting sqref="J707">
    <cfRule type="cellIs" dxfId="1185" priority="1499" operator="lessThan">
      <formula>$T707*0.8</formula>
    </cfRule>
  </conditionalFormatting>
  <conditionalFormatting sqref="K707">
    <cfRule type="cellIs" dxfId="1184" priority="1498" operator="lessThan">
      <formula>$T707*0.8</formula>
    </cfRule>
  </conditionalFormatting>
  <conditionalFormatting sqref="O707">
    <cfRule type="cellIs" dxfId="1183" priority="1497" operator="lessThan">
      <formula>$T707*0.8</formula>
    </cfRule>
  </conditionalFormatting>
  <conditionalFormatting sqref="F707">
    <cfRule type="cellIs" dxfId="1182" priority="1496" operator="lessThan">
      <formula>$T707*0.8</formula>
    </cfRule>
  </conditionalFormatting>
  <conditionalFormatting sqref="G707">
    <cfRule type="cellIs" dxfId="1181" priority="1495" operator="lessThan">
      <formula>$T707*0.8</formula>
    </cfRule>
  </conditionalFormatting>
  <conditionalFormatting sqref="H707">
    <cfRule type="cellIs" dxfId="1180" priority="1494" operator="lessThan">
      <formula>$T707*0.8</formula>
    </cfRule>
  </conditionalFormatting>
  <conditionalFormatting sqref="I707">
    <cfRule type="cellIs" dxfId="1179" priority="1493" operator="lessThan">
      <formula>$T707*0.8</formula>
    </cfRule>
  </conditionalFormatting>
  <conditionalFormatting sqref="L707">
    <cfRule type="cellIs" dxfId="1178" priority="1492" operator="lessThan">
      <formula>$T707*0.8</formula>
    </cfRule>
  </conditionalFormatting>
  <conditionalFormatting sqref="N707">
    <cfRule type="cellIs" dxfId="1177" priority="1491" operator="lessThan">
      <formula>$T707*0.8</formula>
    </cfRule>
  </conditionalFormatting>
  <conditionalFormatting sqref="P707">
    <cfRule type="cellIs" dxfId="1176" priority="1490" operator="lessThan">
      <formula>$T707*0.8</formula>
    </cfRule>
  </conditionalFormatting>
  <conditionalFormatting sqref="M707">
    <cfRule type="cellIs" dxfId="1175" priority="1489" operator="lessThan">
      <formula>$T707*0.8</formula>
    </cfRule>
  </conditionalFormatting>
  <conditionalFormatting sqref="Q707">
    <cfRule type="cellIs" dxfId="1174" priority="1488" operator="lessThan">
      <formula>$T707*0.8</formula>
    </cfRule>
  </conditionalFormatting>
  <conditionalFormatting sqref="R707">
    <cfRule type="cellIs" dxfId="1173" priority="1487" operator="lessThan">
      <formula>$T707*0.8</formula>
    </cfRule>
  </conditionalFormatting>
  <conditionalFormatting sqref="S707">
    <cfRule type="cellIs" dxfId="1172" priority="1486" operator="lessThan">
      <formula>$T707*0.8</formula>
    </cfRule>
  </conditionalFormatting>
  <conditionalFormatting sqref="T9 C9:R9">
    <cfRule type="cellIs" dxfId="1171" priority="1485" operator="greaterThan">
      <formula>0</formula>
    </cfRule>
  </conditionalFormatting>
  <conditionalFormatting sqref="E709:R709">
    <cfRule type="cellIs" dxfId="1170" priority="1484" operator="greaterThanOrEqual">
      <formula>1000</formula>
    </cfRule>
  </conditionalFormatting>
  <conditionalFormatting sqref="E708:R708">
    <cfRule type="cellIs" dxfId="1169" priority="1483" operator="greaterThanOrEqual">
      <formula>100</formula>
    </cfRule>
  </conditionalFormatting>
  <conditionalFormatting sqref="C712:S712">
    <cfRule type="cellIs" dxfId="1168" priority="1482" operator="greaterThanOrEqual">
      <formula>$T$279*1.2</formula>
    </cfRule>
  </conditionalFormatting>
  <conditionalFormatting sqref="C709">
    <cfRule type="cellIs" dxfId="1167" priority="1481" operator="greaterThanOrEqual">
      <formula>1000</formula>
    </cfRule>
  </conditionalFormatting>
  <conditionalFormatting sqref="C708">
    <cfRule type="cellIs" dxfId="1166" priority="1480" operator="greaterThanOrEqual">
      <formula>100</formula>
    </cfRule>
  </conditionalFormatting>
  <conditionalFormatting sqref="D709">
    <cfRule type="cellIs" dxfId="1165" priority="1479" operator="greaterThanOrEqual">
      <formula>1000</formula>
    </cfRule>
  </conditionalFormatting>
  <conditionalFormatting sqref="D708">
    <cfRule type="cellIs" dxfId="1164" priority="1478" operator="greaterThanOrEqual">
      <formula>100</formula>
    </cfRule>
  </conditionalFormatting>
  <conditionalFormatting sqref="D715">
    <cfRule type="cellIs" dxfId="1163" priority="1477" operator="lessThan">
      <formula>$T715*0.8</formula>
    </cfRule>
  </conditionalFormatting>
  <conditionalFormatting sqref="E715">
    <cfRule type="cellIs" dxfId="1162" priority="1475" operator="lessThan">
      <formula>$T715*0.8</formula>
    </cfRule>
  </conditionalFormatting>
  <conditionalFormatting sqref="J715">
    <cfRule type="cellIs" dxfId="1161" priority="1474" operator="lessThan">
      <formula>$T715*0.8</formula>
    </cfRule>
  </conditionalFormatting>
  <conditionalFormatting sqref="K715">
    <cfRule type="cellIs" dxfId="1160" priority="1473" operator="lessThan">
      <formula>$T715*0.8</formula>
    </cfRule>
  </conditionalFormatting>
  <conditionalFormatting sqref="F715:H715">
    <cfRule type="cellIs" dxfId="1159" priority="1460" operator="lessThan">
      <formula>$T715*0.8</formula>
    </cfRule>
  </conditionalFormatting>
  <conditionalFormatting sqref="Q715">
    <cfRule type="cellIs" dxfId="1158" priority="1459" operator="lessThan">
      <formula>$T715*0.8</formula>
    </cfRule>
  </conditionalFormatting>
  <conditionalFormatting sqref="C715">
    <cfRule type="cellIs" dxfId="1157" priority="1458" operator="lessThan">
      <formula>$T715*0.8</formula>
    </cfRule>
  </conditionalFormatting>
  <conditionalFormatting sqref="I715">
    <cfRule type="cellIs" dxfId="1156" priority="1457" operator="lessThan">
      <formula>$T715*0.8</formula>
    </cfRule>
  </conditionalFormatting>
  <conditionalFormatting sqref="L715">
    <cfRule type="cellIs" dxfId="1155" priority="1456" operator="lessThan">
      <formula>$T715*0.8</formula>
    </cfRule>
  </conditionalFormatting>
  <conditionalFormatting sqref="M715">
    <cfRule type="cellIs" dxfId="1154" priority="1455" operator="lessThan">
      <formula>$T715*0.8</formula>
    </cfRule>
  </conditionalFormatting>
  <conditionalFormatting sqref="N715">
    <cfRule type="cellIs" dxfId="1153" priority="1454" operator="lessThan">
      <formula>$T715*0.8</formula>
    </cfRule>
  </conditionalFormatting>
  <conditionalFormatting sqref="O715">
    <cfRule type="cellIs" dxfId="1152" priority="1453" operator="lessThan">
      <formula>$T715*0.8</formula>
    </cfRule>
  </conditionalFormatting>
  <conditionalFormatting sqref="P715">
    <cfRule type="cellIs" dxfId="1151" priority="1452" operator="lessThan">
      <formula>$T715*0.8</formula>
    </cfRule>
  </conditionalFormatting>
  <conditionalFormatting sqref="R715">
    <cfRule type="cellIs" dxfId="1150" priority="1451" operator="lessThan">
      <formula>$T715*0.8</formula>
    </cfRule>
  </conditionalFormatting>
  <conditionalFormatting sqref="S715">
    <cfRule type="cellIs" dxfId="1149" priority="1450" operator="lessThan">
      <formula>$T715*0.8</formula>
    </cfRule>
  </conditionalFormatting>
  <conditionalFormatting sqref="E717:R717">
    <cfRule type="cellIs" dxfId="1148" priority="1449" operator="greaterThanOrEqual">
      <formula>1000</formula>
    </cfRule>
  </conditionalFormatting>
  <conditionalFormatting sqref="E716:R716">
    <cfRule type="cellIs" dxfId="1147" priority="1448" operator="greaterThanOrEqual">
      <formula>100</formula>
    </cfRule>
  </conditionalFormatting>
  <conditionalFormatting sqref="C720:S720">
    <cfRule type="cellIs" dxfId="1146" priority="1447" operator="greaterThanOrEqual">
      <formula>$T$279*1.2</formula>
    </cfRule>
  </conditionalFormatting>
  <conditionalFormatting sqref="C717">
    <cfRule type="cellIs" dxfId="1145" priority="1446" operator="greaterThanOrEqual">
      <formula>1000</formula>
    </cfRule>
  </conditionalFormatting>
  <conditionalFormatting sqref="C716">
    <cfRule type="cellIs" dxfId="1144" priority="1445" operator="greaterThanOrEqual">
      <formula>100</formula>
    </cfRule>
  </conditionalFormatting>
  <conditionalFormatting sqref="D717">
    <cfRule type="cellIs" dxfId="1143" priority="1444" operator="greaterThanOrEqual">
      <formula>1000</formula>
    </cfRule>
  </conditionalFormatting>
  <conditionalFormatting sqref="D716">
    <cfRule type="cellIs" dxfId="1142" priority="1443" operator="greaterThanOrEqual">
      <formula>100</formula>
    </cfRule>
  </conditionalFormatting>
  <conditionalFormatting sqref="D723">
    <cfRule type="cellIs" dxfId="1141" priority="1442" operator="lessThan">
      <formula>$T723*0.8</formula>
    </cfRule>
  </conditionalFormatting>
  <conditionalFormatting sqref="J723">
    <cfRule type="cellIs" dxfId="1140" priority="1440" operator="lessThan">
      <formula>$T723*0.8</formula>
    </cfRule>
  </conditionalFormatting>
  <conditionalFormatting sqref="K723">
    <cfRule type="cellIs" dxfId="1139" priority="1439" operator="lessThan">
      <formula>$T723*0.8</formula>
    </cfRule>
  </conditionalFormatting>
  <conditionalFormatting sqref="F723 H723">
    <cfRule type="cellIs" dxfId="1138" priority="1438" operator="lessThan">
      <formula>$T723*0.8</formula>
    </cfRule>
  </conditionalFormatting>
  <conditionalFormatting sqref="Q723">
    <cfRule type="cellIs" dxfId="1137" priority="1437" operator="lessThan">
      <formula>$T723*0.8</formula>
    </cfRule>
  </conditionalFormatting>
  <conditionalFormatting sqref="C723">
    <cfRule type="cellIs" dxfId="1136" priority="1427" operator="lessThan">
      <formula>$T723*0.8</formula>
    </cfRule>
  </conditionalFormatting>
  <conditionalFormatting sqref="M723">
    <cfRule type="cellIs" dxfId="1135" priority="1426" operator="lessThan">
      <formula>$T723*0.8</formula>
    </cfRule>
  </conditionalFormatting>
  <conditionalFormatting sqref="P723">
    <cfRule type="cellIs" dxfId="1134" priority="1425" operator="lessThan">
      <formula>$T723*0.8</formula>
    </cfRule>
  </conditionalFormatting>
  <conditionalFormatting sqref="I723">
    <cfRule type="cellIs" dxfId="1133" priority="1424" operator="lessThan">
      <formula>$T723*0.8</formula>
    </cfRule>
  </conditionalFormatting>
  <conditionalFormatting sqref="E723">
    <cfRule type="cellIs" dxfId="1132" priority="1423" operator="lessThan">
      <formula>$T723*0.8</formula>
    </cfRule>
  </conditionalFormatting>
  <conditionalFormatting sqref="G723">
    <cfRule type="cellIs" dxfId="1131" priority="1422" operator="lessThan">
      <formula>$T723*0.8</formula>
    </cfRule>
  </conditionalFormatting>
  <conditionalFormatting sqref="L723">
    <cfRule type="cellIs" dxfId="1130" priority="1421" operator="lessThan">
      <formula>$T723*0.8</formula>
    </cfRule>
  </conditionalFormatting>
  <conditionalFormatting sqref="N723">
    <cfRule type="cellIs" dxfId="1129" priority="1420" operator="lessThan">
      <formula>$T723*0.8</formula>
    </cfRule>
  </conditionalFormatting>
  <conditionalFormatting sqref="O723">
    <cfRule type="cellIs" dxfId="1128" priority="1419" operator="lessThan">
      <formula>$T723*0.8</formula>
    </cfRule>
  </conditionalFormatting>
  <conditionalFormatting sqref="R723">
    <cfRule type="cellIs" dxfId="1127" priority="1418" operator="lessThan">
      <formula>$T723*0.8</formula>
    </cfRule>
  </conditionalFormatting>
  <conditionalFormatting sqref="S723">
    <cfRule type="cellIs" dxfId="1126" priority="1417" operator="lessThan">
      <formula>$T723*0.8</formula>
    </cfRule>
  </conditionalFormatting>
  <conditionalFormatting sqref="E725:R725">
    <cfRule type="cellIs" dxfId="1125" priority="1416" operator="greaterThanOrEqual">
      <formula>1000</formula>
    </cfRule>
  </conditionalFormatting>
  <conditionalFormatting sqref="E724:R724">
    <cfRule type="cellIs" dxfId="1124" priority="1415" operator="greaterThanOrEqual">
      <formula>100</formula>
    </cfRule>
  </conditionalFormatting>
  <conditionalFormatting sqref="C728:S728">
    <cfRule type="cellIs" dxfId="1123" priority="1414" operator="greaterThanOrEqual">
      <formula>$T$279*1.2</formula>
    </cfRule>
  </conditionalFormatting>
  <conditionalFormatting sqref="C725">
    <cfRule type="cellIs" dxfId="1122" priority="1413" operator="greaterThanOrEqual">
      <formula>1000</formula>
    </cfRule>
  </conditionalFormatting>
  <conditionalFormatting sqref="C724">
    <cfRule type="cellIs" dxfId="1121" priority="1412" operator="greaterThanOrEqual">
      <formula>100</formula>
    </cfRule>
  </conditionalFormatting>
  <conditionalFormatting sqref="D725">
    <cfRule type="cellIs" dxfId="1120" priority="1411" operator="greaterThanOrEqual">
      <formula>1000</formula>
    </cfRule>
  </conditionalFormatting>
  <conditionalFormatting sqref="D724">
    <cfRule type="cellIs" dxfId="1119" priority="1410" operator="greaterThanOrEqual">
      <formula>100</formula>
    </cfRule>
  </conditionalFormatting>
  <conditionalFormatting sqref="D731">
    <cfRule type="cellIs" dxfId="1118" priority="1409" operator="lessThan">
      <formula>$T731*0.8</formula>
    </cfRule>
  </conditionalFormatting>
  <conditionalFormatting sqref="J731">
    <cfRule type="cellIs" dxfId="1117" priority="1408" operator="lessThan">
      <formula>$T731*0.8</formula>
    </cfRule>
  </conditionalFormatting>
  <conditionalFormatting sqref="K731">
    <cfRule type="cellIs" dxfId="1116" priority="1407" operator="lessThan">
      <formula>$T731*0.8</formula>
    </cfRule>
  </conditionalFormatting>
  <conditionalFormatting sqref="F731 H731">
    <cfRule type="cellIs" dxfId="1115" priority="1406" operator="lessThan">
      <formula>$T731*0.8</formula>
    </cfRule>
  </conditionalFormatting>
  <conditionalFormatting sqref="M731">
    <cfRule type="cellIs" dxfId="1114" priority="1403" operator="lessThan">
      <formula>$T731*0.8</formula>
    </cfRule>
  </conditionalFormatting>
  <conditionalFormatting sqref="P731">
    <cfRule type="cellIs" dxfId="1113" priority="1402" operator="lessThan">
      <formula>$T731*0.8</formula>
    </cfRule>
  </conditionalFormatting>
  <conditionalFormatting sqref="I731">
    <cfRule type="cellIs" dxfId="1112" priority="1401" operator="lessThan">
      <formula>$T731*0.8</formula>
    </cfRule>
  </conditionalFormatting>
  <conditionalFormatting sqref="R731">
    <cfRule type="cellIs" dxfId="1111" priority="1393" operator="lessThan">
      <formula>$T731*0.8</formula>
    </cfRule>
  </conditionalFormatting>
  <conditionalFormatting sqref="S731">
    <cfRule type="cellIs" dxfId="1110" priority="1392" operator="lessThan">
      <formula>$T731*0.8</formula>
    </cfRule>
  </conditionalFormatting>
  <conditionalFormatting sqref="Q731">
    <cfRule type="cellIs" dxfId="1109" priority="1391" operator="lessThan">
      <formula>$T731*0.8</formula>
    </cfRule>
  </conditionalFormatting>
  <conditionalFormatting sqref="O731">
    <cfRule type="cellIs" dxfId="1108" priority="1390" operator="lessThan">
      <formula>$T731*0.8</formula>
    </cfRule>
  </conditionalFormatting>
  <conditionalFormatting sqref="N731">
    <cfRule type="cellIs" dxfId="1107" priority="1389" operator="lessThan">
      <formula>$T731*0.8</formula>
    </cfRule>
  </conditionalFormatting>
  <conditionalFormatting sqref="L731">
    <cfRule type="cellIs" dxfId="1106" priority="1388" operator="lessThan">
      <formula>$T731*0.8</formula>
    </cfRule>
  </conditionalFormatting>
  <conditionalFormatting sqref="G731">
    <cfRule type="cellIs" dxfId="1105" priority="1387" operator="lessThan">
      <formula>$T731*0.8</formula>
    </cfRule>
  </conditionalFormatting>
  <conditionalFormatting sqref="E731">
    <cfRule type="cellIs" dxfId="1104" priority="1386" operator="lessThan">
      <formula>$T731*0.8</formula>
    </cfRule>
  </conditionalFormatting>
  <conditionalFormatting sqref="C731">
    <cfRule type="cellIs" dxfId="1103" priority="1385" operator="lessThan">
      <formula>$T731*0.8</formula>
    </cfRule>
  </conditionalFormatting>
  <conditionalFormatting sqref="E733:R733">
    <cfRule type="cellIs" dxfId="1102" priority="1384" operator="greaterThanOrEqual">
      <formula>1000</formula>
    </cfRule>
  </conditionalFormatting>
  <conditionalFormatting sqref="E732:R732">
    <cfRule type="cellIs" dxfId="1101" priority="1383" operator="greaterThanOrEqual">
      <formula>100</formula>
    </cfRule>
  </conditionalFormatting>
  <conditionalFormatting sqref="C736:S736">
    <cfRule type="cellIs" dxfId="1100" priority="1382" operator="greaterThanOrEqual">
      <formula>$T$279*1.2</formula>
    </cfRule>
  </conditionalFormatting>
  <conditionalFormatting sqref="C733">
    <cfRule type="cellIs" dxfId="1099" priority="1381" operator="greaterThanOrEqual">
      <formula>1000</formula>
    </cfRule>
  </conditionalFormatting>
  <conditionalFormatting sqref="C732">
    <cfRule type="cellIs" dxfId="1098" priority="1380" operator="greaterThanOrEqual">
      <formula>100</formula>
    </cfRule>
  </conditionalFormatting>
  <conditionalFormatting sqref="D733">
    <cfRule type="cellIs" dxfId="1097" priority="1379" operator="greaterThanOrEqual">
      <formula>1000</formula>
    </cfRule>
  </conditionalFormatting>
  <conditionalFormatting sqref="D732">
    <cfRule type="cellIs" dxfId="1096" priority="1378" operator="greaterThanOrEqual">
      <formula>100</formula>
    </cfRule>
  </conditionalFormatting>
  <conditionalFormatting sqref="D739">
    <cfRule type="cellIs" dxfId="1095" priority="1377" operator="lessThan">
      <formula>$T739*0.8</formula>
    </cfRule>
  </conditionalFormatting>
  <conditionalFormatting sqref="K739">
    <cfRule type="cellIs" dxfId="1094" priority="1375" operator="lessThan">
      <formula>$T739*0.8</formula>
    </cfRule>
  </conditionalFormatting>
  <conditionalFormatting sqref="F739 H739">
    <cfRule type="cellIs" dxfId="1093" priority="1374" operator="lessThan">
      <formula>$T739*0.8</formula>
    </cfRule>
  </conditionalFormatting>
  <conditionalFormatting sqref="M739">
    <cfRule type="cellIs" dxfId="1092" priority="1373" operator="lessThan">
      <formula>$T739*0.8</formula>
    </cfRule>
  </conditionalFormatting>
  <conditionalFormatting sqref="C739">
    <cfRule type="cellIs" dxfId="1091" priority="1361" operator="lessThan">
      <formula>$T739*0.8</formula>
    </cfRule>
  </conditionalFormatting>
  <conditionalFormatting sqref="L739">
    <cfRule type="cellIs" dxfId="1090" priority="1351" operator="lessThan">
      <formula>$T739*0.8</formula>
    </cfRule>
  </conditionalFormatting>
  <conditionalFormatting sqref="E739">
    <cfRule type="cellIs" dxfId="1089" priority="1350" operator="lessThan">
      <formula>$T739*0.8</formula>
    </cfRule>
  </conditionalFormatting>
  <conditionalFormatting sqref="G739">
    <cfRule type="cellIs" dxfId="1088" priority="1349" operator="lessThan">
      <formula>$T739*0.8</formula>
    </cfRule>
  </conditionalFormatting>
  <conditionalFormatting sqref="J739">
    <cfRule type="cellIs" dxfId="1087" priority="1348" operator="lessThan">
      <formula>$T739*0.8</formula>
    </cfRule>
  </conditionalFormatting>
  <conditionalFormatting sqref="N739:S739">
    <cfRule type="cellIs" dxfId="1086" priority="1347" operator="lessThan">
      <formula>$T739*0.8</formula>
    </cfRule>
  </conditionalFormatting>
  <conditionalFormatting sqref="E741:R741">
    <cfRule type="cellIs" dxfId="1085" priority="1346" operator="greaterThanOrEqual">
      <formula>1000</formula>
    </cfRule>
  </conditionalFormatting>
  <conditionalFormatting sqref="E740:R740">
    <cfRule type="cellIs" dxfId="1084" priority="1345" operator="greaterThanOrEqual">
      <formula>100</formula>
    </cfRule>
  </conditionalFormatting>
  <conditionalFormatting sqref="C744:S744">
    <cfRule type="cellIs" dxfId="1083" priority="1344" operator="greaterThanOrEqual">
      <formula>$T$279*1.2</formula>
    </cfRule>
  </conditionalFormatting>
  <conditionalFormatting sqref="C741">
    <cfRule type="cellIs" dxfId="1082" priority="1343" operator="greaterThanOrEqual">
      <formula>1000</formula>
    </cfRule>
  </conditionalFormatting>
  <conditionalFormatting sqref="C740">
    <cfRule type="cellIs" dxfId="1081" priority="1342" operator="greaterThanOrEqual">
      <formula>100</formula>
    </cfRule>
  </conditionalFormatting>
  <conditionalFormatting sqref="D741">
    <cfRule type="cellIs" dxfId="1080" priority="1341" operator="greaterThanOrEqual">
      <formula>1000</formula>
    </cfRule>
  </conditionalFormatting>
  <conditionalFormatting sqref="D740">
    <cfRule type="cellIs" dxfId="1079" priority="1340" operator="greaterThanOrEqual">
      <formula>100</formula>
    </cfRule>
  </conditionalFormatting>
  <conditionalFormatting sqref="D747">
    <cfRule type="cellIs" dxfId="1078" priority="1339" operator="lessThan">
      <formula>$T747*0.8</formula>
    </cfRule>
  </conditionalFormatting>
  <conditionalFormatting sqref="K747">
    <cfRule type="cellIs" dxfId="1077" priority="1338" operator="lessThan">
      <formula>$T747*0.8</formula>
    </cfRule>
  </conditionalFormatting>
  <conditionalFormatting sqref="I747">
    <cfRule type="cellIs" dxfId="1076" priority="1335" operator="lessThan">
      <formula>$T747*0.8</formula>
    </cfRule>
  </conditionalFormatting>
  <conditionalFormatting sqref="O747">
    <cfRule type="cellIs" dxfId="1075" priority="1329" operator="lessThan">
      <formula>$T747*0.8</formula>
    </cfRule>
  </conditionalFormatting>
  <conditionalFormatting sqref="C747">
    <cfRule type="cellIs" dxfId="1074" priority="1328" operator="lessThan">
      <formula>$T747*0.8</formula>
    </cfRule>
  </conditionalFormatting>
  <conditionalFormatting sqref="E747">
    <cfRule type="cellIs" dxfId="1073" priority="1327" operator="lessThan">
      <formula>$T747*0.8</formula>
    </cfRule>
  </conditionalFormatting>
  <conditionalFormatting sqref="F747">
    <cfRule type="cellIs" dxfId="1072" priority="1326" operator="lessThan">
      <formula>$T747*0.8</formula>
    </cfRule>
  </conditionalFormatting>
  <conditionalFormatting sqref="G747">
    <cfRule type="cellIs" dxfId="1071" priority="1325" operator="lessThan">
      <formula>$T747*0.8</formula>
    </cfRule>
  </conditionalFormatting>
  <conditionalFormatting sqref="H747">
    <cfRule type="cellIs" dxfId="1070" priority="1324" operator="lessThan">
      <formula>$T747*0.8</formula>
    </cfRule>
  </conditionalFormatting>
  <conditionalFormatting sqref="J747">
    <cfRule type="cellIs" dxfId="1069" priority="1323" operator="lessThan">
      <formula>$T747*0.8</formula>
    </cfRule>
  </conditionalFormatting>
  <conditionalFormatting sqref="L747">
    <cfRule type="cellIs" dxfId="1068" priority="1322" operator="lessThan">
      <formula>$T747*0.8</formula>
    </cfRule>
  </conditionalFormatting>
  <conditionalFormatting sqref="M747">
    <cfRule type="cellIs" dxfId="1067" priority="1321" operator="lessThan">
      <formula>$T747*0.8</formula>
    </cfRule>
  </conditionalFormatting>
  <conditionalFormatting sqref="N747">
    <cfRule type="cellIs" dxfId="1066" priority="1320" operator="lessThan">
      <formula>$T747*0.8</formula>
    </cfRule>
  </conditionalFormatting>
  <conditionalFormatting sqref="P747">
    <cfRule type="cellIs" dxfId="1065" priority="1319" operator="lessThan">
      <formula>$T747*0.8</formula>
    </cfRule>
  </conditionalFormatting>
  <conditionalFormatting sqref="Q747">
    <cfRule type="cellIs" dxfId="1064" priority="1318" operator="lessThan">
      <formula>$T747*0.8</formula>
    </cfRule>
  </conditionalFormatting>
  <conditionalFormatting sqref="R747">
    <cfRule type="cellIs" dxfId="1063" priority="1317" operator="lessThan">
      <formula>$T747*0.8</formula>
    </cfRule>
  </conditionalFormatting>
  <conditionalFormatting sqref="S747">
    <cfRule type="cellIs" dxfId="1062" priority="1316" operator="lessThan">
      <formula>$T747*0.8</formula>
    </cfRule>
  </conditionalFormatting>
  <conditionalFormatting sqref="I739">
    <cfRule type="cellIs" dxfId="1061" priority="1315" operator="lessThan">
      <formula>$T739*0.8</formula>
    </cfRule>
  </conditionalFormatting>
  <conditionalFormatting sqref="E749:R749">
    <cfRule type="cellIs" dxfId="1060" priority="1314" operator="greaterThanOrEqual">
      <formula>1000</formula>
    </cfRule>
  </conditionalFormatting>
  <conditionalFormatting sqref="E748:R748">
    <cfRule type="cellIs" dxfId="1059" priority="1313" operator="greaterThanOrEqual">
      <formula>100</formula>
    </cfRule>
  </conditionalFormatting>
  <conditionalFormatting sqref="C752:S752">
    <cfRule type="cellIs" dxfId="1058" priority="1312" operator="greaterThanOrEqual">
      <formula>$T$279*1.2</formula>
    </cfRule>
  </conditionalFormatting>
  <conditionalFormatting sqref="C749">
    <cfRule type="cellIs" dxfId="1057" priority="1311" operator="greaterThanOrEqual">
      <formula>1000</formula>
    </cfRule>
  </conditionalFormatting>
  <conditionalFormatting sqref="C748">
    <cfRule type="cellIs" dxfId="1056" priority="1310" operator="greaterThanOrEqual">
      <formula>100</formula>
    </cfRule>
  </conditionalFormatting>
  <conditionalFormatting sqref="D749">
    <cfRule type="cellIs" dxfId="1055" priority="1309" operator="greaterThanOrEqual">
      <formula>1000</formula>
    </cfRule>
  </conditionalFormatting>
  <conditionalFormatting sqref="D748">
    <cfRule type="cellIs" dxfId="1054" priority="1308" operator="greaterThanOrEqual">
      <formula>100</formula>
    </cfRule>
  </conditionalFormatting>
  <conditionalFormatting sqref="D755">
    <cfRule type="cellIs" dxfId="1053" priority="1307" operator="lessThan">
      <formula>$T755*0.8</formula>
    </cfRule>
  </conditionalFormatting>
  <conditionalFormatting sqref="K755">
    <cfRule type="cellIs" dxfId="1052" priority="1306" operator="lessThan">
      <formula>$T755*0.8</formula>
    </cfRule>
  </conditionalFormatting>
  <conditionalFormatting sqref="I755">
    <cfRule type="cellIs" dxfId="1051" priority="1305" operator="lessThan">
      <formula>$T755*0.8</formula>
    </cfRule>
  </conditionalFormatting>
  <conditionalFormatting sqref="C755">
    <cfRule type="cellIs" dxfId="1050" priority="1290" operator="lessThan">
      <formula>$T755*0.8</formula>
    </cfRule>
  </conditionalFormatting>
  <conditionalFormatting sqref="E755">
    <cfRule type="cellIs" dxfId="1049" priority="1289" operator="lessThan">
      <formula>$T755*0.8</formula>
    </cfRule>
  </conditionalFormatting>
  <conditionalFormatting sqref="F755">
    <cfRule type="cellIs" dxfId="1048" priority="1288" operator="lessThan">
      <formula>$T755*0.8</formula>
    </cfRule>
  </conditionalFormatting>
  <conditionalFormatting sqref="G755">
    <cfRule type="cellIs" dxfId="1047" priority="1287" operator="lessThan">
      <formula>$T755*0.8</formula>
    </cfRule>
  </conditionalFormatting>
  <conditionalFormatting sqref="J755">
    <cfRule type="cellIs" dxfId="1046" priority="1286" operator="lessThan">
      <formula>$T755*0.8</formula>
    </cfRule>
  </conditionalFormatting>
  <conditionalFormatting sqref="L755">
    <cfRule type="cellIs" dxfId="1045" priority="1285" operator="lessThan">
      <formula>$T755*0.8</formula>
    </cfRule>
  </conditionalFormatting>
  <conditionalFormatting sqref="N755">
    <cfRule type="cellIs" dxfId="1044" priority="1284" operator="lessThan">
      <formula>$T755*0.8</formula>
    </cfRule>
  </conditionalFormatting>
  <conditionalFormatting sqref="O755">
    <cfRule type="cellIs" dxfId="1043" priority="1283" operator="lessThan">
      <formula>$T755*0.8</formula>
    </cfRule>
  </conditionalFormatting>
  <conditionalFormatting sqref="Q755">
    <cfRule type="cellIs" dxfId="1042" priority="1282" operator="lessThan">
      <formula>$T755*0.8</formula>
    </cfRule>
  </conditionalFormatting>
  <conditionalFormatting sqref="R755">
    <cfRule type="cellIs" dxfId="1041" priority="1281" operator="lessThan">
      <formula>$T755*0.8</formula>
    </cfRule>
  </conditionalFormatting>
  <conditionalFormatting sqref="S755">
    <cfRule type="cellIs" dxfId="1040" priority="1280" operator="lessThan">
      <formula>$T755*0.8</formula>
    </cfRule>
  </conditionalFormatting>
  <conditionalFormatting sqref="H755">
    <cfRule type="cellIs" dxfId="1039" priority="1279" operator="lessThan">
      <formula>$T755*0.8</formula>
    </cfRule>
  </conditionalFormatting>
  <conditionalFormatting sqref="P755">
    <cfRule type="cellIs" dxfId="1038" priority="1278" operator="lessThan">
      <formula>$T755*0.8</formula>
    </cfRule>
  </conditionalFormatting>
  <conditionalFormatting sqref="M755">
    <cfRule type="cellIs" dxfId="1037" priority="1277" operator="lessThan">
      <formula>$T755*0.8</formula>
    </cfRule>
  </conditionalFormatting>
  <conditionalFormatting sqref="K757:L757">
    <cfRule type="cellIs" dxfId="1036" priority="1276" operator="greaterThanOrEqual">
      <formula>1000</formula>
    </cfRule>
  </conditionalFormatting>
  <conditionalFormatting sqref="K756:L756">
    <cfRule type="cellIs" dxfId="1035" priority="1275" operator="greaterThanOrEqual">
      <formula>100</formula>
    </cfRule>
  </conditionalFormatting>
  <conditionalFormatting sqref="C760:T760">
    <cfRule type="cellIs" priority="1210" stopIfTrue="1" operator="equal">
      <formula>"-"</formula>
    </cfRule>
    <cfRule type="cellIs" dxfId="1034" priority="1274" operator="greaterThanOrEqual">
      <formula>$T$279*1.2</formula>
    </cfRule>
  </conditionalFormatting>
  <conditionalFormatting sqref="C757">
    <cfRule type="cellIs" dxfId="1033" priority="1273" operator="greaterThanOrEqual">
      <formula>1000</formula>
    </cfRule>
  </conditionalFormatting>
  <conditionalFormatting sqref="C756">
    <cfRule type="cellIs" dxfId="1032" priority="1272" operator="greaterThanOrEqual">
      <formula>100</formula>
    </cfRule>
  </conditionalFormatting>
  <conditionalFormatting sqref="K763 K771">
    <cfRule type="cellIs" dxfId="1031" priority="1268" operator="lessThan">
      <formula>$T763*0.8</formula>
    </cfRule>
  </conditionalFormatting>
  <conditionalFormatting sqref="D757">
    <cfRule type="cellIs" dxfId="1030" priority="1252" operator="greaterThanOrEqual">
      <formula>1000</formula>
    </cfRule>
  </conditionalFormatting>
  <conditionalFormatting sqref="D756">
    <cfRule type="cellIs" dxfId="1029" priority="1251" operator="greaterThanOrEqual">
      <formula>100</formula>
    </cfRule>
  </conditionalFormatting>
  <conditionalFormatting sqref="E757">
    <cfRule type="cellIs" dxfId="1028" priority="1250" operator="greaterThanOrEqual">
      <formula>1000</formula>
    </cfRule>
  </conditionalFormatting>
  <conditionalFormatting sqref="E756">
    <cfRule type="cellIs" dxfId="1027" priority="1249" operator="greaterThanOrEqual">
      <formula>100</formula>
    </cfRule>
  </conditionalFormatting>
  <conditionalFormatting sqref="F757">
    <cfRule type="cellIs" dxfId="1026" priority="1248" operator="greaterThanOrEqual">
      <formula>1000</formula>
    </cfRule>
  </conditionalFormatting>
  <conditionalFormatting sqref="F756">
    <cfRule type="cellIs" dxfId="1025" priority="1247" operator="greaterThanOrEqual">
      <formula>100</formula>
    </cfRule>
  </conditionalFormatting>
  <conditionalFormatting sqref="G757">
    <cfRule type="cellIs" dxfId="1024" priority="1246" operator="greaterThanOrEqual">
      <formula>1000</formula>
    </cfRule>
  </conditionalFormatting>
  <conditionalFormatting sqref="G756">
    <cfRule type="cellIs" dxfId="1023" priority="1245" operator="greaterThanOrEqual">
      <formula>100</formula>
    </cfRule>
  </conditionalFormatting>
  <conditionalFormatting sqref="H757">
    <cfRule type="cellIs" dxfId="1022" priority="1244" operator="greaterThanOrEqual">
      <formula>1000</formula>
    </cfRule>
  </conditionalFormatting>
  <conditionalFormatting sqref="H756">
    <cfRule type="cellIs" dxfId="1021" priority="1243" operator="greaterThanOrEqual">
      <formula>100</formula>
    </cfRule>
  </conditionalFormatting>
  <conditionalFormatting sqref="I757">
    <cfRule type="cellIs" dxfId="1020" priority="1242" operator="greaterThanOrEqual">
      <formula>1000</formula>
    </cfRule>
  </conditionalFormatting>
  <conditionalFormatting sqref="I756">
    <cfRule type="cellIs" dxfId="1019" priority="1241" operator="greaterThanOrEqual">
      <formula>100</formula>
    </cfRule>
  </conditionalFormatting>
  <conditionalFormatting sqref="J757">
    <cfRule type="cellIs" dxfId="1018" priority="1240" operator="greaterThanOrEqual">
      <formula>1000</formula>
    </cfRule>
  </conditionalFormatting>
  <conditionalFormatting sqref="J756">
    <cfRule type="cellIs" dxfId="1017" priority="1239" operator="greaterThanOrEqual">
      <formula>100</formula>
    </cfRule>
  </conditionalFormatting>
  <conditionalFormatting sqref="M757">
    <cfRule type="cellIs" dxfId="1016" priority="1238" operator="greaterThanOrEqual">
      <formula>1000</formula>
    </cfRule>
  </conditionalFormatting>
  <conditionalFormatting sqref="M756">
    <cfRule type="cellIs" dxfId="1015" priority="1237" operator="greaterThanOrEqual">
      <formula>100</formula>
    </cfRule>
  </conditionalFormatting>
  <conditionalFormatting sqref="N757">
    <cfRule type="cellIs" dxfId="1014" priority="1236" operator="greaterThanOrEqual">
      <formula>1000</formula>
    </cfRule>
  </conditionalFormatting>
  <conditionalFormatting sqref="N756">
    <cfRule type="cellIs" dxfId="1013" priority="1235" operator="greaterThanOrEqual">
      <formula>100</formula>
    </cfRule>
  </conditionalFormatting>
  <conditionalFormatting sqref="O757">
    <cfRule type="cellIs" dxfId="1012" priority="1234" operator="greaterThanOrEqual">
      <formula>1000</formula>
    </cfRule>
  </conditionalFormatting>
  <conditionalFormatting sqref="O756">
    <cfRule type="cellIs" dxfId="1011" priority="1233" operator="greaterThanOrEqual">
      <formula>100</formula>
    </cfRule>
  </conditionalFormatting>
  <conditionalFormatting sqref="P757">
    <cfRule type="cellIs" dxfId="1010" priority="1232" operator="greaterThanOrEqual">
      <formula>1000</formula>
    </cfRule>
  </conditionalFormatting>
  <conditionalFormatting sqref="P756">
    <cfRule type="cellIs" dxfId="1009" priority="1231" operator="greaterThanOrEqual">
      <formula>100</formula>
    </cfRule>
  </conditionalFormatting>
  <conditionalFormatting sqref="Q757">
    <cfRule type="cellIs" dxfId="1008" priority="1230" operator="greaterThanOrEqual">
      <formula>1000</formula>
    </cfRule>
  </conditionalFormatting>
  <conditionalFormatting sqref="Q756">
    <cfRule type="cellIs" dxfId="1007" priority="1229" operator="greaterThanOrEqual">
      <formula>100</formula>
    </cfRule>
  </conditionalFormatting>
  <conditionalFormatting sqref="R757">
    <cfRule type="cellIs" dxfId="1006" priority="1228" operator="greaterThanOrEqual">
      <formula>1000</formula>
    </cfRule>
  </conditionalFormatting>
  <conditionalFormatting sqref="R756">
    <cfRule type="cellIs" dxfId="1005" priority="1227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4" priority="1226" operator="lessThan">
      <formula>$T763*0.8</formula>
    </cfRule>
  </conditionalFormatting>
  <conditionalFormatting sqref="L763">
    <cfRule type="cellIs" dxfId="1003" priority="1211" operator="lessThan">
      <formula>$T763*0.8</formula>
    </cfRule>
  </conditionalFormatting>
  <conditionalFormatting sqref="M763:S763">
    <cfRule type="cellIs" dxfId="1002" priority="1209" operator="lessThan">
      <formula>$T763*0.8</formula>
    </cfRule>
  </conditionalFormatting>
  <conditionalFormatting sqref="K765:L765">
    <cfRule type="cellIs" dxfId="1001" priority="1208" operator="greaterThanOrEqual">
      <formula>1000</formula>
    </cfRule>
  </conditionalFormatting>
  <conditionalFormatting sqref="K764:L764">
    <cfRule type="cellIs" dxfId="1000" priority="1207" operator="greaterThanOrEqual">
      <formula>100</formula>
    </cfRule>
  </conditionalFormatting>
  <conditionalFormatting sqref="C768:T768">
    <cfRule type="cellIs" priority="1177" stopIfTrue="1" operator="equal">
      <formula>"-"</formula>
    </cfRule>
    <cfRule type="cellIs" dxfId="999" priority="1206" operator="greaterThanOrEqual">
      <formula>$T$279*1.2</formula>
    </cfRule>
  </conditionalFormatting>
  <conditionalFormatting sqref="C765">
    <cfRule type="cellIs" dxfId="998" priority="1205" operator="greaterThanOrEqual">
      <formula>1000</formula>
    </cfRule>
  </conditionalFormatting>
  <conditionalFormatting sqref="C764">
    <cfRule type="cellIs" dxfId="997" priority="1204" operator="greaterThanOrEqual">
      <formula>100</formula>
    </cfRule>
  </conditionalFormatting>
  <conditionalFormatting sqref="D765">
    <cfRule type="cellIs" dxfId="996" priority="1203" operator="greaterThanOrEqual">
      <formula>1000</formula>
    </cfRule>
  </conditionalFormatting>
  <conditionalFormatting sqref="D764">
    <cfRule type="cellIs" dxfId="995" priority="1202" operator="greaterThanOrEqual">
      <formula>100</formula>
    </cfRule>
  </conditionalFormatting>
  <conditionalFormatting sqref="E765">
    <cfRule type="cellIs" dxfId="994" priority="1201" operator="greaterThanOrEqual">
      <formula>1000</formula>
    </cfRule>
  </conditionalFormatting>
  <conditionalFormatting sqref="E764">
    <cfRule type="cellIs" dxfId="993" priority="1200" operator="greaterThanOrEqual">
      <formula>100</formula>
    </cfRule>
  </conditionalFormatting>
  <conditionalFormatting sqref="F765">
    <cfRule type="cellIs" dxfId="992" priority="1199" operator="greaterThanOrEqual">
      <formula>1000</formula>
    </cfRule>
  </conditionalFormatting>
  <conditionalFormatting sqref="F764">
    <cfRule type="cellIs" dxfId="991" priority="1198" operator="greaterThanOrEqual">
      <formula>100</formula>
    </cfRule>
  </conditionalFormatting>
  <conditionalFormatting sqref="G765">
    <cfRule type="cellIs" dxfId="990" priority="1197" operator="greaterThanOrEqual">
      <formula>1000</formula>
    </cfRule>
  </conditionalFormatting>
  <conditionalFormatting sqref="G764">
    <cfRule type="cellIs" dxfId="989" priority="1196" operator="greaterThanOrEqual">
      <formula>100</formula>
    </cfRule>
  </conditionalFormatting>
  <conditionalFormatting sqref="H765">
    <cfRule type="cellIs" dxfId="988" priority="1195" operator="greaterThanOrEqual">
      <formula>1000</formula>
    </cfRule>
  </conditionalFormatting>
  <conditionalFormatting sqref="H764">
    <cfRule type="cellIs" dxfId="987" priority="1194" operator="greaterThanOrEqual">
      <formula>100</formula>
    </cfRule>
  </conditionalFormatting>
  <conditionalFormatting sqref="I765">
    <cfRule type="cellIs" dxfId="986" priority="1193" operator="greaterThanOrEqual">
      <formula>1000</formula>
    </cfRule>
  </conditionalFormatting>
  <conditionalFormatting sqref="I764">
    <cfRule type="cellIs" dxfId="985" priority="1192" operator="greaterThanOrEqual">
      <formula>100</formula>
    </cfRule>
  </conditionalFormatting>
  <conditionalFormatting sqref="J765">
    <cfRule type="cellIs" dxfId="984" priority="1191" operator="greaterThanOrEqual">
      <formula>1000</formula>
    </cfRule>
  </conditionalFormatting>
  <conditionalFormatting sqref="J764">
    <cfRule type="cellIs" dxfId="983" priority="1190" operator="greaterThanOrEqual">
      <formula>100</formula>
    </cfRule>
  </conditionalFormatting>
  <conditionalFormatting sqref="M765">
    <cfRule type="cellIs" dxfId="982" priority="1189" operator="greaterThanOrEqual">
      <formula>1000</formula>
    </cfRule>
  </conditionalFormatting>
  <conditionalFormatting sqref="M764">
    <cfRule type="cellIs" dxfId="981" priority="1188" operator="greaterThanOrEqual">
      <formula>100</formula>
    </cfRule>
  </conditionalFormatting>
  <conditionalFormatting sqref="N765">
    <cfRule type="cellIs" dxfId="980" priority="1187" operator="greaterThanOrEqual">
      <formula>1000</formula>
    </cfRule>
  </conditionalFormatting>
  <conditionalFormatting sqref="N764">
    <cfRule type="cellIs" dxfId="979" priority="1186" operator="greaterThanOrEqual">
      <formula>100</formula>
    </cfRule>
  </conditionalFormatting>
  <conditionalFormatting sqref="O765">
    <cfRule type="cellIs" dxfId="978" priority="1185" operator="greaterThanOrEqual">
      <formula>1000</formula>
    </cfRule>
  </conditionalFormatting>
  <conditionalFormatting sqref="O764">
    <cfRule type="cellIs" dxfId="977" priority="1184" operator="greaterThanOrEqual">
      <formula>100</formula>
    </cfRule>
  </conditionalFormatting>
  <conditionalFormatting sqref="P765">
    <cfRule type="cellIs" dxfId="976" priority="1183" operator="greaterThanOrEqual">
      <formula>1000</formula>
    </cfRule>
  </conditionalFormatting>
  <conditionalFormatting sqref="P764">
    <cfRule type="cellIs" dxfId="975" priority="1182" operator="greaterThanOrEqual">
      <formula>100</formula>
    </cfRule>
  </conditionalFormatting>
  <conditionalFormatting sqref="Q765">
    <cfRule type="cellIs" dxfId="974" priority="1181" operator="greaterThanOrEqual">
      <formula>1000</formula>
    </cfRule>
  </conditionalFormatting>
  <conditionalFormatting sqref="Q764">
    <cfRule type="cellIs" dxfId="973" priority="1180" operator="greaterThanOrEqual">
      <formula>100</formula>
    </cfRule>
  </conditionalFormatting>
  <conditionalFormatting sqref="R765">
    <cfRule type="cellIs" dxfId="972" priority="1179" operator="greaterThanOrEqual">
      <formula>1000</formula>
    </cfRule>
  </conditionalFormatting>
  <conditionalFormatting sqref="R764">
    <cfRule type="cellIs" dxfId="971" priority="1178" operator="greaterThanOrEqual">
      <formula>100</formula>
    </cfRule>
  </conditionalFormatting>
  <conditionalFormatting sqref="L771 N771 P771 R771">
    <cfRule type="cellIs" dxfId="970" priority="1176" operator="lessThan">
      <formula>$T771*0.8</formula>
    </cfRule>
  </conditionalFormatting>
  <conditionalFormatting sqref="M771 O771 Q771 S771">
    <cfRule type="cellIs" dxfId="969" priority="1175" operator="lessThan">
      <formula>$T771*0.8</formula>
    </cfRule>
  </conditionalFormatting>
  <conditionalFormatting sqref="D771">
    <cfRule type="cellIs" dxfId="968" priority="1174" operator="lessThan">
      <formula>$T771*0.8</formula>
    </cfRule>
  </conditionalFormatting>
  <conditionalFormatting sqref="G771 F779:G779 F787:G787 F795:G795 F803 F811 F819 F827 F835 F843 F851 F859 F867 F875 F883 F891 F899 F907">
    <cfRule type="cellIs" dxfId="967" priority="1173" operator="lessThan">
      <formula>$T771*0.8</formula>
    </cfRule>
  </conditionalFormatting>
  <conditionalFormatting sqref="K2047">
    <cfRule type="cellIs" dxfId="966" priority="1172" operator="lessThan">
      <formula>$T2047*0.8</formula>
    </cfRule>
  </conditionalFormatting>
  <conditionalFormatting sqref="W2046">
    <cfRule type="cellIs" dxfId="965" priority="1171" operator="lessThan">
      <formula>$T2046*0.8</formula>
    </cfRule>
  </conditionalFormatting>
  <conditionalFormatting sqref="K773:L773">
    <cfRule type="cellIs" dxfId="964" priority="1170" operator="greaterThanOrEqual">
      <formula>1000</formula>
    </cfRule>
  </conditionalFormatting>
  <conditionalFormatting sqref="K772:L772">
    <cfRule type="cellIs" dxfId="963" priority="1169" operator="greaterThanOrEqual">
      <formula>100</formula>
    </cfRule>
  </conditionalFormatting>
  <conditionalFormatting sqref="C776:T776">
    <cfRule type="cellIs" priority="1139" stopIfTrue="1" operator="equal">
      <formula>"-"</formula>
    </cfRule>
    <cfRule type="cellIs" dxfId="962" priority="1168" operator="greaterThanOrEqual">
      <formula>$T$279*1.2</formula>
    </cfRule>
  </conditionalFormatting>
  <conditionalFormatting sqref="C773">
    <cfRule type="cellIs" dxfId="961" priority="1167" operator="greaterThanOrEqual">
      <formula>1000</formula>
    </cfRule>
  </conditionalFormatting>
  <conditionalFormatting sqref="C772">
    <cfRule type="cellIs" dxfId="960" priority="1166" operator="greaterThanOrEqual">
      <formula>100</formula>
    </cfRule>
  </conditionalFormatting>
  <conditionalFormatting sqref="D773">
    <cfRule type="cellIs" dxfId="959" priority="1165" operator="greaterThanOrEqual">
      <formula>1000</formula>
    </cfRule>
  </conditionalFormatting>
  <conditionalFormatting sqref="D772">
    <cfRule type="cellIs" dxfId="958" priority="1164" operator="greaterThanOrEqual">
      <formula>100</formula>
    </cfRule>
  </conditionalFormatting>
  <conditionalFormatting sqref="E773">
    <cfRule type="cellIs" dxfId="957" priority="1163" operator="greaterThanOrEqual">
      <formula>1000</formula>
    </cfRule>
  </conditionalFormatting>
  <conditionalFormatting sqref="E772">
    <cfRule type="cellIs" dxfId="956" priority="1162" operator="greaterThanOrEqual">
      <formula>100</formula>
    </cfRule>
  </conditionalFormatting>
  <conditionalFormatting sqref="F773">
    <cfRule type="cellIs" dxfId="955" priority="1161" operator="greaterThanOrEqual">
      <formula>1000</formula>
    </cfRule>
  </conditionalFormatting>
  <conditionalFormatting sqref="F772">
    <cfRule type="cellIs" dxfId="954" priority="1160" operator="greaterThanOrEqual">
      <formula>100</formula>
    </cfRule>
  </conditionalFormatting>
  <conditionalFormatting sqref="G773">
    <cfRule type="cellIs" dxfId="953" priority="1159" operator="greaterThanOrEqual">
      <formula>1000</formula>
    </cfRule>
  </conditionalFormatting>
  <conditionalFormatting sqref="G772">
    <cfRule type="cellIs" dxfId="952" priority="1158" operator="greaterThanOrEqual">
      <formula>100</formula>
    </cfRule>
  </conditionalFormatting>
  <conditionalFormatting sqref="H773">
    <cfRule type="cellIs" dxfId="951" priority="1157" operator="greaterThanOrEqual">
      <formula>1000</formula>
    </cfRule>
  </conditionalFormatting>
  <conditionalFormatting sqref="H772">
    <cfRule type="cellIs" dxfId="950" priority="1156" operator="greaterThanOrEqual">
      <formula>100</formula>
    </cfRule>
  </conditionalFormatting>
  <conditionalFormatting sqref="I773">
    <cfRule type="cellIs" dxfId="949" priority="1155" operator="greaterThanOrEqual">
      <formula>1000</formula>
    </cfRule>
  </conditionalFormatting>
  <conditionalFormatting sqref="I772">
    <cfRule type="cellIs" dxfId="948" priority="1154" operator="greaterThanOrEqual">
      <formula>100</formula>
    </cfRule>
  </conditionalFormatting>
  <conditionalFormatting sqref="J773">
    <cfRule type="cellIs" dxfId="947" priority="1153" operator="greaterThanOrEqual">
      <formula>1000</formula>
    </cfRule>
  </conditionalFormatting>
  <conditionalFormatting sqref="J772">
    <cfRule type="cellIs" dxfId="946" priority="1152" operator="greaterThanOrEqual">
      <formula>100</formula>
    </cfRule>
  </conditionalFormatting>
  <conditionalFormatting sqref="M773">
    <cfRule type="cellIs" dxfId="945" priority="1151" operator="greaterThanOrEqual">
      <formula>1000</formula>
    </cfRule>
  </conditionalFormatting>
  <conditionalFormatting sqref="M772">
    <cfRule type="cellIs" dxfId="944" priority="1150" operator="greaterThanOrEqual">
      <formula>100</formula>
    </cfRule>
  </conditionalFormatting>
  <conditionalFormatting sqref="N773">
    <cfRule type="cellIs" dxfId="943" priority="1149" operator="greaterThanOrEqual">
      <formula>1000</formula>
    </cfRule>
  </conditionalFormatting>
  <conditionalFormatting sqref="N772">
    <cfRule type="cellIs" dxfId="942" priority="1148" operator="greaterThanOrEqual">
      <formula>100</formula>
    </cfRule>
  </conditionalFormatting>
  <conditionalFormatting sqref="O773">
    <cfRule type="cellIs" dxfId="941" priority="1147" operator="greaterThanOrEqual">
      <formula>1000</formula>
    </cfRule>
  </conditionalFormatting>
  <conditionalFormatting sqref="O772">
    <cfRule type="cellIs" dxfId="940" priority="1146" operator="greaterThanOrEqual">
      <formula>100</formula>
    </cfRule>
  </conditionalFormatting>
  <conditionalFormatting sqref="P773">
    <cfRule type="cellIs" dxfId="939" priority="1145" operator="greaterThanOrEqual">
      <formula>1000</formula>
    </cfRule>
  </conditionalFormatting>
  <conditionalFormatting sqref="P772">
    <cfRule type="cellIs" dxfId="938" priority="1144" operator="greaterThanOrEqual">
      <formula>100</formula>
    </cfRule>
  </conditionalFormatting>
  <conditionalFormatting sqref="Q773">
    <cfRule type="cellIs" dxfId="937" priority="1143" operator="greaterThanOrEqual">
      <formula>1000</formula>
    </cfRule>
  </conditionalFormatting>
  <conditionalFormatting sqref="Q772">
    <cfRule type="cellIs" dxfId="936" priority="1142" operator="greaterThanOrEqual">
      <formula>100</formula>
    </cfRule>
  </conditionalFormatting>
  <conditionalFormatting sqref="R773">
    <cfRule type="cellIs" dxfId="935" priority="1141" operator="greaterThanOrEqual">
      <formula>1000</formula>
    </cfRule>
  </conditionalFormatting>
  <conditionalFormatting sqref="R772">
    <cfRule type="cellIs" dxfId="934" priority="1140" operator="greaterThanOrEqual">
      <formula>100</formula>
    </cfRule>
  </conditionalFormatting>
  <conditionalFormatting sqref="K781:L781">
    <cfRule type="cellIs" dxfId="933" priority="1138" operator="greaterThanOrEqual">
      <formula>1000</formula>
    </cfRule>
  </conditionalFormatting>
  <conditionalFormatting sqref="K780:L780">
    <cfRule type="cellIs" dxfId="932" priority="1137" operator="greaterThanOrEqual">
      <formula>100</formula>
    </cfRule>
  </conditionalFormatting>
  <conditionalFormatting sqref="C784:T784">
    <cfRule type="cellIs" priority="1107" stopIfTrue="1" operator="equal">
      <formula>"-"</formula>
    </cfRule>
    <cfRule type="cellIs" dxfId="931" priority="1136" operator="greaterThanOrEqual">
      <formula>$T$279*1.2</formula>
    </cfRule>
  </conditionalFormatting>
  <conditionalFormatting sqref="C781">
    <cfRule type="cellIs" dxfId="930" priority="1135" operator="greaterThanOrEqual">
      <formula>1000</formula>
    </cfRule>
  </conditionalFormatting>
  <conditionalFormatting sqref="C780">
    <cfRule type="cellIs" dxfId="929" priority="1134" operator="greaterThanOrEqual">
      <formula>100</formula>
    </cfRule>
  </conditionalFormatting>
  <conditionalFormatting sqref="D781">
    <cfRule type="cellIs" dxfId="928" priority="1133" operator="greaterThanOrEqual">
      <formula>1000</formula>
    </cfRule>
  </conditionalFormatting>
  <conditionalFormatting sqref="D780">
    <cfRule type="cellIs" dxfId="927" priority="1132" operator="greaterThanOrEqual">
      <formula>100</formula>
    </cfRule>
  </conditionalFormatting>
  <conditionalFormatting sqref="E781">
    <cfRule type="cellIs" dxfId="926" priority="1131" operator="greaterThanOrEqual">
      <formula>1000</formula>
    </cfRule>
  </conditionalFormatting>
  <conditionalFormatting sqref="E780">
    <cfRule type="cellIs" dxfId="925" priority="1130" operator="greaterThanOrEqual">
      <formula>100</formula>
    </cfRule>
  </conditionalFormatting>
  <conditionalFormatting sqref="F781">
    <cfRule type="cellIs" dxfId="924" priority="1129" operator="greaterThanOrEqual">
      <formula>1000</formula>
    </cfRule>
  </conditionalFormatting>
  <conditionalFormatting sqref="F780">
    <cfRule type="cellIs" dxfId="923" priority="1128" operator="greaterThanOrEqual">
      <formula>100</formula>
    </cfRule>
  </conditionalFormatting>
  <conditionalFormatting sqref="G781">
    <cfRule type="cellIs" dxfId="922" priority="1127" operator="greaterThanOrEqual">
      <formula>1000</formula>
    </cfRule>
  </conditionalFormatting>
  <conditionalFormatting sqref="G780">
    <cfRule type="cellIs" dxfId="921" priority="1126" operator="greaterThanOrEqual">
      <formula>100</formula>
    </cfRule>
  </conditionalFormatting>
  <conditionalFormatting sqref="H781">
    <cfRule type="cellIs" dxfId="920" priority="1125" operator="greaterThanOrEqual">
      <formula>1000</formula>
    </cfRule>
  </conditionalFormatting>
  <conditionalFormatting sqref="H780">
    <cfRule type="cellIs" dxfId="919" priority="1124" operator="greaterThanOrEqual">
      <formula>100</formula>
    </cfRule>
  </conditionalFormatting>
  <conditionalFormatting sqref="I781">
    <cfRule type="cellIs" dxfId="918" priority="1123" operator="greaterThanOrEqual">
      <formula>1000</formula>
    </cfRule>
  </conditionalFormatting>
  <conditionalFormatting sqref="I780">
    <cfRule type="cellIs" dxfId="917" priority="1122" operator="greaterThanOrEqual">
      <formula>100</formula>
    </cfRule>
  </conditionalFormatting>
  <conditionalFormatting sqref="J781">
    <cfRule type="cellIs" dxfId="916" priority="1121" operator="greaterThanOrEqual">
      <formula>1000</formula>
    </cfRule>
  </conditionalFormatting>
  <conditionalFormatting sqref="J780">
    <cfRule type="cellIs" dxfId="915" priority="1120" operator="greaterThanOrEqual">
      <formula>100</formula>
    </cfRule>
  </conditionalFormatting>
  <conditionalFormatting sqref="M781">
    <cfRule type="cellIs" dxfId="914" priority="1119" operator="greaterThanOrEqual">
      <formula>1000</formula>
    </cfRule>
  </conditionalFormatting>
  <conditionalFormatting sqref="M780">
    <cfRule type="cellIs" dxfId="913" priority="1118" operator="greaterThanOrEqual">
      <formula>100</formula>
    </cfRule>
  </conditionalFormatting>
  <conditionalFormatting sqref="N781">
    <cfRule type="cellIs" dxfId="912" priority="1117" operator="greaterThanOrEqual">
      <formula>1000</formula>
    </cfRule>
  </conditionalFormatting>
  <conditionalFormatting sqref="N780">
    <cfRule type="cellIs" dxfId="911" priority="1116" operator="greaterThanOrEqual">
      <formula>100</formula>
    </cfRule>
  </conditionalFormatting>
  <conditionalFormatting sqref="O781">
    <cfRule type="cellIs" dxfId="910" priority="1115" operator="greaterThanOrEqual">
      <formula>1000</formula>
    </cfRule>
  </conditionalFormatting>
  <conditionalFormatting sqref="O780">
    <cfRule type="cellIs" dxfId="909" priority="1114" operator="greaterThanOrEqual">
      <formula>100</formula>
    </cfRule>
  </conditionalFormatting>
  <conditionalFormatting sqref="P781">
    <cfRule type="cellIs" dxfId="908" priority="1113" operator="greaterThanOrEqual">
      <formula>1000</formula>
    </cfRule>
  </conditionalFormatting>
  <conditionalFormatting sqref="P780">
    <cfRule type="cellIs" dxfId="907" priority="1112" operator="greaterThanOrEqual">
      <formula>100</formula>
    </cfRule>
  </conditionalFormatting>
  <conditionalFormatting sqref="Q781">
    <cfRule type="cellIs" dxfId="906" priority="1111" operator="greaterThanOrEqual">
      <formula>1000</formula>
    </cfRule>
  </conditionalFormatting>
  <conditionalFormatting sqref="Q780">
    <cfRule type="cellIs" dxfId="905" priority="1110" operator="greaterThanOrEqual">
      <formula>100</formula>
    </cfRule>
  </conditionalFormatting>
  <conditionalFormatting sqref="R781">
    <cfRule type="cellIs" dxfId="904" priority="1109" operator="greaterThanOrEqual">
      <formula>1000</formula>
    </cfRule>
  </conditionalFormatting>
  <conditionalFormatting sqref="R780">
    <cfRule type="cellIs" dxfId="903" priority="1108" operator="greaterThanOrEqual">
      <formula>100</formula>
    </cfRule>
  </conditionalFormatting>
  <conditionalFormatting sqref="K787">
    <cfRule type="cellIs" dxfId="902" priority="1106" operator="lessThan">
      <formula>$T787*0.8</formula>
    </cfRule>
  </conditionalFormatting>
  <conditionalFormatting sqref="K789:L789">
    <cfRule type="cellIs" dxfId="901" priority="1105" operator="greaterThanOrEqual">
      <formula>1000</formula>
    </cfRule>
  </conditionalFormatting>
  <conditionalFormatting sqref="K788:L788">
    <cfRule type="cellIs" dxfId="900" priority="1104" operator="greaterThanOrEqual">
      <formula>100</formula>
    </cfRule>
  </conditionalFormatting>
  <conditionalFormatting sqref="C792:T792">
    <cfRule type="cellIs" priority="1074" stopIfTrue="1" operator="equal">
      <formula>"-"</formula>
    </cfRule>
    <cfRule type="cellIs" dxfId="899" priority="1103" operator="greaterThanOrEqual">
      <formula>$T$279*1.2</formula>
    </cfRule>
  </conditionalFormatting>
  <conditionalFormatting sqref="C789">
    <cfRule type="cellIs" dxfId="898" priority="1102" operator="greaterThanOrEqual">
      <formula>1000</formula>
    </cfRule>
  </conditionalFormatting>
  <conditionalFormatting sqref="C788">
    <cfRule type="cellIs" dxfId="897" priority="1101" operator="greaterThanOrEqual">
      <formula>100</formula>
    </cfRule>
  </conditionalFormatting>
  <conditionalFormatting sqref="D789">
    <cfRule type="cellIs" dxfId="896" priority="1100" operator="greaterThanOrEqual">
      <formula>1000</formula>
    </cfRule>
  </conditionalFormatting>
  <conditionalFormatting sqref="D788">
    <cfRule type="cellIs" dxfId="895" priority="1099" operator="greaterThanOrEqual">
      <formula>100</formula>
    </cfRule>
  </conditionalFormatting>
  <conditionalFormatting sqref="E789">
    <cfRule type="cellIs" dxfId="894" priority="1098" operator="greaterThanOrEqual">
      <formula>1000</formula>
    </cfRule>
  </conditionalFormatting>
  <conditionalFormatting sqref="E788">
    <cfRule type="cellIs" dxfId="893" priority="1097" operator="greaterThanOrEqual">
      <formula>100</formula>
    </cfRule>
  </conditionalFormatting>
  <conditionalFormatting sqref="F789">
    <cfRule type="cellIs" dxfId="892" priority="1096" operator="greaterThanOrEqual">
      <formula>1000</formula>
    </cfRule>
  </conditionalFormatting>
  <conditionalFormatting sqref="F788">
    <cfRule type="cellIs" dxfId="891" priority="1095" operator="greaterThanOrEqual">
      <formula>100</formula>
    </cfRule>
  </conditionalFormatting>
  <conditionalFormatting sqref="G789">
    <cfRule type="cellIs" dxfId="890" priority="1094" operator="greaterThanOrEqual">
      <formula>1000</formula>
    </cfRule>
  </conditionalFormatting>
  <conditionalFormatting sqref="G788">
    <cfRule type="cellIs" dxfId="889" priority="1093" operator="greaterThanOrEqual">
      <formula>100</formula>
    </cfRule>
  </conditionalFormatting>
  <conditionalFormatting sqref="H789">
    <cfRule type="cellIs" dxfId="888" priority="1092" operator="greaterThanOrEqual">
      <formula>1000</formula>
    </cfRule>
  </conditionalFormatting>
  <conditionalFormatting sqref="H788">
    <cfRule type="cellIs" dxfId="887" priority="1091" operator="greaterThanOrEqual">
      <formula>100</formula>
    </cfRule>
  </conditionalFormatting>
  <conditionalFormatting sqref="I789">
    <cfRule type="cellIs" dxfId="886" priority="1090" operator="greaterThanOrEqual">
      <formula>1000</formula>
    </cfRule>
  </conditionalFormatting>
  <conditionalFormatting sqref="I788">
    <cfRule type="cellIs" dxfId="885" priority="1089" operator="greaterThanOrEqual">
      <formula>100</formula>
    </cfRule>
  </conditionalFormatting>
  <conditionalFormatting sqref="J789">
    <cfRule type="cellIs" dxfId="884" priority="1088" operator="greaterThanOrEqual">
      <formula>1000</formula>
    </cfRule>
  </conditionalFormatting>
  <conditionalFormatting sqref="J788">
    <cfRule type="cellIs" dxfId="883" priority="1087" operator="greaterThanOrEqual">
      <formula>100</formula>
    </cfRule>
  </conditionalFormatting>
  <conditionalFormatting sqref="M789">
    <cfRule type="cellIs" dxfId="882" priority="1086" operator="greaterThanOrEqual">
      <formula>1000</formula>
    </cfRule>
  </conditionalFormatting>
  <conditionalFormatting sqref="M788">
    <cfRule type="cellIs" dxfId="881" priority="1085" operator="greaterThanOrEqual">
      <formula>100</formula>
    </cfRule>
  </conditionalFormatting>
  <conditionalFormatting sqref="N789">
    <cfRule type="cellIs" dxfId="880" priority="1084" operator="greaterThanOrEqual">
      <formula>1000</formula>
    </cfRule>
  </conditionalFormatting>
  <conditionalFormatting sqref="N788">
    <cfRule type="cellIs" dxfId="879" priority="1083" operator="greaterThanOrEqual">
      <formula>100</formula>
    </cfRule>
  </conditionalFormatting>
  <conditionalFormatting sqref="O789">
    <cfRule type="cellIs" dxfId="878" priority="1082" operator="greaterThanOrEqual">
      <formula>1000</formula>
    </cfRule>
  </conditionalFormatting>
  <conditionalFormatting sqref="O788">
    <cfRule type="cellIs" dxfId="877" priority="1081" operator="greaterThanOrEqual">
      <formula>100</formula>
    </cfRule>
  </conditionalFormatting>
  <conditionalFormatting sqref="P789">
    <cfRule type="cellIs" dxfId="876" priority="1080" operator="greaterThanOrEqual">
      <formula>1000</formula>
    </cfRule>
  </conditionalFormatting>
  <conditionalFormatting sqref="P788">
    <cfRule type="cellIs" dxfId="875" priority="1079" operator="greaterThanOrEqual">
      <formula>100</formula>
    </cfRule>
  </conditionalFormatting>
  <conditionalFormatting sqref="Q789">
    <cfRule type="cellIs" dxfId="874" priority="1078" operator="greaterThanOrEqual">
      <formula>1000</formula>
    </cfRule>
  </conditionalFormatting>
  <conditionalFormatting sqref="Q788">
    <cfRule type="cellIs" dxfId="873" priority="1077" operator="greaterThanOrEqual">
      <formula>100</formula>
    </cfRule>
  </conditionalFormatting>
  <conditionalFormatting sqref="R789">
    <cfRule type="cellIs" dxfId="872" priority="1076" operator="greaterThanOrEqual">
      <formula>1000</formula>
    </cfRule>
  </conditionalFormatting>
  <conditionalFormatting sqref="R788">
    <cfRule type="cellIs" dxfId="871" priority="1075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70" priority="1073" operator="lessThan">
      <formula>$T795*0.8</formula>
    </cfRule>
  </conditionalFormatting>
  <conditionalFormatting sqref="K797:L797">
    <cfRule type="cellIs" dxfId="869" priority="1072" operator="greaterThanOrEqual">
      <formula>1000</formula>
    </cfRule>
  </conditionalFormatting>
  <conditionalFormatting sqref="K796:L796">
    <cfRule type="cellIs" dxfId="868" priority="1071" operator="greaterThanOrEqual">
      <formula>100</formula>
    </cfRule>
  </conditionalFormatting>
  <conditionalFormatting sqref="C800:T800">
    <cfRule type="cellIs" priority="1041" stopIfTrue="1" operator="equal">
      <formula>"-"</formula>
    </cfRule>
    <cfRule type="cellIs" dxfId="867" priority="1070" operator="greaterThanOrEqual">
      <formula>$T$279*1.2</formula>
    </cfRule>
  </conditionalFormatting>
  <conditionalFormatting sqref="C797">
    <cfRule type="cellIs" dxfId="866" priority="1069" operator="greaterThanOrEqual">
      <formula>1000</formula>
    </cfRule>
  </conditionalFormatting>
  <conditionalFormatting sqref="C796">
    <cfRule type="cellIs" dxfId="865" priority="1068" operator="greaterThanOrEqual">
      <formula>100</formula>
    </cfRule>
  </conditionalFormatting>
  <conditionalFormatting sqref="D797">
    <cfRule type="cellIs" dxfId="864" priority="1067" operator="greaterThanOrEqual">
      <formula>1000</formula>
    </cfRule>
  </conditionalFormatting>
  <conditionalFormatting sqref="D796">
    <cfRule type="cellIs" dxfId="863" priority="1066" operator="greaterThanOrEqual">
      <formula>100</formula>
    </cfRule>
  </conditionalFormatting>
  <conditionalFormatting sqref="E797">
    <cfRule type="cellIs" dxfId="862" priority="1065" operator="greaterThanOrEqual">
      <formula>1000</formula>
    </cfRule>
  </conditionalFormatting>
  <conditionalFormatting sqref="E796">
    <cfRule type="cellIs" dxfId="861" priority="1064" operator="greaterThanOrEqual">
      <formula>100</formula>
    </cfRule>
  </conditionalFormatting>
  <conditionalFormatting sqref="F797">
    <cfRule type="cellIs" dxfId="860" priority="1063" operator="greaterThanOrEqual">
      <formula>1000</formula>
    </cfRule>
  </conditionalFormatting>
  <conditionalFormatting sqref="F796">
    <cfRule type="cellIs" dxfId="859" priority="1062" operator="greaterThanOrEqual">
      <formula>100</formula>
    </cfRule>
  </conditionalFormatting>
  <conditionalFormatting sqref="G797">
    <cfRule type="cellIs" dxfId="858" priority="1061" operator="greaterThanOrEqual">
      <formula>1000</formula>
    </cfRule>
  </conditionalFormatting>
  <conditionalFormatting sqref="G796">
    <cfRule type="cellIs" dxfId="857" priority="1060" operator="greaterThanOrEqual">
      <formula>100</formula>
    </cfRule>
  </conditionalFormatting>
  <conditionalFormatting sqref="H797">
    <cfRule type="cellIs" dxfId="856" priority="1059" operator="greaterThanOrEqual">
      <formula>1000</formula>
    </cfRule>
  </conditionalFormatting>
  <conditionalFormatting sqref="H796">
    <cfRule type="cellIs" dxfId="855" priority="1058" operator="greaterThanOrEqual">
      <formula>100</formula>
    </cfRule>
  </conditionalFormatting>
  <conditionalFormatting sqref="I797">
    <cfRule type="cellIs" dxfId="854" priority="1057" operator="greaterThanOrEqual">
      <formula>1000</formula>
    </cfRule>
  </conditionalFormatting>
  <conditionalFormatting sqref="I796">
    <cfRule type="cellIs" dxfId="853" priority="1056" operator="greaterThanOrEqual">
      <formula>100</formula>
    </cfRule>
  </conditionalFormatting>
  <conditionalFormatting sqref="J797">
    <cfRule type="cellIs" dxfId="852" priority="1055" operator="greaterThanOrEqual">
      <formula>1000</formula>
    </cfRule>
  </conditionalFormatting>
  <conditionalFormatting sqref="J796">
    <cfRule type="cellIs" dxfId="851" priority="1054" operator="greaterThanOrEqual">
      <formula>100</formula>
    </cfRule>
  </conditionalFormatting>
  <conditionalFormatting sqref="M797">
    <cfRule type="cellIs" dxfId="850" priority="1053" operator="greaterThanOrEqual">
      <formula>1000</formula>
    </cfRule>
  </conditionalFormatting>
  <conditionalFormatting sqref="M796">
    <cfRule type="cellIs" dxfId="849" priority="1052" operator="greaterThanOrEqual">
      <formula>100</formula>
    </cfRule>
  </conditionalFormatting>
  <conditionalFormatting sqref="N797">
    <cfRule type="cellIs" dxfId="848" priority="1051" operator="greaterThanOrEqual">
      <formula>1000</formula>
    </cfRule>
  </conditionalFormatting>
  <conditionalFormatting sqref="N796">
    <cfRule type="cellIs" dxfId="847" priority="1050" operator="greaterThanOrEqual">
      <formula>100</formula>
    </cfRule>
  </conditionalFormatting>
  <conditionalFormatting sqref="O797">
    <cfRule type="cellIs" dxfId="846" priority="1049" operator="greaterThanOrEqual">
      <formula>1000</formula>
    </cfRule>
  </conditionalFormatting>
  <conditionalFormatting sqref="O796">
    <cfRule type="cellIs" dxfId="845" priority="1048" operator="greaterThanOrEqual">
      <formula>100</formula>
    </cfRule>
  </conditionalFormatting>
  <conditionalFormatting sqref="P797">
    <cfRule type="cellIs" dxfId="844" priority="1047" operator="greaterThanOrEqual">
      <formula>1000</formula>
    </cfRule>
  </conditionalFormatting>
  <conditionalFormatting sqref="P796">
    <cfRule type="cellIs" dxfId="843" priority="1046" operator="greaterThanOrEqual">
      <formula>100</formula>
    </cfRule>
  </conditionalFormatting>
  <conditionalFormatting sqref="Q797">
    <cfRule type="cellIs" dxfId="842" priority="1045" operator="greaterThanOrEqual">
      <formula>1000</formula>
    </cfRule>
  </conditionalFormatting>
  <conditionalFormatting sqref="Q796">
    <cfRule type="cellIs" dxfId="841" priority="1044" operator="greaterThanOrEqual">
      <formula>100</formula>
    </cfRule>
  </conditionalFormatting>
  <conditionalFormatting sqref="R797">
    <cfRule type="cellIs" dxfId="840" priority="1043" operator="greaterThanOrEqual">
      <formula>1000</formula>
    </cfRule>
  </conditionalFormatting>
  <conditionalFormatting sqref="R796">
    <cfRule type="cellIs" dxfId="839" priority="1042" operator="greaterThanOrEqual">
      <formula>100</formula>
    </cfRule>
  </conditionalFormatting>
  <conditionalFormatting sqref="K805:L805">
    <cfRule type="cellIs" dxfId="838" priority="1040" operator="greaterThanOrEqual">
      <formula>1000</formula>
    </cfRule>
  </conditionalFormatting>
  <conditionalFormatting sqref="K804:L804">
    <cfRule type="cellIs" dxfId="837" priority="1039" operator="greaterThanOrEqual">
      <formula>100</formula>
    </cfRule>
  </conditionalFormatting>
  <conditionalFormatting sqref="C808:T808">
    <cfRule type="cellIs" priority="1009" stopIfTrue="1" operator="equal">
      <formula>"-"</formula>
    </cfRule>
    <cfRule type="cellIs" dxfId="836" priority="1038" operator="greaterThanOrEqual">
      <formula>$T$279*1.2</formula>
    </cfRule>
  </conditionalFormatting>
  <conditionalFormatting sqref="C805">
    <cfRule type="cellIs" dxfId="835" priority="1037" operator="greaterThanOrEqual">
      <formula>1000</formula>
    </cfRule>
  </conditionalFormatting>
  <conditionalFormatting sqref="C804">
    <cfRule type="cellIs" dxfId="834" priority="1036" operator="greaterThanOrEqual">
      <formula>100</formula>
    </cfRule>
  </conditionalFormatting>
  <conditionalFormatting sqref="D805">
    <cfRule type="cellIs" dxfId="833" priority="1035" operator="greaterThanOrEqual">
      <formula>1000</formula>
    </cfRule>
  </conditionalFormatting>
  <conditionalFormatting sqref="D804">
    <cfRule type="cellIs" dxfId="832" priority="1034" operator="greaterThanOrEqual">
      <formula>100</formula>
    </cfRule>
  </conditionalFormatting>
  <conditionalFormatting sqref="E805">
    <cfRule type="cellIs" dxfId="831" priority="1033" operator="greaterThanOrEqual">
      <formula>1000</formula>
    </cfRule>
  </conditionalFormatting>
  <conditionalFormatting sqref="E804">
    <cfRule type="cellIs" dxfId="830" priority="1032" operator="greaterThanOrEqual">
      <formula>100</formula>
    </cfRule>
  </conditionalFormatting>
  <conditionalFormatting sqref="F805">
    <cfRule type="cellIs" dxfId="829" priority="1031" operator="greaterThanOrEqual">
      <formula>1000</formula>
    </cfRule>
  </conditionalFormatting>
  <conditionalFormatting sqref="F804">
    <cfRule type="cellIs" dxfId="828" priority="1030" operator="greaterThanOrEqual">
      <formula>100</formula>
    </cfRule>
  </conditionalFormatting>
  <conditionalFormatting sqref="G805">
    <cfRule type="cellIs" dxfId="827" priority="1029" operator="greaterThanOrEqual">
      <formula>1000</formula>
    </cfRule>
  </conditionalFormatting>
  <conditionalFormatting sqref="G804">
    <cfRule type="cellIs" dxfId="826" priority="1028" operator="greaterThanOrEqual">
      <formula>100</formula>
    </cfRule>
  </conditionalFormatting>
  <conditionalFormatting sqref="H805">
    <cfRule type="cellIs" dxfId="825" priority="1027" operator="greaterThanOrEqual">
      <formula>1000</formula>
    </cfRule>
  </conditionalFormatting>
  <conditionalFormatting sqref="H804">
    <cfRule type="cellIs" dxfId="824" priority="1026" operator="greaterThanOrEqual">
      <formula>100</formula>
    </cfRule>
  </conditionalFormatting>
  <conditionalFormatting sqref="I805">
    <cfRule type="cellIs" dxfId="823" priority="1025" operator="greaterThanOrEqual">
      <formula>1000</formula>
    </cfRule>
  </conditionalFormatting>
  <conditionalFormatting sqref="I804">
    <cfRule type="cellIs" dxfId="822" priority="1024" operator="greaterThanOrEqual">
      <formula>100</formula>
    </cfRule>
  </conditionalFormatting>
  <conditionalFormatting sqref="J805">
    <cfRule type="cellIs" dxfId="821" priority="1023" operator="greaterThanOrEqual">
      <formula>1000</formula>
    </cfRule>
  </conditionalFormatting>
  <conditionalFormatting sqref="J804">
    <cfRule type="cellIs" dxfId="820" priority="1022" operator="greaterThanOrEqual">
      <formula>100</formula>
    </cfRule>
  </conditionalFormatting>
  <conditionalFormatting sqref="M805">
    <cfRule type="cellIs" dxfId="819" priority="1021" operator="greaterThanOrEqual">
      <formula>1000</formula>
    </cfRule>
  </conditionalFormatting>
  <conditionalFormatting sqref="M804">
    <cfRule type="cellIs" dxfId="818" priority="1020" operator="greaterThanOrEqual">
      <formula>100</formula>
    </cfRule>
  </conditionalFormatting>
  <conditionalFormatting sqref="N805">
    <cfRule type="cellIs" dxfId="817" priority="1019" operator="greaterThanOrEqual">
      <formula>1000</formula>
    </cfRule>
  </conditionalFormatting>
  <conditionalFormatting sqref="N804">
    <cfRule type="cellIs" dxfId="816" priority="1018" operator="greaterThanOrEqual">
      <formula>100</formula>
    </cfRule>
  </conditionalFormatting>
  <conditionalFormatting sqref="O805">
    <cfRule type="cellIs" dxfId="815" priority="1017" operator="greaterThanOrEqual">
      <formula>1000</formula>
    </cfRule>
  </conditionalFormatting>
  <conditionalFormatting sqref="O804">
    <cfRule type="cellIs" dxfId="814" priority="1016" operator="greaterThanOrEqual">
      <formula>100</formula>
    </cfRule>
  </conditionalFormatting>
  <conditionalFormatting sqref="P805">
    <cfRule type="cellIs" dxfId="813" priority="1015" operator="greaterThanOrEqual">
      <formula>1000</formula>
    </cfRule>
  </conditionalFormatting>
  <conditionalFormatting sqref="P804">
    <cfRule type="cellIs" dxfId="812" priority="1014" operator="greaterThanOrEqual">
      <formula>100</formula>
    </cfRule>
  </conditionalFormatting>
  <conditionalFormatting sqref="Q805">
    <cfRule type="cellIs" dxfId="811" priority="1013" operator="greaterThanOrEqual">
      <formula>1000</formula>
    </cfRule>
  </conditionalFormatting>
  <conditionalFormatting sqref="Q804">
    <cfRule type="cellIs" dxfId="810" priority="1012" operator="greaterThanOrEqual">
      <formula>100</formula>
    </cfRule>
  </conditionalFormatting>
  <conditionalFormatting sqref="R805">
    <cfRule type="cellIs" dxfId="809" priority="1011" operator="greaterThanOrEqual">
      <formula>1000</formula>
    </cfRule>
  </conditionalFormatting>
  <conditionalFormatting sqref="R804">
    <cfRule type="cellIs" dxfId="808" priority="1010" operator="greaterThanOrEqual">
      <formula>100</formula>
    </cfRule>
  </conditionalFormatting>
  <conditionalFormatting sqref="K813:L813">
    <cfRule type="cellIs" dxfId="807" priority="1008" operator="greaterThanOrEqual">
      <formula>1000</formula>
    </cfRule>
  </conditionalFormatting>
  <conditionalFormatting sqref="K812:L812">
    <cfRule type="cellIs" dxfId="806" priority="1007" operator="greaterThanOrEqual">
      <formula>100</formula>
    </cfRule>
  </conditionalFormatting>
  <conditionalFormatting sqref="C816:T816">
    <cfRule type="cellIs" priority="977" stopIfTrue="1" operator="equal">
      <formula>"-"</formula>
    </cfRule>
    <cfRule type="cellIs" dxfId="805" priority="1006" operator="greaterThanOrEqual">
      <formula>$T$279*1.2</formula>
    </cfRule>
  </conditionalFormatting>
  <conditionalFormatting sqref="C813">
    <cfRule type="cellIs" dxfId="804" priority="1005" operator="greaterThanOrEqual">
      <formula>1000</formula>
    </cfRule>
  </conditionalFormatting>
  <conditionalFormatting sqref="C812">
    <cfRule type="cellIs" dxfId="803" priority="1004" operator="greaterThanOrEqual">
      <formula>100</formula>
    </cfRule>
  </conditionalFormatting>
  <conditionalFormatting sqref="D813">
    <cfRule type="cellIs" dxfId="802" priority="1003" operator="greaterThanOrEqual">
      <formula>1000</formula>
    </cfRule>
  </conditionalFormatting>
  <conditionalFormatting sqref="D812">
    <cfRule type="cellIs" dxfId="801" priority="1002" operator="greaterThanOrEqual">
      <formula>100</formula>
    </cfRule>
  </conditionalFormatting>
  <conditionalFormatting sqref="E813">
    <cfRule type="cellIs" dxfId="800" priority="1001" operator="greaterThanOrEqual">
      <formula>1000</formula>
    </cfRule>
  </conditionalFormatting>
  <conditionalFormatting sqref="E812">
    <cfRule type="cellIs" dxfId="799" priority="1000" operator="greaterThanOrEqual">
      <formula>100</formula>
    </cfRule>
  </conditionalFormatting>
  <conditionalFormatting sqref="F813">
    <cfRule type="cellIs" dxfId="798" priority="999" operator="greaterThanOrEqual">
      <formula>1000</formula>
    </cfRule>
  </conditionalFormatting>
  <conditionalFormatting sqref="F812">
    <cfRule type="cellIs" dxfId="797" priority="998" operator="greaterThanOrEqual">
      <formula>100</formula>
    </cfRule>
  </conditionalFormatting>
  <conditionalFormatting sqref="G813">
    <cfRule type="cellIs" dxfId="796" priority="997" operator="greaterThanOrEqual">
      <formula>1000</formula>
    </cfRule>
  </conditionalFormatting>
  <conditionalFormatting sqref="G812">
    <cfRule type="cellIs" dxfId="795" priority="996" operator="greaterThanOrEqual">
      <formula>100</formula>
    </cfRule>
  </conditionalFormatting>
  <conditionalFormatting sqref="H813">
    <cfRule type="cellIs" dxfId="794" priority="995" operator="greaterThanOrEqual">
      <formula>1000</formula>
    </cfRule>
  </conditionalFormatting>
  <conditionalFormatting sqref="H812">
    <cfRule type="cellIs" dxfId="793" priority="994" operator="greaterThanOrEqual">
      <formula>100</formula>
    </cfRule>
  </conditionalFormatting>
  <conditionalFormatting sqref="I813">
    <cfRule type="cellIs" dxfId="792" priority="993" operator="greaterThanOrEqual">
      <formula>1000</formula>
    </cfRule>
  </conditionalFormatting>
  <conditionalFormatting sqref="I812">
    <cfRule type="cellIs" dxfId="791" priority="992" operator="greaterThanOrEqual">
      <formula>100</formula>
    </cfRule>
  </conditionalFormatting>
  <conditionalFormatting sqref="J813">
    <cfRule type="cellIs" dxfId="790" priority="991" operator="greaterThanOrEqual">
      <formula>1000</formula>
    </cfRule>
  </conditionalFormatting>
  <conditionalFormatting sqref="J812">
    <cfRule type="cellIs" dxfId="789" priority="990" operator="greaterThanOrEqual">
      <formula>100</formula>
    </cfRule>
  </conditionalFormatting>
  <conditionalFormatting sqref="M813">
    <cfRule type="cellIs" dxfId="788" priority="989" operator="greaterThanOrEqual">
      <formula>1000</formula>
    </cfRule>
  </conditionalFormatting>
  <conditionalFormatting sqref="M812">
    <cfRule type="cellIs" dxfId="787" priority="988" operator="greaterThanOrEqual">
      <formula>100</formula>
    </cfRule>
  </conditionalFormatting>
  <conditionalFormatting sqref="N813">
    <cfRule type="cellIs" dxfId="786" priority="987" operator="greaterThanOrEqual">
      <formula>1000</formula>
    </cfRule>
  </conditionalFormatting>
  <conditionalFormatting sqref="N812">
    <cfRule type="cellIs" dxfId="785" priority="986" operator="greaterThanOrEqual">
      <formula>100</formula>
    </cfRule>
  </conditionalFormatting>
  <conditionalFormatting sqref="O813">
    <cfRule type="cellIs" dxfId="784" priority="985" operator="greaterThanOrEqual">
      <formula>1000</formula>
    </cfRule>
  </conditionalFormatting>
  <conditionalFormatting sqref="O812">
    <cfRule type="cellIs" dxfId="783" priority="984" operator="greaterThanOrEqual">
      <formula>100</formula>
    </cfRule>
  </conditionalFormatting>
  <conditionalFormatting sqref="P813">
    <cfRule type="cellIs" dxfId="782" priority="983" operator="greaterThanOrEqual">
      <formula>1000</formula>
    </cfRule>
  </conditionalFormatting>
  <conditionalFormatting sqref="P812">
    <cfRule type="cellIs" dxfId="781" priority="982" operator="greaterThanOrEqual">
      <formula>100</formula>
    </cfRule>
  </conditionalFormatting>
  <conditionalFormatting sqref="Q813">
    <cfRule type="cellIs" dxfId="780" priority="981" operator="greaterThanOrEqual">
      <formula>1000</formula>
    </cfRule>
  </conditionalFormatting>
  <conditionalFormatting sqref="Q812">
    <cfRule type="cellIs" dxfId="779" priority="980" operator="greaterThanOrEqual">
      <formula>100</formula>
    </cfRule>
  </conditionalFormatting>
  <conditionalFormatting sqref="R813">
    <cfRule type="cellIs" dxfId="778" priority="979" operator="greaterThanOrEqual">
      <formula>1000</formula>
    </cfRule>
  </conditionalFormatting>
  <conditionalFormatting sqref="R812">
    <cfRule type="cellIs" dxfId="777" priority="978" operator="greaterThanOrEqual">
      <formula>100</formula>
    </cfRule>
  </conditionalFormatting>
  <conditionalFormatting sqref="K821:L821">
    <cfRule type="cellIs" dxfId="776" priority="976" operator="greaterThanOrEqual">
      <formula>1000</formula>
    </cfRule>
  </conditionalFormatting>
  <conditionalFormatting sqref="K820:L820">
    <cfRule type="cellIs" dxfId="775" priority="975" operator="greaterThanOrEqual">
      <formula>100</formula>
    </cfRule>
  </conditionalFormatting>
  <conditionalFormatting sqref="C824:T824">
    <cfRule type="cellIs" priority="945" stopIfTrue="1" operator="equal">
      <formula>"-"</formula>
    </cfRule>
    <cfRule type="cellIs" dxfId="774" priority="974" operator="greaterThanOrEqual">
      <formula>$T$279*1.2</formula>
    </cfRule>
  </conditionalFormatting>
  <conditionalFormatting sqref="C821">
    <cfRule type="cellIs" dxfId="773" priority="973" operator="greaterThanOrEqual">
      <formula>1000</formula>
    </cfRule>
  </conditionalFormatting>
  <conditionalFormatting sqref="C820">
    <cfRule type="cellIs" dxfId="772" priority="972" operator="greaterThanOrEqual">
      <formula>100</formula>
    </cfRule>
  </conditionalFormatting>
  <conditionalFormatting sqref="D821">
    <cfRule type="cellIs" dxfId="771" priority="971" operator="greaterThanOrEqual">
      <formula>1000</formula>
    </cfRule>
  </conditionalFormatting>
  <conditionalFormatting sqref="D820">
    <cfRule type="cellIs" dxfId="770" priority="970" operator="greaterThanOrEqual">
      <formula>100</formula>
    </cfRule>
  </conditionalFormatting>
  <conditionalFormatting sqref="E821">
    <cfRule type="cellIs" dxfId="769" priority="969" operator="greaterThanOrEqual">
      <formula>1000</formula>
    </cfRule>
  </conditionalFormatting>
  <conditionalFormatting sqref="E820">
    <cfRule type="cellIs" dxfId="768" priority="968" operator="greaterThanOrEqual">
      <formula>100</formula>
    </cfRule>
  </conditionalFormatting>
  <conditionalFormatting sqref="F821">
    <cfRule type="cellIs" dxfId="767" priority="967" operator="greaterThanOrEqual">
      <formula>1000</formula>
    </cfRule>
  </conditionalFormatting>
  <conditionalFormatting sqref="F820">
    <cfRule type="cellIs" dxfId="766" priority="966" operator="greaterThanOrEqual">
      <formula>100</formula>
    </cfRule>
  </conditionalFormatting>
  <conditionalFormatting sqref="G821">
    <cfRule type="cellIs" dxfId="765" priority="965" operator="greaterThanOrEqual">
      <formula>1000</formula>
    </cfRule>
  </conditionalFormatting>
  <conditionalFormatting sqref="G820">
    <cfRule type="cellIs" dxfId="764" priority="964" operator="greaterThanOrEqual">
      <formula>100</formula>
    </cfRule>
  </conditionalFormatting>
  <conditionalFormatting sqref="H821">
    <cfRule type="cellIs" dxfId="763" priority="963" operator="greaterThanOrEqual">
      <formula>1000</formula>
    </cfRule>
  </conditionalFormatting>
  <conditionalFormatting sqref="H820">
    <cfRule type="cellIs" dxfId="762" priority="962" operator="greaterThanOrEqual">
      <formula>100</formula>
    </cfRule>
  </conditionalFormatting>
  <conditionalFormatting sqref="I821">
    <cfRule type="cellIs" dxfId="761" priority="961" operator="greaterThanOrEqual">
      <formula>1000</formula>
    </cfRule>
  </conditionalFormatting>
  <conditionalFormatting sqref="I820">
    <cfRule type="cellIs" dxfId="760" priority="960" operator="greaterThanOrEqual">
      <formula>100</formula>
    </cfRule>
  </conditionalFormatting>
  <conditionalFormatting sqref="J821">
    <cfRule type="cellIs" dxfId="759" priority="959" operator="greaterThanOrEqual">
      <formula>1000</formula>
    </cfRule>
  </conditionalFormatting>
  <conditionalFormatting sqref="J820">
    <cfRule type="cellIs" dxfId="758" priority="958" operator="greaterThanOrEqual">
      <formula>100</formula>
    </cfRule>
  </conditionalFormatting>
  <conditionalFormatting sqref="M821">
    <cfRule type="cellIs" dxfId="757" priority="957" operator="greaterThanOrEqual">
      <formula>1000</formula>
    </cfRule>
  </conditionalFormatting>
  <conditionalFormatting sqref="M820">
    <cfRule type="cellIs" dxfId="756" priority="956" operator="greaterThanOrEqual">
      <formula>100</formula>
    </cfRule>
  </conditionalFormatting>
  <conditionalFormatting sqref="N821">
    <cfRule type="cellIs" dxfId="755" priority="955" operator="greaterThanOrEqual">
      <formula>1000</formula>
    </cfRule>
  </conditionalFormatting>
  <conditionalFormatting sqref="N820">
    <cfRule type="cellIs" dxfId="754" priority="954" operator="greaterThanOrEqual">
      <formula>100</formula>
    </cfRule>
  </conditionalFormatting>
  <conditionalFormatting sqref="O821">
    <cfRule type="cellIs" dxfId="753" priority="953" operator="greaterThanOrEqual">
      <formula>1000</formula>
    </cfRule>
  </conditionalFormatting>
  <conditionalFormatting sqref="O820">
    <cfRule type="cellIs" dxfId="752" priority="952" operator="greaterThanOrEqual">
      <formula>100</formula>
    </cfRule>
  </conditionalFormatting>
  <conditionalFormatting sqref="P821">
    <cfRule type="cellIs" dxfId="751" priority="951" operator="greaterThanOrEqual">
      <formula>1000</formula>
    </cfRule>
  </conditionalFormatting>
  <conditionalFormatting sqref="P820">
    <cfRule type="cellIs" dxfId="750" priority="950" operator="greaterThanOrEqual">
      <formula>100</formula>
    </cfRule>
  </conditionalFormatting>
  <conditionalFormatting sqref="Q821">
    <cfRule type="cellIs" dxfId="749" priority="949" operator="greaterThanOrEqual">
      <formula>1000</formula>
    </cfRule>
  </conditionalFormatting>
  <conditionalFormatting sqref="Q820">
    <cfRule type="cellIs" dxfId="748" priority="948" operator="greaterThanOrEqual">
      <formula>100</formula>
    </cfRule>
  </conditionalFormatting>
  <conditionalFormatting sqref="R821">
    <cfRule type="cellIs" dxfId="747" priority="947" operator="greaterThanOrEqual">
      <formula>1000</formula>
    </cfRule>
  </conditionalFormatting>
  <conditionalFormatting sqref="R820">
    <cfRule type="cellIs" dxfId="746" priority="946" operator="greaterThanOrEqual">
      <formula>100</formula>
    </cfRule>
  </conditionalFormatting>
  <conditionalFormatting sqref="K829:L829">
    <cfRule type="cellIs" dxfId="745" priority="944" operator="greaterThanOrEqual">
      <formula>1000</formula>
    </cfRule>
  </conditionalFormatting>
  <conditionalFormatting sqref="K828:L828">
    <cfRule type="cellIs" dxfId="744" priority="943" operator="greaterThanOrEqual">
      <formula>100</formula>
    </cfRule>
  </conditionalFormatting>
  <conditionalFormatting sqref="C832:S832">
    <cfRule type="cellIs" priority="913" stopIfTrue="1" operator="equal">
      <formula>"-"</formula>
    </cfRule>
    <cfRule type="cellIs" dxfId="743" priority="942" operator="greaterThanOrEqual">
      <formula>$T$279*1.2</formula>
    </cfRule>
  </conditionalFormatting>
  <conditionalFormatting sqref="C829">
    <cfRule type="cellIs" dxfId="742" priority="941" operator="greaterThanOrEqual">
      <formula>1000</formula>
    </cfRule>
  </conditionalFormatting>
  <conditionalFormatting sqref="C828">
    <cfRule type="cellIs" dxfId="741" priority="940" operator="greaterThanOrEqual">
      <formula>100</formula>
    </cfRule>
  </conditionalFormatting>
  <conditionalFormatting sqref="D829">
    <cfRule type="cellIs" dxfId="740" priority="939" operator="greaterThanOrEqual">
      <formula>1000</formula>
    </cfRule>
  </conditionalFormatting>
  <conditionalFormatting sqref="D828">
    <cfRule type="cellIs" dxfId="739" priority="938" operator="greaterThanOrEqual">
      <formula>100</formula>
    </cfRule>
  </conditionalFormatting>
  <conditionalFormatting sqref="E829">
    <cfRule type="cellIs" dxfId="738" priority="937" operator="greaterThanOrEqual">
      <formula>1000</formula>
    </cfRule>
  </conditionalFormatting>
  <conditionalFormatting sqref="E828">
    <cfRule type="cellIs" dxfId="737" priority="936" operator="greaterThanOrEqual">
      <formula>100</formula>
    </cfRule>
  </conditionalFormatting>
  <conditionalFormatting sqref="F829">
    <cfRule type="cellIs" dxfId="736" priority="935" operator="greaterThanOrEqual">
      <formula>1000</formula>
    </cfRule>
  </conditionalFormatting>
  <conditionalFormatting sqref="F828">
    <cfRule type="cellIs" dxfId="735" priority="934" operator="greaterThanOrEqual">
      <formula>100</formula>
    </cfRule>
  </conditionalFormatting>
  <conditionalFormatting sqref="G829">
    <cfRule type="cellIs" dxfId="734" priority="933" operator="greaterThanOrEqual">
      <formula>1000</formula>
    </cfRule>
  </conditionalFormatting>
  <conditionalFormatting sqref="G828">
    <cfRule type="cellIs" dxfId="733" priority="932" operator="greaterThanOrEqual">
      <formula>100</formula>
    </cfRule>
  </conditionalFormatting>
  <conditionalFormatting sqref="H829">
    <cfRule type="cellIs" dxfId="732" priority="931" operator="greaterThanOrEqual">
      <formula>1000</formula>
    </cfRule>
  </conditionalFormatting>
  <conditionalFormatting sqref="H828">
    <cfRule type="cellIs" dxfId="731" priority="930" operator="greaterThanOrEqual">
      <formula>100</formula>
    </cfRule>
  </conditionalFormatting>
  <conditionalFormatting sqref="I829">
    <cfRule type="cellIs" dxfId="730" priority="929" operator="greaterThanOrEqual">
      <formula>1000</formula>
    </cfRule>
  </conditionalFormatting>
  <conditionalFormatting sqref="I828">
    <cfRule type="cellIs" dxfId="729" priority="928" operator="greaterThanOrEqual">
      <formula>100</formula>
    </cfRule>
  </conditionalFormatting>
  <conditionalFormatting sqref="J829">
    <cfRule type="cellIs" dxfId="728" priority="927" operator="greaterThanOrEqual">
      <formula>1000</formula>
    </cfRule>
  </conditionalFormatting>
  <conditionalFormatting sqref="J828">
    <cfRule type="cellIs" dxfId="727" priority="926" operator="greaterThanOrEqual">
      <formula>100</formula>
    </cfRule>
  </conditionalFormatting>
  <conditionalFormatting sqref="M829">
    <cfRule type="cellIs" dxfId="726" priority="925" operator="greaterThanOrEqual">
      <formula>1000</formula>
    </cfRule>
  </conditionalFormatting>
  <conditionalFormatting sqref="M828">
    <cfRule type="cellIs" dxfId="725" priority="924" operator="greaterThanOrEqual">
      <formula>100</formula>
    </cfRule>
  </conditionalFormatting>
  <conditionalFormatting sqref="N829">
    <cfRule type="cellIs" dxfId="724" priority="923" operator="greaterThanOrEqual">
      <formula>1000</formula>
    </cfRule>
  </conditionalFormatting>
  <conditionalFormatting sqref="N828">
    <cfRule type="cellIs" dxfId="723" priority="922" operator="greaterThanOrEqual">
      <formula>100</formula>
    </cfRule>
  </conditionalFormatting>
  <conditionalFormatting sqref="O829">
    <cfRule type="cellIs" dxfId="722" priority="921" operator="greaterThanOrEqual">
      <formula>1000</formula>
    </cfRule>
  </conditionalFormatting>
  <conditionalFormatting sqref="O828">
    <cfRule type="cellIs" dxfId="721" priority="920" operator="greaterThanOrEqual">
      <formula>100</formula>
    </cfRule>
  </conditionalFormatting>
  <conditionalFormatting sqref="P829">
    <cfRule type="cellIs" dxfId="720" priority="919" operator="greaterThanOrEqual">
      <formula>1000</formula>
    </cfRule>
  </conditionalFormatting>
  <conditionalFormatting sqref="P828">
    <cfRule type="cellIs" dxfId="719" priority="918" operator="greaterThanOrEqual">
      <formula>100</formula>
    </cfRule>
  </conditionalFormatting>
  <conditionalFormatting sqref="Q829">
    <cfRule type="cellIs" dxfId="718" priority="917" operator="greaterThanOrEqual">
      <formula>1000</formula>
    </cfRule>
  </conditionalFormatting>
  <conditionalFormatting sqref="Q828">
    <cfRule type="cellIs" dxfId="717" priority="916" operator="greaterThanOrEqual">
      <formula>100</formula>
    </cfRule>
  </conditionalFormatting>
  <conditionalFormatting sqref="R829">
    <cfRule type="cellIs" dxfId="716" priority="915" operator="greaterThanOrEqual">
      <formula>1000</formula>
    </cfRule>
  </conditionalFormatting>
  <conditionalFormatting sqref="R828">
    <cfRule type="cellIs" dxfId="715" priority="914" operator="greaterThanOrEqual">
      <formula>100</formula>
    </cfRule>
  </conditionalFormatting>
  <conditionalFormatting sqref="K837:L837">
    <cfRule type="cellIs" dxfId="714" priority="912" operator="greaterThanOrEqual">
      <formula>1000</formula>
    </cfRule>
  </conditionalFormatting>
  <conditionalFormatting sqref="K836:L836">
    <cfRule type="cellIs" dxfId="713" priority="911" operator="greaterThanOrEqual">
      <formula>100</formula>
    </cfRule>
  </conditionalFormatting>
  <conditionalFormatting sqref="C840:T840">
    <cfRule type="cellIs" priority="881" stopIfTrue="1" operator="equal">
      <formula>"-"</formula>
    </cfRule>
    <cfRule type="cellIs" dxfId="712" priority="910" operator="greaterThanOrEqual">
      <formula>$T$279*1.2</formula>
    </cfRule>
  </conditionalFormatting>
  <conditionalFormatting sqref="C837">
    <cfRule type="cellIs" dxfId="711" priority="909" operator="greaterThanOrEqual">
      <formula>1000</formula>
    </cfRule>
  </conditionalFormatting>
  <conditionalFormatting sqref="C836">
    <cfRule type="cellIs" dxfId="710" priority="908" operator="greaterThanOrEqual">
      <formula>100</formula>
    </cfRule>
  </conditionalFormatting>
  <conditionalFormatting sqref="D837">
    <cfRule type="cellIs" dxfId="709" priority="907" operator="greaterThanOrEqual">
      <formula>1000</formula>
    </cfRule>
  </conditionalFormatting>
  <conditionalFormatting sqref="D836">
    <cfRule type="cellIs" dxfId="708" priority="906" operator="greaterThanOrEqual">
      <formula>100</formula>
    </cfRule>
  </conditionalFormatting>
  <conditionalFormatting sqref="E837">
    <cfRule type="cellIs" dxfId="707" priority="905" operator="greaterThanOrEqual">
      <formula>1000</formula>
    </cfRule>
  </conditionalFormatting>
  <conditionalFormatting sqref="E836">
    <cfRule type="cellIs" dxfId="706" priority="904" operator="greaterThanOrEqual">
      <formula>100</formula>
    </cfRule>
  </conditionalFormatting>
  <conditionalFormatting sqref="F837">
    <cfRule type="cellIs" dxfId="705" priority="903" operator="greaterThanOrEqual">
      <formula>1000</formula>
    </cfRule>
  </conditionalFormatting>
  <conditionalFormatting sqref="F836">
    <cfRule type="cellIs" dxfId="704" priority="902" operator="greaterThanOrEqual">
      <formula>100</formula>
    </cfRule>
  </conditionalFormatting>
  <conditionalFormatting sqref="G837">
    <cfRule type="cellIs" dxfId="703" priority="901" operator="greaterThanOrEqual">
      <formula>1000</formula>
    </cfRule>
  </conditionalFormatting>
  <conditionalFormatting sqref="G836">
    <cfRule type="cellIs" dxfId="702" priority="900" operator="greaterThanOrEqual">
      <formula>100</formula>
    </cfRule>
  </conditionalFormatting>
  <conditionalFormatting sqref="H837">
    <cfRule type="cellIs" dxfId="701" priority="899" operator="greaterThanOrEqual">
      <formula>1000</formula>
    </cfRule>
  </conditionalFormatting>
  <conditionalFormatting sqref="H836">
    <cfRule type="cellIs" dxfId="700" priority="898" operator="greaterThanOrEqual">
      <formula>100</formula>
    </cfRule>
  </conditionalFormatting>
  <conditionalFormatting sqref="I837">
    <cfRule type="cellIs" dxfId="699" priority="897" operator="greaterThanOrEqual">
      <formula>1000</formula>
    </cfRule>
  </conditionalFormatting>
  <conditionalFormatting sqref="I836">
    <cfRule type="cellIs" dxfId="698" priority="896" operator="greaterThanOrEqual">
      <formula>100</formula>
    </cfRule>
  </conditionalFormatting>
  <conditionalFormatting sqref="J837">
    <cfRule type="cellIs" dxfId="697" priority="895" operator="greaterThanOrEqual">
      <formula>1000</formula>
    </cfRule>
  </conditionalFormatting>
  <conditionalFormatting sqref="J836">
    <cfRule type="cellIs" dxfId="696" priority="894" operator="greaterThanOrEqual">
      <formula>100</formula>
    </cfRule>
  </conditionalFormatting>
  <conditionalFormatting sqref="M837">
    <cfRule type="cellIs" dxfId="695" priority="893" operator="greaterThanOrEqual">
      <formula>1000</formula>
    </cfRule>
  </conditionalFormatting>
  <conditionalFormatting sqref="M836">
    <cfRule type="cellIs" dxfId="694" priority="892" operator="greaterThanOrEqual">
      <formula>100</formula>
    </cfRule>
  </conditionalFormatting>
  <conditionalFormatting sqref="N837">
    <cfRule type="cellIs" dxfId="693" priority="891" operator="greaterThanOrEqual">
      <formula>1000</formula>
    </cfRule>
  </conditionalFormatting>
  <conditionalFormatting sqref="N836">
    <cfRule type="cellIs" dxfId="692" priority="890" operator="greaterThanOrEqual">
      <formula>100</formula>
    </cfRule>
  </conditionalFormatting>
  <conditionalFormatting sqref="O837">
    <cfRule type="cellIs" dxfId="691" priority="889" operator="greaterThanOrEqual">
      <formula>1000</formula>
    </cfRule>
  </conditionalFormatting>
  <conditionalFormatting sqref="O836">
    <cfRule type="cellIs" dxfId="690" priority="888" operator="greaterThanOrEqual">
      <formula>100</formula>
    </cfRule>
  </conditionalFormatting>
  <conditionalFormatting sqref="P837">
    <cfRule type="cellIs" dxfId="689" priority="887" operator="greaterThanOrEqual">
      <formula>1000</formula>
    </cfRule>
  </conditionalFormatting>
  <conditionalFormatting sqref="P836">
    <cfRule type="cellIs" dxfId="688" priority="886" operator="greaterThanOrEqual">
      <formula>100</formula>
    </cfRule>
  </conditionalFormatting>
  <conditionalFormatting sqref="Q837">
    <cfRule type="cellIs" dxfId="687" priority="885" operator="greaterThanOrEqual">
      <formula>1000</formula>
    </cfRule>
  </conditionalFormatting>
  <conditionalFormatting sqref="Q836">
    <cfRule type="cellIs" dxfId="686" priority="884" operator="greaterThanOrEqual">
      <formula>100</formula>
    </cfRule>
  </conditionalFormatting>
  <conditionalFormatting sqref="R837">
    <cfRule type="cellIs" dxfId="685" priority="883" operator="greaterThanOrEqual">
      <formula>1000</formula>
    </cfRule>
  </conditionalFormatting>
  <conditionalFormatting sqref="R836">
    <cfRule type="cellIs" dxfId="684" priority="882" operator="greaterThanOrEqual">
      <formula>100</formula>
    </cfRule>
  </conditionalFormatting>
  <conditionalFormatting sqref="K845:L845">
    <cfRule type="cellIs" dxfId="683" priority="880" operator="greaterThanOrEqual">
      <formula>1000</formula>
    </cfRule>
  </conditionalFormatting>
  <conditionalFormatting sqref="K844:L844">
    <cfRule type="cellIs" dxfId="682" priority="879" operator="greaterThanOrEqual">
      <formula>100</formula>
    </cfRule>
  </conditionalFormatting>
  <conditionalFormatting sqref="C848:S848">
    <cfRule type="cellIs" priority="849" stopIfTrue="1" operator="equal">
      <formula>"-"</formula>
    </cfRule>
    <cfRule type="cellIs" dxfId="681" priority="878" operator="greaterThanOrEqual">
      <formula>$T$279*1.2</formula>
    </cfRule>
  </conditionalFormatting>
  <conditionalFormatting sqref="C845">
    <cfRule type="cellIs" dxfId="680" priority="877" operator="greaterThanOrEqual">
      <formula>1000</formula>
    </cfRule>
  </conditionalFormatting>
  <conditionalFormatting sqref="C844">
    <cfRule type="cellIs" dxfId="679" priority="876" operator="greaterThanOrEqual">
      <formula>100</formula>
    </cfRule>
  </conditionalFormatting>
  <conditionalFormatting sqref="D845">
    <cfRule type="cellIs" dxfId="678" priority="875" operator="greaterThanOrEqual">
      <formula>1000</formula>
    </cfRule>
  </conditionalFormatting>
  <conditionalFormatting sqref="D844">
    <cfRule type="cellIs" dxfId="677" priority="874" operator="greaterThanOrEqual">
      <formula>100</formula>
    </cfRule>
  </conditionalFormatting>
  <conditionalFormatting sqref="E845">
    <cfRule type="cellIs" dxfId="676" priority="873" operator="greaterThanOrEqual">
      <formula>1000</formula>
    </cfRule>
  </conditionalFormatting>
  <conditionalFormatting sqref="E844">
    <cfRule type="cellIs" dxfId="675" priority="872" operator="greaterThanOrEqual">
      <formula>100</formula>
    </cfRule>
  </conditionalFormatting>
  <conditionalFormatting sqref="F845">
    <cfRule type="cellIs" dxfId="674" priority="871" operator="greaterThanOrEqual">
      <formula>1000</formula>
    </cfRule>
  </conditionalFormatting>
  <conditionalFormatting sqref="F844">
    <cfRule type="cellIs" dxfId="673" priority="870" operator="greaterThanOrEqual">
      <formula>100</formula>
    </cfRule>
  </conditionalFormatting>
  <conditionalFormatting sqref="G845">
    <cfRule type="cellIs" dxfId="672" priority="869" operator="greaterThanOrEqual">
      <formula>1000</formula>
    </cfRule>
  </conditionalFormatting>
  <conditionalFormatting sqref="G844">
    <cfRule type="cellIs" dxfId="671" priority="868" operator="greaterThanOrEqual">
      <formula>100</formula>
    </cfRule>
  </conditionalFormatting>
  <conditionalFormatting sqref="H845">
    <cfRule type="cellIs" dxfId="670" priority="867" operator="greaterThanOrEqual">
      <formula>1000</formula>
    </cfRule>
  </conditionalFormatting>
  <conditionalFormatting sqref="H844">
    <cfRule type="cellIs" dxfId="669" priority="866" operator="greaterThanOrEqual">
      <formula>100</formula>
    </cfRule>
  </conditionalFormatting>
  <conditionalFormatting sqref="I845">
    <cfRule type="cellIs" dxfId="668" priority="865" operator="greaterThanOrEqual">
      <formula>1000</formula>
    </cfRule>
  </conditionalFormatting>
  <conditionalFormatting sqref="I844">
    <cfRule type="cellIs" dxfId="667" priority="864" operator="greaterThanOrEqual">
      <formula>100</formula>
    </cfRule>
  </conditionalFormatting>
  <conditionalFormatting sqref="J845">
    <cfRule type="cellIs" dxfId="666" priority="863" operator="greaterThanOrEqual">
      <formula>1000</formula>
    </cfRule>
  </conditionalFormatting>
  <conditionalFormatting sqref="J844">
    <cfRule type="cellIs" dxfId="665" priority="862" operator="greaterThanOrEqual">
      <formula>100</formula>
    </cfRule>
  </conditionalFormatting>
  <conditionalFormatting sqref="M845">
    <cfRule type="cellIs" dxfId="664" priority="861" operator="greaterThanOrEqual">
      <formula>1000</formula>
    </cfRule>
  </conditionalFormatting>
  <conditionalFormatting sqref="M844">
    <cfRule type="cellIs" dxfId="663" priority="860" operator="greaterThanOrEqual">
      <formula>100</formula>
    </cfRule>
  </conditionalFormatting>
  <conditionalFormatting sqref="N845">
    <cfRule type="cellIs" dxfId="662" priority="859" operator="greaterThanOrEqual">
      <formula>1000</formula>
    </cfRule>
  </conditionalFormatting>
  <conditionalFormatting sqref="N844">
    <cfRule type="cellIs" dxfId="661" priority="858" operator="greaterThanOrEqual">
      <formula>100</formula>
    </cfRule>
  </conditionalFormatting>
  <conditionalFormatting sqref="O845">
    <cfRule type="cellIs" dxfId="660" priority="857" operator="greaterThanOrEqual">
      <formula>1000</formula>
    </cfRule>
  </conditionalFormatting>
  <conditionalFormatting sqref="O844">
    <cfRule type="cellIs" dxfId="659" priority="856" operator="greaterThanOrEqual">
      <formula>100</formula>
    </cfRule>
  </conditionalFormatting>
  <conditionalFormatting sqref="P845">
    <cfRule type="cellIs" dxfId="658" priority="855" operator="greaterThanOrEqual">
      <formula>1000</formula>
    </cfRule>
  </conditionalFormatting>
  <conditionalFormatting sqref="P844">
    <cfRule type="cellIs" dxfId="657" priority="854" operator="greaterThanOrEqual">
      <formula>100</formula>
    </cfRule>
  </conditionalFormatting>
  <conditionalFormatting sqref="Q845">
    <cfRule type="cellIs" dxfId="656" priority="853" operator="greaterThanOrEqual">
      <formula>1000</formula>
    </cfRule>
  </conditionalFormatting>
  <conditionalFormatting sqref="Q844">
    <cfRule type="cellIs" dxfId="655" priority="852" operator="greaterThanOrEqual">
      <formula>100</formula>
    </cfRule>
  </conditionalFormatting>
  <conditionalFormatting sqref="R845">
    <cfRule type="cellIs" dxfId="654" priority="851" operator="greaterThanOrEqual">
      <formula>1000</formula>
    </cfRule>
  </conditionalFormatting>
  <conditionalFormatting sqref="R844">
    <cfRule type="cellIs" dxfId="653" priority="850" operator="greaterThanOrEqual">
      <formula>100</formula>
    </cfRule>
  </conditionalFormatting>
  <conditionalFormatting sqref="K853:L853">
    <cfRule type="cellIs" dxfId="652" priority="848" operator="greaterThanOrEqual">
      <formula>1000</formula>
    </cfRule>
  </conditionalFormatting>
  <conditionalFormatting sqref="K852:L852">
    <cfRule type="cellIs" dxfId="651" priority="847" operator="greaterThanOrEqual">
      <formula>100</formula>
    </cfRule>
  </conditionalFormatting>
  <conditionalFormatting sqref="C856:S856">
    <cfRule type="cellIs" priority="817" stopIfTrue="1" operator="equal">
      <formula>"-"</formula>
    </cfRule>
    <cfRule type="cellIs" dxfId="650" priority="846" operator="greaterThanOrEqual">
      <formula>$T$279*1.2</formula>
    </cfRule>
  </conditionalFormatting>
  <conditionalFormatting sqref="C853">
    <cfRule type="cellIs" dxfId="649" priority="845" operator="greaterThanOrEqual">
      <formula>1000</formula>
    </cfRule>
  </conditionalFormatting>
  <conditionalFormatting sqref="C852">
    <cfRule type="cellIs" dxfId="648" priority="844" operator="greaterThanOrEqual">
      <formula>100</formula>
    </cfRule>
  </conditionalFormatting>
  <conditionalFormatting sqref="D853">
    <cfRule type="cellIs" dxfId="647" priority="843" operator="greaterThanOrEqual">
      <formula>1000</formula>
    </cfRule>
  </conditionalFormatting>
  <conditionalFormatting sqref="D852">
    <cfRule type="cellIs" dxfId="646" priority="842" operator="greaterThanOrEqual">
      <formula>100</formula>
    </cfRule>
  </conditionalFormatting>
  <conditionalFormatting sqref="E853">
    <cfRule type="cellIs" dxfId="645" priority="841" operator="greaterThanOrEqual">
      <formula>1000</formula>
    </cfRule>
  </conditionalFormatting>
  <conditionalFormatting sqref="E852">
    <cfRule type="cellIs" dxfId="644" priority="840" operator="greaterThanOrEqual">
      <formula>100</formula>
    </cfRule>
  </conditionalFormatting>
  <conditionalFormatting sqref="F853">
    <cfRule type="cellIs" dxfId="643" priority="839" operator="greaterThanOrEqual">
      <formula>1000</formula>
    </cfRule>
  </conditionalFormatting>
  <conditionalFormatting sqref="F852">
    <cfRule type="cellIs" dxfId="642" priority="838" operator="greaterThanOrEqual">
      <formula>100</formula>
    </cfRule>
  </conditionalFormatting>
  <conditionalFormatting sqref="G853">
    <cfRule type="cellIs" dxfId="641" priority="837" operator="greaterThanOrEqual">
      <formula>1000</formula>
    </cfRule>
  </conditionalFormatting>
  <conditionalFormatting sqref="G852">
    <cfRule type="cellIs" dxfId="640" priority="836" operator="greaterThanOrEqual">
      <formula>100</formula>
    </cfRule>
  </conditionalFormatting>
  <conditionalFormatting sqref="H853">
    <cfRule type="cellIs" dxfId="639" priority="835" operator="greaterThanOrEqual">
      <formula>1000</formula>
    </cfRule>
  </conditionalFormatting>
  <conditionalFormatting sqref="H852">
    <cfRule type="cellIs" dxfId="638" priority="834" operator="greaterThanOrEqual">
      <formula>100</formula>
    </cfRule>
  </conditionalFormatting>
  <conditionalFormatting sqref="I853">
    <cfRule type="cellIs" dxfId="637" priority="833" operator="greaterThanOrEqual">
      <formula>1000</formula>
    </cfRule>
  </conditionalFormatting>
  <conditionalFormatting sqref="I852">
    <cfRule type="cellIs" dxfId="636" priority="832" operator="greaterThanOrEqual">
      <formula>100</formula>
    </cfRule>
  </conditionalFormatting>
  <conditionalFormatting sqref="J853">
    <cfRule type="cellIs" dxfId="635" priority="831" operator="greaterThanOrEqual">
      <formula>1000</formula>
    </cfRule>
  </conditionalFormatting>
  <conditionalFormatting sqref="J852">
    <cfRule type="cellIs" dxfId="634" priority="830" operator="greaterThanOrEqual">
      <formula>100</formula>
    </cfRule>
  </conditionalFormatting>
  <conditionalFormatting sqref="M853">
    <cfRule type="cellIs" dxfId="633" priority="829" operator="greaterThanOrEqual">
      <formula>1000</formula>
    </cfRule>
  </conditionalFormatting>
  <conditionalFormatting sqref="M852">
    <cfRule type="cellIs" dxfId="632" priority="828" operator="greaterThanOrEqual">
      <formula>100</formula>
    </cfRule>
  </conditionalFormatting>
  <conditionalFormatting sqref="N853">
    <cfRule type="cellIs" dxfId="631" priority="827" operator="greaterThanOrEqual">
      <formula>1000</formula>
    </cfRule>
  </conditionalFormatting>
  <conditionalFormatting sqref="N852">
    <cfRule type="cellIs" dxfId="630" priority="826" operator="greaterThanOrEqual">
      <formula>100</formula>
    </cfRule>
  </conditionalFormatting>
  <conditionalFormatting sqref="O853">
    <cfRule type="cellIs" dxfId="629" priority="825" operator="greaterThanOrEqual">
      <formula>1000</formula>
    </cfRule>
  </conditionalFormatting>
  <conditionalFormatting sqref="O852">
    <cfRule type="cellIs" dxfId="628" priority="824" operator="greaterThanOrEqual">
      <formula>100</formula>
    </cfRule>
  </conditionalFormatting>
  <conditionalFormatting sqref="P853">
    <cfRule type="cellIs" dxfId="627" priority="823" operator="greaterThanOrEqual">
      <formula>1000</formula>
    </cfRule>
  </conditionalFormatting>
  <conditionalFormatting sqref="P852">
    <cfRule type="cellIs" dxfId="626" priority="822" operator="greaterThanOrEqual">
      <formula>100</formula>
    </cfRule>
  </conditionalFormatting>
  <conditionalFormatting sqref="Q853">
    <cfRule type="cellIs" dxfId="625" priority="821" operator="greaterThanOrEqual">
      <formula>1000</formula>
    </cfRule>
  </conditionalFormatting>
  <conditionalFormatting sqref="Q852">
    <cfRule type="cellIs" dxfId="624" priority="820" operator="greaterThanOrEqual">
      <formula>100</formula>
    </cfRule>
  </conditionalFormatting>
  <conditionalFormatting sqref="R853">
    <cfRule type="cellIs" dxfId="623" priority="819" operator="greaterThanOrEqual">
      <formula>1000</formula>
    </cfRule>
  </conditionalFormatting>
  <conditionalFormatting sqref="R852">
    <cfRule type="cellIs" dxfId="622" priority="818" operator="greaterThanOrEqual">
      <formula>100</formula>
    </cfRule>
  </conditionalFormatting>
  <conditionalFormatting sqref="K861:L861">
    <cfRule type="cellIs" dxfId="621" priority="816" operator="greaterThanOrEqual">
      <formula>1000</formula>
    </cfRule>
  </conditionalFormatting>
  <conditionalFormatting sqref="K860:L860">
    <cfRule type="cellIs" dxfId="620" priority="815" operator="greaterThanOrEqual">
      <formula>100</formula>
    </cfRule>
  </conditionalFormatting>
  <conditionalFormatting sqref="C864:S864">
    <cfRule type="cellIs" priority="785" stopIfTrue="1" operator="equal">
      <formula>"-"</formula>
    </cfRule>
    <cfRule type="cellIs" dxfId="619" priority="814" operator="greaterThanOrEqual">
      <formula>$T$279*1.2</formula>
    </cfRule>
  </conditionalFormatting>
  <conditionalFormatting sqref="C861">
    <cfRule type="cellIs" dxfId="618" priority="813" operator="greaterThanOrEqual">
      <formula>1000</formula>
    </cfRule>
  </conditionalFormatting>
  <conditionalFormatting sqref="C860">
    <cfRule type="cellIs" dxfId="617" priority="812" operator="greaterThanOrEqual">
      <formula>100</formula>
    </cfRule>
  </conditionalFormatting>
  <conditionalFormatting sqref="D861">
    <cfRule type="cellIs" dxfId="616" priority="811" operator="greaterThanOrEqual">
      <formula>1000</formula>
    </cfRule>
  </conditionalFormatting>
  <conditionalFormatting sqref="D860">
    <cfRule type="cellIs" dxfId="615" priority="810" operator="greaterThanOrEqual">
      <formula>100</formula>
    </cfRule>
  </conditionalFormatting>
  <conditionalFormatting sqref="E861">
    <cfRule type="cellIs" dxfId="614" priority="809" operator="greaterThanOrEqual">
      <formula>1000</formula>
    </cfRule>
  </conditionalFormatting>
  <conditionalFormatting sqref="E860">
    <cfRule type="cellIs" dxfId="613" priority="808" operator="greaterThanOrEqual">
      <formula>100</formula>
    </cfRule>
  </conditionalFormatting>
  <conditionalFormatting sqref="F861">
    <cfRule type="cellIs" dxfId="612" priority="807" operator="greaterThanOrEqual">
      <formula>1000</formula>
    </cfRule>
  </conditionalFormatting>
  <conditionalFormatting sqref="F860">
    <cfRule type="cellIs" dxfId="611" priority="806" operator="greaterThanOrEqual">
      <formula>100</formula>
    </cfRule>
  </conditionalFormatting>
  <conditionalFormatting sqref="G861">
    <cfRule type="cellIs" dxfId="610" priority="805" operator="greaterThanOrEqual">
      <formula>1000</formula>
    </cfRule>
  </conditionalFormatting>
  <conditionalFormatting sqref="G860">
    <cfRule type="cellIs" dxfId="609" priority="804" operator="greaterThanOrEqual">
      <formula>100</formula>
    </cfRule>
  </conditionalFormatting>
  <conditionalFormatting sqref="H861">
    <cfRule type="cellIs" dxfId="608" priority="803" operator="greaterThanOrEqual">
      <formula>1000</formula>
    </cfRule>
  </conditionalFormatting>
  <conditionalFormatting sqref="H860">
    <cfRule type="cellIs" dxfId="607" priority="802" operator="greaterThanOrEqual">
      <formula>100</formula>
    </cfRule>
  </conditionalFormatting>
  <conditionalFormatting sqref="I861">
    <cfRule type="cellIs" dxfId="606" priority="801" operator="greaterThanOrEqual">
      <formula>1000</formula>
    </cfRule>
  </conditionalFormatting>
  <conditionalFormatting sqref="I860">
    <cfRule type="cellIs" dxfId="605" priority="800" operator="greaterThanOrEqual">
      <formula>100</formula>
    </cfRule>
  </conditionalFormatting>
  <conditionalFormatting sqref="J861">
    <cfRule type="cellIs" dxfId="604" priority="799" operator="greaterThanOrEqual">
      <formula>1000</formula>
    </cfRule>
  </conditionalFormatting>
  <conditionalFormatting sqref="J860">
    <cfRule type="cellIs" dxfId="603" priority="798" operator="greaterThanOrEqual">
      <formula>100</formula>
    </cfRule>
  </conditionalFormatting>
  <conditionalFormatting sqref="M861">
    <cfRule type="cellIs" dxfId="602" priority="797" operator="greaterThanOrEqual">
      <formula>1000</formula>
    </cfRule>
  </conditionalFormatting>
  <conditionalFormatting sqref="M860">
    <cfRule type="cellIs" dxfId="601" priority="796" operator="greaterThanOrEqual">
      <formula>100</formula>
    </cfRule>
  </conditionalFormatting>
  <conditionalFormatting sqref="N861">
    <cfRule type="cellIs" dxfId="600" priority="795" operator="greaterThanOrEqual">
      <formula>1000</formula>
    </cfRule>
  </conditionalFormatting>
  <conditionalFormatting sqref="N860">
    <cfRule type="cellIs" dxfId="599" priority="794" operator="greaterThanOrEqual">
      <formula>100</formula>
    </cfRule>
  </conditionalFormatting>
  <conditionalFormatting sqref="O861">
    <cfRule type="cellIs" dxfId="598" priority="793" operator="greaterThanOrEqual">
      <formula>1000</formula>
    </cfRule>
  </conditionalFormatting>
  <conditionalFormatting sqref="O860">
    <cfRule type="cellIs" dxfId="597" priority="792" operator="greaterThanOrEqual">
      <formula>100</formula>
    </cfRule>
  </conditionalFormatting>
  <conditionalFormatting sqref="P861">
    <cfRule type="cellIs" dxfId="596" priority="791" operator="greaterThanOrEqual">
      <formula>1000</formula>
    </cfRule>
  </conditionalFormatting>
  <conditionalFormatting sqref="P860">
    <cfRule type="cellIs" dxfId="595" priority="790" operator="greaterThanOrEqual">
      <formula>100</formula>
    </cfRule>
  </conditionalFormatting>
  <conditionalFormatting sqref="Q861">
    <cfRule type="cellIs" dxfId="594" priority="789" operator="greaterThanOrEqual">
      <formula>1000</formula>
    </cfRule>
  </conditionalFormatting>
  <conditionalFormatting sqref="Q860">
    <cfRule type="cellIs" dxfId="593" priority="788" operator="greaterThanOrEqual">
      <formula>100</formula>
    </cfRule>
  </conditionalFormatting>
  <conditionalFormatting sqref="R861">
    <cfRule type="cellIs" dxfId="592" priority="787" operator="greaterThanOrEqual">
      <formula>1000</formula>
    </cfRule>
  </conditionalFormatting>
  <conditionalFormatting sqref="R860">
    <cfRule type="cellIs" dxfId="591" priority="786" operator="greaterThanOrEqual">
      <formula>100</formula>
    </cfRule>
  </conditionalFormatting>
  <conditionalFormatting sqref="K869:L869">
    <cfRule type="cellIs" dxfId="590" priority="784" operator="greaterThanOrEqual">
      <formula>1000</formula>
    </cfRule>
  </conditionalFormatting>
  <conditionalFormatting sqref="K868:L868">
    <cfRule type="cellIs" dxfId="589" priority="783" operator="greaterThanOrEqual">
      <formula>100</formula>
    </cfRule>
  </conditionalFormatting>
  <conditionalFormatting sqref="C872:S872">
    <cfRule type="cellIs" priority="753" stopIfTrue="1" operator="equal">
      <formula>"-"</formula>
    </cfRule>
    <cfRule type="cellIs" dxfId="588" priority="782" operator="greaterThanOrEqual">
      <formula>$T$279*1.2</formula>
    </cfRule>
  </conditionalFormatting>
  <conditionalFormatting sqref="C869">
    <cfRule type="cellIs" dxfId="587" priority="781" operator="greaterThanOrEqual">
      <formula>1000</formula>
    </cfRule>
  </conditionalFormatting>
  <conditionalFormatting sqref="C868">
    <cfRule type="cellIs" dxfId="586" priority="780" operator="greaterThanOrEqual">
      <formula>100</formula>
    </cfRule>
  </conditionalFormatting>
  <conditionalFormatting sqref="D869">
    <cfRule type="cellIs" dxfId="585" priority="779" operator="greaterThanOrEqual">
      <formula>1000</formula>
    </cfRule>
  </conditionalFormatting>
  <conditionalFormatting sqref="D868">
    <cfRule type="cellIs" dxfId="584" priority="778" operator="greaterThanOrEqual">
      <formula>100</formula>
    </cfRule>
  </conditionalFormatting>
  <conditionalFormatting sqref="E869">
    <cfRule type="cellIs" dxfId="583" priority="777" operator="greaterThanOrEqual">
      <formula>1000</formula>
    </cfRule>
  </conditionalFormatting>
  <conditionalFormatting sqref="E868">
    <cfRule type="cellIs" dxfId="582" priority="776" operator="greaterThanOrEqual">
      <formula>100</formula>
    </cfRule>
  </conditionalFormatting>
  <conditionalFormatting sqref="F869">
    <cfRule type="cellIs" dxfId="581" priority="775" operator="greaterThanOrEqual">
      <formula>1000</formula>
    </cfRule>
  </conditionalFormatting>
  <conditionalFormatting sqref="F868">
    <cfRule type="cellIs" dxfId="580" priority="774" operator="greaterThanOrEqual">
      <formula>100</formula>
    </cfRule>
  </conditionalFormatting>
  <conditionalFormatting sqref="G869">
    <cfRule type="cellIs" dxfId="579" priority="773" operator="greaterThanOrEqual">
      <formula>1000</formula>
    </cfRule>
  </conditionalFormatting>
  <conditionalFormatting sqref="G868">
    <cfRule type="cellIs" dxfId="578" priority="772" operator="greaterThanOrEqual">
      <formula>100</formula>
    </cfRule>
  </conditionalFormatting>
  <conditionalFormatting sqref="H869">
    <cfRule type="cellIs" dxfId="577" priority="771" operator="greaterThanOrEqual">
      <formula>1000</formula>
    </cfRule>
  </conditionalFormatting>
  <conditionalFormatting sqref="H868">
    <cfRule type="cellIs" dxfId="576" priority="770" operator="greaterThanOrEqual">
      <formula>100</formula>
    </cfRule>
  </conditionalFormatting>
  <conditionalFormatting sqref="I869">
    <cfRule type="cellIs" dxfId="575" priority="769" operator="greaterThanOrEqual">
      <formula>1000</formula>
    </cfRule>
  </conditionalFormatting>
  <conditionalFormatting sqref="I868">
    <cfRule type="cellIs" dxfId="574" priority="768" operator="greaterThanOrEqual">
      <formula>100</formula>
    </cfRule>
  </conditionalFormatting>
  <conditionalFormatting sqref="J869">
    <cfRule type="cellIs" dxfId="573" priority="767" operator="greaterThanOrEqual">
      <formula>1000</formula>
    </cfRule>
  </conditionalFormatting>
  <conditionalFormatting sqref="J868">
    <cfRule type="cellIs" dxfId="572" priority="766" operator="greaterThanOrEqual">
      <formula>100</formula>
    </cfRule>
  </conditionalFormatting>
  <conditionalFormatting sqref="M869">
    <cfRule type="cellIs" dxfId="571" priority="765" operator="greaterThanOrEqual">
      <formula>1000</formula>
    </cfRule>
  </conditionalFormatting>
  <conditionalFormatting sqref="M868">
    <cfRule type="cellIs" dxfId="570" priority="764" operator="greaterThanOrEqual">
      <formula>100</formula>
    </cfRule>
  </conditionalFormatting>
  <conditionalFormatting sqref="N869">
    <cfRule type="cellIs" dxfId="569" priority="763" operator="greaterThanOrEqual">
      <formula>1000</formula>
    </cfRule>
  </conditionalFormatting>
  <conditionalFormatting sqref="N868">
    <cfRule type="cellIs" dxfId="568" priority="762" operator="greaterThanOrEqual">
      <formula>100</formula>
    </cfRule>
  </conditionalFormatting>
  <conditionalFormatting sqref="O869">
    <cfRule type="cellIs" dxfId="567" priority="761" operator="greaterThanOrEqual">
      <formula>1000</formula>
    </cfRule>
  </conditionalFormatting>
  <conditionalFormatting sqref="O868">
    <cfRule type="cellIs" dxfId="566" priority="760" operator="greaterThanOrEqual">
      <formula>100</formula>
    </cfRule>
  </conditionalFormatting>
  <conditionalFormatting sqref="P869">
    <cfRule type="cellIs" dxfId="565" priority="759" operator="greaterThanOrEqual">
      <formula>1000</formula>
    </cfRule>
  </conditionalFormatting>
  <conditionalFormatting sqref="P868">
    <cfRule type="cellIs" dxfId="564" priority="758" operator="greaterThanOrEqual">
      <formula>100</formula>
    </cfRule>
  </conditionalFormatting>
  <conditionalFormatting sqref="Q869">
    <cfRule type="cellIs" dxfId="563" priority="757" operator="greaterThanOrEqual">
      <formula>1000</formula>
    </cfRule>
  </conditionalFormatting>
  <conditionalFormatting sqref="Q868">
    <cfRule type="cellIs" dxfId="562" priority="756" operator="greaterThanOrEqual">
      <formula>100</formula>
    </cfRule>
  </conditionalFormatting>
  <conditionalFormatting sqref="R869">
    <cfRule type="cellIs" dxfId="561" priority="755" operator="greaterThanOrEqual">
      <formula>1000</formula>
    </cfRule>
  </conditionalFormatting>
  <conditionalFormatting sqref="R868">
    <cfRule type="cellIs" dxfId="560" priority="754" operator="greaterThanOrEqual">
      <formula>100</formula>
    </cfRule>
  </conditionalFormatting>
  <conditionalFormatting sqref="K877:L877">
    <cfRule type="cellIs" dxfId="559" priority="752" operator="greaterThanOrEqual">
      <formula>1000</formula>
    </cfRule>
  </conditionalFormatting>
  <conditionalFormatting sqref="K876:L876">
    <cfRule type="cellIs" dxfId="558" priority="751" operator="greaterThanOrEqual">
      <formula>100</formula>
    </cfRule>
  </conditionalFormatting>
  <conditionalFormatting sqref="C880:S880">
    <cfRule type="cellIs" priority="721" stopIfTrue="1" operator="equal">
      <formula>"-"</formula>
    </cfRule>
    <cfRule type="cellIs" dxfId="557" priority="750" operator="greaterThanOrEqual">
      <formula>$T$279*1.2</formula>
    </cfRule>
  </conditionalFormatting>
  <conditionalFormatting sqref="C877">
    <cfRule type="cellIs" dxfId="556" priority="749" operator="greaterThanOrEqual">
      <formula>1000</formula>
    </cfRule>
  </conditionalFormatting>
  <conditionalFormatting sqref="C876">
    <cfRule type="cellIs" dxfId="555" priority="748" operator="greaterThanOrEqual">
      <formula>100</formula>
    </cfRule>
  </conditionalFormatting>
  <conditionalFormatting sqref="D877">
    <cfRule type="cellIs" dxfId="554" priority="747" operator="greaterThanOrEqual">
      <formula>1000</formula>
    </cfRule>
  </conditionalFormatting>
  <conditionalFormatting sqref="D876">
    <cfRule type="cellIs" dxfId="553" priority="746" operator="greaterThanOrEqual">
      <formula>100</formula>
    </cfRule>
  </conditionalFormatting>
  <conditionalFormatting sqref="E877">
    <cfRule type="cellIs" dxfId="552" priority="745" operator="greaterThanOrEqual">
      <formula>1000</formula>
    </cfRule>
  </conditionalFormatting>
  <conditionalFormatting sqref="E876">
    <cfRule type="cellIs" dxfId="551" priority="744" operator="greaterThanOrEqual">
      <formula>100</formula>
    </cfRule>
  </conditionalFormatting>
  <conditionalFormatting sqref="F877">
    <cfRule type="cellIs" dxfId="550" priority="743" operator="greaterThanOrEqual">
      <formula>1000</formula>
    </cfRule>
  </conditionalFormatting>
  <conditionalFormatting sqref="F876">
    <cfRule type="cellIs" dxfId="549" priority="742" operator="greaterThanOrEqual">
      <formula>100</formula>
    </cfRule>
  </conditionalFormatting>
  <conditionalFormatting sqref="G877">
    <cfRule type="cellIs" dxfId="548" priority="741" operator="greaterThanOrEqual">
      <formula>1000</formula>
    </cfRule>
  </conditionalFormatting>
  <conditionalFormatting sqref="G876">
    <cfRule type="cellIs" dxfId="547" priority="740" operator="greaterThanOrEqual">
      <formula>100</formula>
    </cfRule>
  </conditionalFormatting>
  <conditionalFormatting sqref="H877">
    <cfRule type="cellIs" dxfId="546" priority="739" operator="greaterThanOrEqual">
      <formula>1000</formula>
    </cfRule>
  </conditionalFormatting>
  <conditionalFormatting sqref="H876">
    <cfRule type="cellIs" dxfId="545" priority="738" operator="greaterThanOrEqual">
      <formula>100</formula>
    </cfRule>
  </conditionalFormatting>
  <conditionalFormatting sqref="I877">
    <cfRule type="cellIs" dxfId="544" priority="737" operator="greaterThanOrEqual">
      <formula>1000</formula>
    </cfRule>
  </conditionalFormatting>
  <conditionalFormatting sqref="I876">
    <cfRule type="cellIs" dxfId="543" priority="736" operator="greaterThanOrEqual">
      <formula>100</formula>
    </cfRule>
  </conditionalFormatting>
  <conditionalFormatting sqref="J877">
    <cfRule type="cellIs" dxfId="542" priority="735" operator="greaterThanOrEqual">
      <formula>1000</formula>
    </cfRule>
  </conditionalFormatting>
  <conditionalFormatting sqref="J876">
    <cfRule type="cellIs" dxfId="541" priority="734" operator="greaterThanOrEqual">
      <formula>100</formula>
    </cfRule>
  </conditionalFormatting>
  <conditionalFormatting sqref="M877">
    <cfRule type="cellIs" dxfId="540" priority="733" operator="greaterThanOrEqual">
      <formula>1000</formula>
    </cfRule>
  </conditionalFormatting>
  <conditionalFormatting sqref="M876">
    <cfRule type="cellIs" dxfId="539" priority="732" operator="greaterThanOrEqual">
      <formula>100</formula>
    </cfRule>
  </conditionalFormatting>
  <conditionalFormatting sqref="N877">
    <cfRule type="cellIs" dxfId="538" priority="731" operator="greaterThanOrEqual">
      <formula>1000</formula>
    </cfRule>
  </conditionalFormatting>
  <conditionalFormatting sqref="N876">
    <cfRule type="cellIs" dxfId="537" priority="730" operator="greaterThanOrEqual">
      <formula>100</formula>
    </cfRule>
  </conditionalFormatting>
  <conditionalFormatting sqref="O877">
    <cfRule type="cellIs" dxfId="536" priority="729" operator="greaterThanOrEqual">
      <formula>1000</formula>
    </cfRule>
  </conditionalFormatting>
  <conditionalFormatting sqref="O876">
    <cfRule type="cellIs" dxfId="535" priority="728" operator="greaterThanOrEqual">
      <formula>100</formula>
    </cfRule>
  </conditionalFormatting>
  <conditionalFormatting sqref="P877">
    <cfRule type="cellIs" dxfId="534" priority="727" operator="greaterThanOrEqual">
      <formula>1000</formula>
    </cfRule>
  </conditionalFormatting>
  <conditionalFormatting sqref="P876">
    <cfRule type="cellIs" dxfId="533" priority="726" operator="greaterThanOrEqual">
      <formula>100</formula>
    </cfRule>
  </conditionalFormatting>
  <conditionalFormatting sqref="Q877">
    <cfRule type="cellIs" dxfId="532" priority="725" operator="greaterThanOrEqual">
      <formula>1000</formula>
    </cfRule>
  </conditionalFormatting>
  <conditionalFormatting sqref="Q876">
    <cfRule type="cellIs" dxfId="531" priority="724" operator="greaterThanOrEqual">
      <formula>100</formula>
    </cfRule>
  </conditionalFormatting>
  <conditionalFormatting sqref="R877">
    <cfRule type="cellIs" dxfId="530" priority="723" operator="greaterThanOrEqual">
      <formula>1000</formula>
    </cfRule>
  </conditionalFormatting>
  <conditionalFormatting sqref="R876">
    <cfRule type="cellIs" dxfId="529" priority="722" operator="greaterThanOrEqual">
      <formula>100</formula>
    </cfRule>
  </conditionalFormatting>
  <conditionalFormatting sqref="K885:L885">
    <cfRule type="cellIs" dxfId="528" priority="688" operator="greaterThanOrEqual">
      <formula>1000</formula>
    </cfRule>
  </conditionalFormatting>
  <conditionalFormatting sqref="K884:L884">
    <cfRule type="cellIs" dxfId="527" priority="687" operator="greaterThanOrEqual">
      <formula>100</formula>
    </cfRule>
  </conditionalFormatting>
  <conditionalFormatting sqref="C888:S888">
    <cfRule type="cellIs" priority="657" stopIfTrue="1" operator="equal">
      <formula>"-"</formula>
    </cfRule>
    <cfRule type="cellIs" dxfId="526" priority="686" operator="greaterThanOrEqual">
      <formula>$T$279*1.2</formula>
    </cfRule>
  </conditionalFormatting>
  <conditionalFormatting sqref="C885">
    <cfRule type="cellIs" dxfId="525" priority="685" operator="greaterThanOrEqual">
      <formula>1000</formula>
    </cfRule>
  </conditionalFormatting>
  <conditionalFormatting sqref="C884">
    <cfRule type="cellIs" dxfId="524" priority="684" operator="greaterThanOrEqual">
      <formula>100</formula>
    </cfRule>
  </conditionalFormatting>
  <conditionalFormatting sqref="D885">
    <cfRule type="cellIs" dxfId="523" priority="683" operator="greaterThanOrEqual">
      <formula>1000</formula>
    </cfRule>
  </conditionalFormatting>
  <conditionalFormatting sqref="D884">
    <cfRule type="cellIs" dxfId="522" priority="682" operator="greaterThanOrEqual">
      <formula>100</formula>
    </cfRule>
  </conditionalFormatting>
  <conditionalFormatting sqref="E885">
    <cfRule type="cellIs" dxfId="521" priority="681" operator="greaterThanOrEqual">
      <formula>1000</formula>
    </cfRule>
  </conditionalFormatting>
  <conditionalFormatting sqref="E884">
    <cfRule type="cellIs" dxfId="520" priority="680" operator="greaterThanOrEqual">
      <formula>100</formula>
    </cfRule>
  </conditionalFormatting>
  <conditionalFormatting sqref="F885">
    <cfRule type="cellIs" dxfId="519" priority="679" operator="greaterThanOrEqual">
      <formula>1000</formula>
    </cfRule>
  </conditionalFormatting>
  <conditionalFormatting sqref="F884">
    <cfRule type="cellIs" dxfId="518" priority="678" operator="greaterThanOrEqual">
      <formula>100</formula>
    </cfRule>
  </conditionalFormatting>
  <conditionalFormatting sqref="G885">
    <cfRule type="cellIs" dxfId="517" priority="677" operator="greaterThanOrEqual">
      <formula>1000</formula>
    </cfRule>
  </conditionalFormatting>
  <conditionalFormatting sqref="G884">
    <cfRule type="cellIs" dxfId="516" priority="676" operator="greaterThanOrEqual">
      <formula>100</formula>
    </cfRule>
  </conditionalFormatting>
  <conditionalFormatting sqref="H885">
    <cfRule type="cellIs" dxfId="515" priority="675" operator="greaterThanOrEqual">
      <formula>1000</formula>
    </cfRule>
  </conditionalFormatting>
  <conditionalFormatting sqref="H884">
    <cfRule type="cellIs" dxfId="514" priority="674" operator="greaterThanOrEqual">
      <formula>100</formula>
    </cfRule>
  </conditionalFormatting>
  <conditionalFormatting sqref="I885">
    <cfRule type="cellIs" dxfId="513" priority="673" operator="greaterThanOrEqual">
      <formula>1000</formula>
    </cfRule>
  </conditionalFormatting>
  <conditionalFormatting sqref="I884">
    <cfRule type="cellIs" dxfId="512" priority="672" operator="greaterThanOrEqual">
      <formula>100</formula>
    </cfRule>
  </conditionalFormatting>
  <conditionalFormatting sqref="J885">
    <cfRule type="cellIs" dxfId="511" priority="671" operator="greaterThanOrEqual">
      <formula>1000</formula>
    </cfRule>
  </conditionalFormatting>
  <conditionalFormatting sqref="J884">
    <cfRule type="cellIs" dxfId="510" priority="670" operator="greaterThanOrEqual">
      <formula>100</formula>
    </cfRule>
  </conditionalFormatting>
  <conditionalFormatting sqref="M885">
    <cfRule type="cellIs" dxfId="509" priority="669" operator="greaterThanOrEqual">
      <formula>1000</formula>
    </cfRule>
  </conditionalFormatting>
  <conditionalFormatting sqref="M884">
    <cfRule type="cellIs" dxfId="508" priority="668" operator="greaterThanOrEqual">
      <formula>100</formula>
    </cfRule>
  </conditionalFormatting>
  <conditionalFormatting sqref="N885">
    <cfRule type="cellIs" dxfId="507" priority="667" operator="greaterThanOrEqual">
      <formula>1000</formula>
    </cfRule>
  </conditionalFormatting>
  <conditionalFormatting sqref="N884">
    <cfRule type="cellIs" dxfId="506" priority="666" operator="greaterThanOrEqual">
      <formula>100</formula>
    </cfRule>
  </conditionalFormatting>
  <conditionalFormatting sqref="O885">
    <cfRule type="cellIs" dxfId="505" priority="665" operator="greaterThanOrEqual">
      <formula>1000</formula>
    </cfRule>
  </conditionalFormatting>
  <conditionalFormatting sqref="O884">
    <cfRule type="cellIs" dxfId="504" priority="664" operator="greaterThanOrEqual">
      <formula>100</formula>
    </cfRule>
  </conditionalFormatting>
  <conditionalFormatting sqref="P885">
    <cfRule type="cellIs" dxfId="503" priority="663" operator="greaterThanOrEqual">
      <formula>1000</formula>
    </cfRule>
  </conditionalFormatting>
  <conditionalFormatting sqref="P884">
    <cfRule type="cellIs" dxfId="502" priority="662" operator="greaterThanOrEqual">
      <formula>100</formula>
    </cfRule>
  </conditionalFormatting>
  <conditionalFormatting sqref="Q885">
    <cfRule type="cellIs" dxfId="501" priority="661" operator="greaterThanOrEqual">
      <formula>1000</formula>
    </cfRule>
  </conditionalFormatting>
  <conditionalFormatting sqref="Q884">
    <cfRule type="cellIs" dxfId="500" priority="660" operator="greaterThanOrEqual">
      <formula>100</formula>
    </cfRule>
  </conditionalFormatting>
  <conditionalFormatting sqref="R885">
    <cfRule type="cellIs" dxfId="499" priority="659" operator="greaterThanOrEqual">
      <formula>1000</formula>
    </cfRule>
  </conditionalFormatting>
  <conditionalFormatting sqref="R884">
    <cfRule type="cellIs" dxfId="498" priority="658" operator="greaterThanOrEqual">
      <formula>100</formula>
    </cfRule>
  </conditionalFormatting>
  <conditionalFormatting sqref="M891 M899 M907">
    <cfRule type="cellIs" dxfId="497" priority="656" operator="lessThan">
      <formula>$T891*0.8</formula>
    </cfRule>
  </conditionalFormatting>
  <conditionalFormatting sqref="K893:L893">
    <cfRule type="cellIs" dxfId="496" priority="655" operator="greaterThanOrEqual">
      <formula>1000</formula>
    </cfRule>
  </conditionalFormatting>
  <conditionalFormatting sqref="K892:L892">
    <cfRule type="cellIs" dxfId="495" priority="654" operator="greaterThanOrEqual">
      <formula>100</formula>
    </cfRule>
  </conditionalFormatting>
  <conditionalFormatting sqref="C896:S896">
    <cfRule type="cellIs" priority="624" stopIfTrue="1" operator="equal">
      <formula>"-"</formula>
    </cfRule>
    <cfRule type="cellIs" dxfId="494" priority="653" operator="greaterThanOrEqual">
      <formula>$T$279*1.2</formula>
    </cfRule>
  </conditionalFormatting>
  <conditionalFormatting sqref="C893">
    <cfRule type="cellIs" dxfId="493" priority="652" operator="greaterThanOrEqual">
      <formula>1000</formula>
    </cfRule>
  </conditionalFormatting>
  <conditionalFormatting sqref="C892">
    <cfRule type="cellIs" dxfId="492" priority="651" operator="greaterThanOrEqual">
      <formula>100</formula>
    </cfRule>
  </conditionalFormatting>
  <conditionalFormatting sqref="D893">
    <cfRule type="cellIs" dxfId="491" priority="650" operator="greaterThanOrEqual">
      <formula>1000</formula>
    </cfRule>
  </conditionalFormatting>
  <conditionalFormatting sqref="D892">
    <cfRule type="cellIs" dxfId="490" priority="649" operator="greaterThanOrEqual">
      <formula>100</formula>
    </cfRule>
  </conditionalFormatting>
  <conditionalFormatting sqref="E893">
    <cfRule type="cellIs" dxfId="489" priority="648" operator="greaterThanOrEqual">
      <formula>1000</formula>
    </cfRule>
  </conditionalFormatting>
  <conditionalFormatting sqref="E892">
    <cfRule type="cellIs" dxfId="488" priority="647" operator="greaterThanOrEqual">
      <formula>100</formula>
    </cfRule>
  </conditionalFormatting>
  <conditionalFormatting sqref="F893">
    <cfRule type="cellIs" dxfId="487" priority="646" operator="greaterThanOrEqual">
      <formula>1000</formula>
    </cfRule>
  </conditionalFormatting>
  <conditionalFormatting sqref="F892">
    <cfRule type="cellIs" dxfId="486" priority="645" operator="greaterThanOrEqual">
      <formula>100</formula>
    </cfRule>
  </conditionalFormatting>
  <conditionalFormatting sqref="G893">
    <cfRule type="cellIs" dxfId="485" priority="644" operator="greaterThanOrEqual">
      <formula>1000</formula>
    </cfRule>
  </conditionalFormatting>
  <conditionalFormatting sqref="G892">
    <cfRule type="cellIs" dxfId="484" priority="643" operator="greaterThanOrEqual">
      <formula>100</formula>
    </cfRule>
  </conditionalFormatting>
  <conditionalFormatting sqref="H893">
    <cfRule type="cellIs" dxfId="483" priority="642" operator="greaterThanOrEqual">
      <formula>1000</formula>
    </cfRule>
  </conditionalFormatting>
  <conditionalFormatting sqref="H892">
    <cfRule type="cellIs" dxfId="482" priority="641" operator="greaterThanOrEqual">
      <formula>100</formula>
    </cfRule>
  </conditionalFormatting>
  <conditionalFormatting sqref="I893">
    <cfRule type="cellIs" dxfId="481" priority="640" operator="greaterThanOrEqual">
      <formula>1000</formula>
    </cfRule>
  </conditionalFormatting>
  <conditionalFormatting sqref="I892">
    <cfRule type="cellIs" dxfId="480" priority="639" operator="greaterThanOrEqual">
      <formula>100</formula>
    </cfRule>
  </conditionalFormatting>
  <conditionalFormatting sqref="J893">
    <cfRule type="cellIs" dxfId="479" priority="638" operator="greaterThanOrEqual">
      <formula>1000</formula>
    </cfRule>
  </conditionalFormatting>
  <conditionalFormatting sqref="J892">
    <cfRule type="cellIs" dxfId="478" priority="637" operator="greaterThanOrEqual">
      <formula>100</formula>
    </cfRule>
  </conditionalFormatting>
  <conditionalFormatting sqref="M893">
    <cfRule type="cellIs" dxfId="477" priority="636" operator="greaterThanOrEqual">
      <formula>1000</formula>
    </cfRule>
  </conditionalFormatting>
  <conditionalFormatting sqref="M892">
    <cfRule type="cellIs" dxfId="476" priority="635" operator="greaterThanOrEqual">
      <formula>100</formula>
    </cfRule>
  </conditionalFormatting>
  <conditionalFormatting sqref="N893">
    <cfRule type="cellIs" dxfId="475" priority="634" operator="greaterThanOrEqual">
      <formula>1000</formula>
    </cfRule>
  </conditionalFormatting>
  <conditionalFormatting sqref="N892">
    <cfRule type="cellIs" dxfId="474" priority="633" operator="greaterThanOrEqual">
      <formula>100</formula>
    </cfRule>
  </conditionalFormatting>
  <conditionalFormatting sqref="O893">
    <cfRule type="cellIs" dxfId="473" priority="632" operator="greaterThanOrEqual">
      <formula>1000</formula>
    </cfRule>
  </conditionalFormatting>
  <conditionalFormatting sqref="O892">
    <cfRule type="cellIs" dxfId="472" priority="631" operator="greaterThanOrEqual">
      <formula>100</formula>
    </cfRule>
  </conditionalFormatting>
  <conditionalFormatting sqref="P893">
    <cfRule type="cellIs" dxfId="471" priority="630" operator="greaterThanOrEqual">
      <formula>1000</formula>
    </cfRule>
  </conditionalFormatting>
  <conditionalFormatting sqref="P892">
    <cfRule type="cellIs" dxfId="470" priority="629" operator="greaterThanOrEqual">
      <formula>100</formula>
    </cfRule>
  </conditionalFormatting>
  <conditionalFormatting sqref="Q893">
    <cfRule type="cellIs" dxfId="469" priority="628" operator="greaterThanOrEqual">
      <formula>1000</formula>
    </cfRule>
  </conditionalFormatting>
  <conditionalFormatting sqref="Q892">
    <cfRule type="cellIs" dxfId="468" priority="627" operator="greaterThanOrEqual">
      <formula>100</formula>
    </cfRule>
  </conditionalFormatting>
  <conditionalFormatting sqref="R893">
    <cfRule type="cellIs" dxfId="467" priority="626" operator="greaterThanOrEqual">
      <formula>1000</formula>
    </cfRule>
  </conditionalFormatting>
  <conditionalFormatting sqref="R892">
    <cfRule type="cellIs" dxfId="466" priority="625" operator="greaterThanOrEqual">
      <formula>100</formula>
    </cfRule>
  </conditionalFormatting>
  <conditionalFormatting sqref="G899 G907">
    <cfRule type="cellIs" dxfId="465" priority="623" operator="lessThan">
      <formula>$T899*0.8</formula>
    </cfRule>
  </conditionalFormatting>
  <conditionalFormatting sqref="T848">
    <cfRule type="cellIs" priority="621" stopIfTrue="1" operator="equal">
      <formula>"-"</formula>
    </cfRule>
    <cfRule type="cellIs" dxfId="464" priority="622" operator="greaterThanOrEqual">
      <formula>$T$279*1.2</formula>
    </cfRule>
  </conditionalFormatting>
  <conditionalFormatting sqref="T856">
    <cfRule type="cellIs" priority="619" stopIfTrue="1" operator="equal">
      <formula>"-"</formula>
    </cfRule>
    <cfRule type="cellIs" dxfId="463" priority="620" operator="greaterThanOrEqual">
      <formula>$T$279*1.2</formula>
    </cfRule>
  </conditionalFormatting>
  <conditionalFormatting sqref="T864">
    <cfRule type="cellIs" priority="617" stopIfTrue="1" operator="equal">
      <formula>"-"</formula>
    </cfRule>
    <cfRule type="cellIs" dxfId="462" priority="618" operator="greaterThanOrEqual">
      <formula>$T$279*1.2</formula>
    </cfRule>
  </conditionalFormatting>
  <conditionalFormatting sqref="T872">
    <cfRule type="cellIs" priority="615" stopIfTrue="1" operator="equal">
      <formula>"-"</formula>
    </cfRule>
    <cfRule type="cellIs" dxfId="461" priority="616" operator="greaterThanOrEqual">
      <formula>$T$279*1.2</formula>
    </cfRule>
  </conditionalFormatting>
  <conditionalFormatting sqref="T880">
    <cfRule type="cellIs" priority="613" stopIfTrue="1" operator="equal">
      <formula>"-"</formula>
    </cfRule>
    <cfRule type="cellIs" dxfId="460" priority="614" operator="greaterThanOrEqual">
      <formula>$T$279*1.2</formula>
    </cfRule>
  </conditionalFormatting>
  <conditionalFormatting sqref="T888">
    <cfRule type="cellIs" priority="611" stopIfTrue="1" operator="equal">
      <formula>"-"</formula>
    </cfRule>
    <cfRule type="cellIs" dxfId="459" priority="612" operator="greaterThanOrEqual">
      <formula>$T$279*1.2</formula>
    </cfRule>
  </conditionalFormatting>
  <conditionalFormatting sqref="T896">
    <cfRule type="cellIs" priority="609" stopIfTrue="1" operator="equal">
      <formula>"-"</formula>
    </cfRule>
  </conditionalFormatting>
  <conditionalFormatting sqref="K901:L901">
    <cfRule type="cellIs" dxfId="458" priority="608" operator="greaterThanOrEqual">
      <formula>1000</formula>
    </cfRule>
  </conditionalFormatting>
  <conditionalFormatting sqref="K900:L900">
    <cfRule type="cellIs" dxfId="457" priority="607" operator="greaterThanOrEqual">
      <formula>100</formula>
    </cfRule>
  </conditionalFormatting>
  <conditionalFormatting sqref="C904:S904">
    <cfRule type="cellIs" priority="577" stopIfTrue="1" operator="equal">
      <formula>"-"</formula>
    </cfRule>
    <cfRule type="cellIs" dxfId="456" priority="606" operator="greaterThanOrEqual">
      <formula>$T904*1.2</formula>
    </cfRule>
  </conditionalFormatting>
  <conditionalFormatting sqref="C901">
    <cfRule type="cellIs" dxfId="455" priority="605" operator="greaterThanOrEqual">
      <formula>1000</formula>
    </cfRule>
  </conditionalFormatting>
  <conditionalFormatting sqref="C900">
    <cfRule type="cellIs" dxfId="454" priority="604" operator="greaterThanOrEqual">
      <formula>100</formula>
    </cfRule>
  </conditionalFormatting>
  <conditionalFormatting sqref="D901">
    <cfRule type="cellIs" dxfId="453" priority="603" operator="greaterThanOrEqual">
      <formula>1000</formula>
    </cfRule>
  </conditionalFormatting>
  <conditionalFormatting sqref="D900">
    <cfRule type="cellIs" dxfId="452" priority="602" operator="greaterThanOrEqual">
      <formula>100</formula>
    </cfRule>
  </conditionalFormatting>
  <conditionalFormatting sqref="E901">
    <cfRule type="cellIs" dxfId="451" priority="601" operator="greaterThanOrEqual">
      <formula>1000</formula>
    </cfRule>
  </conditionalFormatting>
  <conditionalFormatting sqref="E900">
    <cfRule type="cellIs" dxfId="450" priority="600" operator="greaterThanOrEqual">
      <formula>100</formula>
    </cfRule>
  </conditionalFormatting>
  <conditionalFormatting sqref="F901">
    <cfRule type="cellIs" dxfId="449" priority="599" operator="greaterThanOrEqual">
      <formula>1000</formula>
    </cfRule>
  </conditionalFormatting>
  <conditionalFormatting sqref="F900">
    <cfRule type="cellIs" dxfId="448" priority="598" operator="greaterThanOrEqual">
      <formula>100</formula>
    </cfRule>
  </conditionalFormatting>
  <conditionalFormatting sqref="G901">
    <cfRule type="cellIs" dxfId="447" priority="597" operator="greaterThanOrEqual">
      <formula>1000</formula>
    </cfRule>
  </conditionalFormatting>
  <conditionalFormatting sqref="G900">
    <cfRule type="cellIs" dxfId="446" priority="596" operator="greaterThanOrEqual">
      <formula>100</formula>
    </cfRule>
  </conditionalFormatting>
  <conditionalFormatting sqref="H901">
    <cfRule type="cellIs" dxfId="445" priority="595" operator="greaterThanOrEqual">
      <formula>1000</formula>
    </cfRule>
  </conditionalFormatting>
  <conditionalFormatting sqref="H900">
    <cfRule type="cellIs" dxfId="444" priority="594" operator="greaterThanOrEqual">
      <formula>100</formula>
    </cfRule>
  </conditionalFormatting>
  <conditionalFormatting sqref="I901">
    <cfRule type="cellIs" dxfId="443" priority="593" operator="greaterThanOrEqual">
      <formula>1000</formula>
    </cfRule>
  </conditionalFormatting>
  <conditionalFormatting sqref="I900">
    <cfRule type="cellIs" dxfId="442" priority="592" operator="greaterThanOrEqual">
      <formula>100</formula>
    </cfRule>
  </conditionalFormatting>
  <conditionalFormatting sqref="J901">
    <cfRule type="cellIs" dxfId="441" priority="591" operator="greaterThanOrEqual">
      <formula>1000</formula>
    </cfRule>
  </conditionalFormatting>
  <conditionalFormatting sqref="J900">
    <cfRule type="cellIs" dxfId="440" priority="590" operator="greaterThanOrEqual">
      <formula>100</formula>
    </cfRule>
  </conditionalFormatting>
  <conditionalFormatting sqref="M901">
    <cfRule type="cellIs" dxfId="439" priority="589" operator="greaterThanOrEqual">
      <formula>1000</formula>
    </cfRule>
  </conditionalFormatting>
  <conditionalFormatting sqref="M900">
    <cfRule type="cellIs" dxfId="438" priority="588" operator="greaterThanOrEqual">
      <formula>100</formula>
    </cfRule>
  </conditionalFormatting>
  <conditionalFormatting sqref="N901">
    <cfRule type="cellIs" dxfId="437" priority="587" operator="greaterThanOrEqual">
      <formula>1000</formula>
    </cfRule>
  </conditionalFormatting>
  <conditionalFormatting sqref="N900">
    <cfRule type="cellIs" dxfId="436" priority="586" operator="greaterThanOrEqual">
      <formula>100</formula>
    </cfRule>
  </conditionalFormatting>
  <conditionalFormatting sqref="O901">
    <cfRule type="cellIs" dxfId="435" priority="585" operator="greaterThanOrEqual">
      <formula>1000</formula>
    </cfRule>
  </conditionalFormatting>
  <conditionalFormatting sqref="O900">
    <cfRule type="cellIs" dxfId="434" priority="584" operator="greaterThanOrEqual">
      <formula>100</formula>
    </cfRule>
  </conditionalFormatting>
  <conditionalFormatting sqref="P901">
    <cfRule type="cellIs" dxfId="433" priority="583" operator="greaterThanOrEqual">
      <formula>1000</formula>
    </cfRule>
  </conditionalFormatting>
  <conditionalFormatting sqref="P900">
    <cfRule type="cellIs" dxfId="432" priority="582" operator="greaterThanOrEqual">
      <formula>100</formula>
    </cfRule>
  </conditionalFormatting>
  <conditionalFormatting sqref="Q901">
    <cfRule type="cellIs" dxfId="431" priority="581" operator="greaterThanOrEqual">
      <formula>1000</formula>
    </cfRule>
  </conditionalFormatting>
  <conditionalFormatting sqref="Q900">
    <cfRule type="cellIs" dxfId="430" priority="580" operator="greaterThanOrEqual">
      <formula>100</formula>
    </cfRule>
  </conditionalFormatting>
  <conditionalFormatting sqref="R901">
    <cfRule type="cellIs" dxfId="429" priority="579" operator="greaterThanOrEqual">
      <formula>1000</formula>
    </cfRule>
  </conditionalFormatting>
  <conditionalFormatting sqref="R900">
    <cfRule type="cellIs" dxfId="428" priority="578" operator="greaterThanOrEqual">
      <formula>100</formula>
    </cfRule>
  </conditionalFormatting>
  <conditionalFormatting sqref="T904">
    <cfRule type="cellIs" priority="575" stopIfTrue="1" operator="equal">
      <formula>"-"</formula>
    </cfRule>
  </conditionalFormatting>
  <conditionalFormatting sqref="N907">
    <cfRule type="cellIs" dxfId="427" priority="574" operator="lessThan">
      <formula>$T907*0.8</formula>
    </cfRule>
  </conditionalFormatting>
  <conditionalFormatting sqref="C909:S909">
    <cfRule type="cellIs" dxfId="426" priority="532" operator="greaterThanOrEqual">
      <formula>5</formula>
    </cfRule>
  </conditionalFormatting>
  <conditionalFormatting sqref="C908:S908">
    <cfRule type="cellIs" dxfId="425" priority="530" operator="greaterThanOrEqual">
      <formula>5</formula>
    </cfRule>
  </conditionalFormatting>
  <conditionalFormatting sqref="C912:S912">
    <cfRule type="cellIs" priority="542" stopIfTrue="1" operator="equal">
      <formula>"-"</formula>
    </cfRule>
    <cfRule type="cellIs" dxfId="424" priority="571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23" priority="573" operator="lessThan">
      <formula>$T915*0.8</formula>
    </cfRule>
  </conditionalFormatting>
  <conditionalFormatting sqref="C911:S911">
    <cfRule type="cellIs" dxfId="422" priority="540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72" stopIfTrue="1" operator="equal">
      <formula>"-"</formula>
    </cfRule>
  </conditionalFormatting>
  <conditionalFormatting sqref="C917:S917">
    <cfRule type="cellIs" dxfId="421" priority="526" operator="greaterThanOrEqual">
      <formula>5</formula>
    </cfRule>
  </conditionalFormatting>
  <conditionalFormatting sqref="C916:S916">
    <cfRule type="cellIs" dxfId="420" priority="525" operator="greaterThanOrEqual">
      <formula>5</formula>
    </cfRule>
  </conditionalFormatting>
  <conditionalFormatting sqref="C920:S920">
    <cfRule type="cellIs" priority="528" stopIfTrue="1" operator="equal">
      <formula>"-"</formula>
    </cfRule>
    <cfRule type="cellIs" dxfId="419" priority="529" operator="greaterThan">
      <formula>$T920*1.2</formula>
    </cfRule>
  </conditionalFormatting>
  <conditionalFormatting sqref="C919:S919">
    <cfRule type="cellIs" dxfId="418" priority="527" operator="greaterThan">
      <formula>0</formula>
    </cfRule>
  </conditionalFormatting>
  <conditionalFormatting sqref="C925:S925">
    <cfRule type="cellIs" dxfId="417" priority="521" operator="greaterThanOrEqual">
      <formula>5</formula>
    </cfRule>
  </conditionalFormatting>
  <conditionalFormatting sqref="C924:S924">
    <cfRule type="cellIs" dxfId="416" priority="520" operator="greaterThanOrEqual">
      <formula>5</formula>
    </cfRule>
  </conditionalFormatting>
  <conditionalFormatting sqref="C928:S928">
    <cfRule type="cellIs" priority="523" stopIfTrue="1" operator="equal">
      <formula>"-"</formula>
    </cfRule>
    <cfRule type="cellIs" dxfId="415" priority="524" operator="greaterThan">
      <formula>$T928*1.2</formula>
    </cfRule>
  </conditionalFormatting>
  <conditionalFormatting sqref="C927:S927">
    <cfRule type="cellIs" dxfId="414" priority="522" operator="greaterThan">
      <formula>0</formula>
    </cfRule>
  </conditionalFormatting>
  <conditionalFormatting sqref="C933:S933">
    <cfRule type="cellIs" dxfId="413" priority="516" operator="greaterThanOrEqual">
      <formula>5</formula>
    </cfRule>
  </conditionalFormatting>
  <conditionalFormatting sqref="C932:S932">
    <cfRule type="cellIs" dxfId="412" priority="515" operator="greaterThanOrEqual">
      <formula>5</formula>
    </cfRule>
  </conditionalFormatting>
  <conditionalFormatting sqref="C936:S936">
    <cfRule type="cellIs" priority="518" stopIfTrue="1" operator="equal">
      <formula>"-"</formula>
    </cfRule>
    <cfRule type="cellIs" dxfId="411" priority="519" operator="greaterThan">
      <formula>$T936*1.2</formula>
    </cfRule>
  </conditionalFormatting>
  <conditionalFormatting sqref="C935:S935">
    <cfRule type="cellIs" dxfId="410" priority="517" operator="greaterThan">
      <formula>0</formula>
    </cfRule>
  </conditionalFormatting>
  <conditionalFormatting sqref="C941:S941">
    <cfRule type="cellIs" dxfId="409" priority="511" operator="greaterThanOrEqual">
      <formula>5</formula>
    </cfRule>
  </conditionalFormatting>
  <conditionalFormatting sqref="C940:S940">
    <cfRule type="cellIs" dxfId="408" priority="510" operator="greaterThanOrEqual">
      <formula>5</formula>
    </cfRule>
  </conditionalFormatting>
  <conditionalFormatting sqref="C944:S944">
    <cfRule type="cellIs" priority="513" stopIfTrue="1" operator="equal">
      <formula>"-"</formula>
    </cfRule>
    <cfRule type="cellIs" dxfId="407" priority="514" operator="greaterThan">
      <formula>$T944*1.2</formula>
    </cfRule>
  </conditionalFormatting>
  <conditionalFormatting sqref="C943:S943">
    <cfRule type="cellIs" dxfId="406" priority="512" operator="greaterThan">
      <formula>0</formula>
    </cfRule>
  </conditionalFormatting>
  <conditionalFormatting sqref="C949:S949">
    <cfRule type="cellIs" dxfId="405" priority="506" operator="greaterThanOrEqual">
      <formula>5</formula>
    </cfRule>
  </conditionalFormatting>
  <conditionalFormatting sqref="C948:S948">
    <cfRule type="cellIs" dxfId="404" priority="505" operator="greaterThanOrEqual">
      <formula>5</formula>
    </cfRule>
  </conditionalFormatting>
  <conditionalFormatting sqref="C952:S952">
    <cfRule type="cellIs" priority="508" stopIfTrue="1" operator="equal">
      <formula>"-"</formula>
    </cfRule>
    <cfRule type="cellIs" dxfId="403" priority="509" operator="greaterThan">
      <formula>$T952*1.2</formula>
    </cfRule>
  </conditionalFormatting>
  <conditionalFormatting sqref="C951:S951">
    <cfRule type="cellIs" dxfId="402" priority="507" operator="greaterThan">
      <formula>0</formula>
    </cfRule>
  </conditionalFormatting>
  <conditionalFormatting sqref="C957:S957">
    <cfRule type="cellIs" dxfId="401" priority="501" operator="greaterThanOrEqual">
      <formula>5</formula>
    </cfRule>
  </conditionalFormatting>
  <conditionalFormatting sqref="C956:S956">
    <cfRule type="cellIs" dxfId="400" priority="500" operator="greaterThanOrEqual">
      <formula>5</formula>
    </cfRule>
  </conditionalFormatting>
  <conditionalFormatting sqref="C960:S960">
    <cfRule type="cellIs" priority="503" stopIfTrue="1" operator="equal">
      <formula>"-"</formula>
    </cfRule>
    <cfRule type="cellIs" dxfId="399" priority="504" operator="greaterThan">
      <formula>$T960*1.2</formula>
    </cfRule>
  </conditionalFormatting>
  <conditionalFormatting sqref="C959:S959">
    <cfRule type="cellIs" dxfId="398" priority="502" operator="greaterThan">
      <formula>0</formula>
    </cfRule>
  </conditionalFormatting>
  <conditionalFormatting sqref="C965:S965">
    <cfRule type="cellIs" dxfId="397" priority="496" operator="greaterThanOrEqual">
      <formula>5</formula>
    </cfRule>
  </conditionalFormatting>
  <conditionalFormatting sqref="C964:S964">
    <cfRule type="cellIs" dxfId="396" priority="495" operator="greaterThanOrEqual">
      <formula>5</formula>
    </cfRule>
  </conditionalFormatting>
  <conditionalFormatting sqref="C968:S968">
    <cfRule type="cellIs" priority="498" stopIfTrue="1" operator="equal">
      <formula>"-"</formula>
    </cfRule>
    <cfRule type="cellIs" dxfId="395" priority="499" operator="greaterThan">
      <formula>$T968*1.2</formula>
    </cfRule>
  </conditionalFormatting>
  <conditionalFormatting sqref="C967:S967">
    <cfRule type="cellIs" dxfId="394" priority="497" operator="greaterThan">
      <formula>0</formula>
    </cfRule>
  </conditionalFormatting>
  <conditionalFormatting sqref="C4:S4">
    <cfRule type="top10" dxfId="393" priority="494" rank="3"/>
  </conditionalFormatting>
  <conditionalFormatting sqref="C5:S5">
    <cfRule type="top10" dxfId="392" priority="493" rank="3"/>
  </conditionalFormatting>
  <conditionalFormatting sqref="C6:S6">
    <cfRule type="top10" dxfId="391" priority="492" rank="3"/>
  </conditionalFormatting>
  <conditionalFormatting sqref="C973:S973">
    <cfRule type="cellIs" dxfId="390" priority="488" operator="greaterThanOrEqual">
      <formula>5</formula>
    </cfRule>
  </conditionalFormatting>
  <conditionalFormatting sqref="C972:S972">
    <cfRule type="cellIs" dxfId="389" priority="487" operator="greaterThanOrEqual">
      <formula>5</formula>
    </cfRule>
  </conditionalFormatting>
  <conditionalFormatting sqref="C976:S976">
    <cfRule type="cellIs" priority="490" stopIfTrue="1" operator="equal">
      <formula>"-"</formula>
    </cfRule>
    <cfRule type="cellIs" dxfId="388" priority="491" operator="greaterThan">
      <formula>$T976*1.2</formula>
    </cfRule>
  </conditionalFormatting>
  <conditionalFormatting sqref="C975:S975">
    <cfRule type="cellIs" dxfId="387" priority="486" operator="greaterThan">
      <formula>0</formula>
    </cfRule>
  </conditionalFormatting>
  <conditionalFormatting sqref="C981:S981">
    <cfRule type="cellIs" dxfId="386" priority="483" operator="greaterThanOrEqual">
      <formula>5</formula>
    </cfRule>
  </conditionalFormatting>
  <conditionalFormatting sqref="C980:S980">
    <cfRule type="cellIs" dxfId="385" priority="482" operator="greaterThanOrEqual">
      <formula>5</formula>
    </cfRule>
  </conditionalFormatting>
  <conditionalFormatting sqref="C984:S984">
    <cfRule type="cellIs" priority="484" stopIfTrue="1" operator="equal">
      <formula>"-"</formula>
    </cfRule>
    <cfRule type="cellIs" dxfId="384" priority="485" operator="greaterThan">
      <formula>$T984*1.2</formula>
    </cfRule>
  </conditionalFormatting>
  <conditionalFormatting sqref="C983:S983">
    <cfRule type="cellIs" dxfId="383" priority="481" operator="greaterThan">
      <formula>0</formula>
    </cfRule>
  </conditionalFormatting>
  <conditionalFormatting sqref="C989:S989">
    <cfRule type="cellIs" dxfId="382" priority="478" operator="greaterThanOrEqual">
      <formula>5</formula>
    </cfRule>
  </conditionalFormatting>
  <conditionalFormatting sqref="C988:S988">
    <cfRule type="cellIs" dxfId="381" priority="477" operator="greaterThanOrEqual">
      <formula>5</formula>
    </cfRule>
  </conditionalFormatting>
  <conditionalFormatting sqref="C992:S992">
    <cfRule type="cellIs" priority="479" stopIfTrue="1" operator="equal">
      <formula>"-"</formula>
    </cfRule>
    <cfRule type="cellIs" dxfId="380" priority="480" operator="greaterThan">
      <formula>$T992*1.2</formula>
    </cfRule>
  </conditionalFormatting>
  <conditionalFormatting sqref="C991:S991">
    <cfRule type="cellIs" dxfId="379" priority="475" operator="greaterThan">
      <formula>0</formula>
    </cfRule>
  </conditionalFormatting>
  <conditionalFormatting sqref="C997:S997">
    <cfRule type="cellIs" dxfId="378" priority="472" operator="greaterThanOrEqual">
      <formula>5</formula>
    </cfRule>
  </conditionalFormatting>
  <conditionalFormatting sqref="C996:S996">
    <cfRule type="cellIs" dxfId="377" priority="471" operator="greaterThanOrEqual">
      <formula>5</formula>
    </cfRule>
  </conditionalFormatting>
  <conditionalFormatting sqref="C1000:S1000">
    <cfRule type="cellIs" priority="473" stopIfTrue="1" operator="equal">
      <formula>"-"</formula>
    </cfRule>
    <cfRule type="cellIs" dxfId="376" priority="474" operator="greaterThan">
      <formula>$T1000*1.2</formula>
    </cfRule>
  </conditionalFormatting>
  <conditionalFormatting sqref="C999:S999">
    <cfRule type="cellIs" dxfId="375" priority="470" operator="greaterThan">
      <formula>0</formula>
    </cfRule>
  </conditionalFormatting>
  <conditionalFormatting sqref="C1005:S1005">
    <cfRule type="cellIs" dxfId="374" priority="467" operator="greaterThanOrEqual">
      <formula>5</formula>
    </cfRule>
  </conditionalFormatting>
  <conditionalFormatting sqref="C1004:S1004">
    <cfRule type="cellIs" dxfId="373" priority="466" operator="greaterThanOrEqual">
      <formula>5</formula>
    </cfRule>
  </conditionalFormatting>
  <conditionalFormatting sqref="C1008:S1008">
    <cfRule type="cellIs" priority="468" stopIfTrue="1" operator="equal">
      <formula>"-"</formula>
    </cfRule>
    <cfRule type="cellIs" dxfId="372" priority="469" operator="greaterThan">
      <formula>$T1008*1.2</formula>
    </cfRule>
  </conditionalFormatting>
  <conditionalFormatting sqref="C1007:S1007">
    <cfRule type="cellIs" dxfId="371" priority="465" operator="greaterThan">
      <formula>0</formula>
    </cfRule>
  </conditionalFormatting>
  <conditionalFormatting sqref="C1013:S1013">
    <cfRule type="cellIs" dxfId="370" priority="459" operator="greaterThanOrEqual">
      <formula>5</formula>
    </cfRule>
  </conditionalFormatting>
  <conditionalFormatting sqref="C1012:S1012">
    <cfRule type="cellIs" dxfId="369" priority="461" operator="greaterThanOrEqual">
      <formula>5</formula>
    </cfRule>
  </conditionalFormatting>
  <conditionalFormatting sqref="C1016:S1016">
    <cfRule type="cellIs" priority="463" stopIfTrue="1" operator="equal">
      <formula>"-"</formula>
    </cfRule>
    <cfRule type="cellIs" dxfId="368" priority="464" operator="greaterThan">
      <formula>$T1016*1.2</formula>
    </cfRule>
  </conditionalFormatting>
  <conditionalFormatting sqref="C1015:S1015">
    <cfRule type="cellIs" dxfId="367" priority="460" operator="greaterThan">
      <formula>0</formula>
    </cfRule>
  </conditionalFormatting>
  <conditionalFormatting sqref="C1014:S1014">
    <cfRule type="cellIs" dxfId="366" priority="462" operator="greaterThanOrEqual">
      <formula>5</formula>
    </cfRule>
  </conditionalFormatting>
  <conditionalFormatting sqref="C1021:S1021">
    <cfRule type="cellIs" dxfId="365" priority="453" operator="greaterThanOrEqual">
      <formula>5</formula>
    </cfRule>
  </conditionalFormatting>
  <conditionalFormatting sqref="C1020:S1020">
    <cfRule type="cellIs" dxfId="364" priority="455" operator="greaterThanOrEqual">
      <formula>5</formula>
    </cfRule>
  </conditionalFormatting>
  <conditionalFormatting sqref="C1024:S1024">
    <cfRule type="cellIs" priority="457" stopIfTrue="1" operator="equal">
      <formula>"-"</formula>
    </cfRule>
    <cfRule type="cellIs" dxfId="363" priority="458" operator="greaterThan">
      <formula>$T1024*1.2</formula>
    </cfRule>
  </conditionalFormatting>
  <conditionalFormatting sqref="C1023:S1023">
    <cfRule type="cellIs" dxfId="362" priority="454" operator="greaterThan">
      <formula>0</formula>
    </cfRule>
  </conditionalFormatting>
  <conditionalFormatting sqref="C1022:S1022">
    <cfRule type="cellIs" dxfId="361" priority="456" operator="greaterThanOrEqual">
      <formula>5</formula>
    </cfRule>
  </conditionalFormatting>
  <conditionalFormatting sqref="C1029:S1029">
    <cfRule type="cellIs" dxfId="360" priority="447" operator="greaterThanOrEqual">
      <formula>5</formula>
    </cfRule>
  </conditionalFormatting>
  <conditionalFormatting sqref="C1028:S1028">
    <cfRule type="cellIs" dxfId="359" priority="449" operator="greaterThanOrEqual">
      <formula>5</formula>
    </cfRule>
  </conditionalFormatting>
  <conditionalFormatting sqref="C1032:S1032">
    <cfRule type="cellIs" priority="451" stopIfTrue="1" operator="equal">
      <formula>"-"</formula>
    </cfRule>
    <cfRule type="cellIs" dxfId="358" priority="452" operator="greaterThan">
      <formula>$T1032*1.2</formula>
    </cfRule>
  </conditionalFormatting>
  <conditionalFormatting sqref="C1031:S1031">
    <cfRule type="cellIs" dxfId="357" priority="448" operator="greaterThan">
      <formula>0</formula>
    </cfRule>
  </conditionalFormatting>
  <conditionalFormatting sqref="C1030:S1030">
    <cfRule type="cellIs" dxfId="356" priority="450" operator="greaterThanOrEqual">
      <formula>5</formula>
    </cfRule>
  </conditionalFormatting>
  <conditionalFormatting sqref="C1037:S1037">
    <cfRule type="cellIs" dxfId="355" priority="441" operator="greaterThanOrEqual">
      <formula>5</formula>
    </cfRule>
  </conditionalFormatting>
  <conditionalFormatting sqref="C1036:S1036">
    <cfRule type="cellIs" dxfId="354" priority="443" operator="greaterThanOrEqual">
      <formula>5</formula>
    </cfRule>
  </conditionalFormatting>
  <conditionalFormatting sqref="C1040:S1040">
    <cfRule type="cellIs" priority="445" stopIfTrue="1" operator="equal">
      <formula>"-"</formula>
    </cfRule>
    <cfRule type="cellIs" dxfId="353" priority="446" operator="greaterThan">
      <formula>$T1040*1.2</formula>
    </cfRule>
  </conditionalFormatting>
  <conditionalFormatting sqref="C1039:S1039">
    <cfRule type="cellIs" dxfId="352" priority="442" operator="greaterThan">
      <formula>0</formula>
    </cfRule>
  </conditionalFormatting>
  <conditionalFormatting sqref="C1038:S1038">
    <cfRule type="cellIs" dxfId="351" priority="444" operator="greaterThanOrEqual">
      <formula>5</formula>
    </cfRule>
  </conditionalFormatting>
  <conditionalFormatting sqref="C1045:S1045">
    <cfRule type="cellIs" dxfId="350" priority="435" operator="greaterThanOrEqual">
      <formula>5</formula>
    </cfRule>
  </conditionalFormatting>
  <conditionalFormatting sqref="C1044:S1044">
    <cfRule type="cellIs" dxfId="349" priority="437" operator="greaterThanOrEqual">
      <formula>5</formula>
    </cfRule>
  </conditionalFormatting>
  <conditionalFormatting sqref="C1048:S1048">
    <cfRule type="cellIs" priority="439" stopIfTrue="1" operator="equal">
      <formula>"-"</formula>
    </cfRule>
    <cfRule type="cellIs" dxfId="348" priority="440" operator="greaterThan">
      <formula>$T1048*1.2</formula>
    </cfRule>
  </conditionalFormatting>
  <conditionalFormatting sqref="C1047:S1047">
    <cfRule type="cellIs" dxfId="347" priority="436" operator="greaterThan">
      <formula>0</formula>
    </cfRule>
  </conditionalFormatting>
  <conditionalFormatting sqref="C1046:S1046">
    <cfRule type="cellIs" dxfId="346" priority="438" operator="greaterThanOrEqual">
      <formula>5</formula>
    </cfRule>
  </conditionalFormatting>
  <conditionalFormatting sqref="C1053:S1053">
    <cfRule type="cellIs" dxfId="345" priority="429" operator="greaterThanOrEqual">
      <formula>5</formula>
    </cfRule>
  </conditionalFormatting>
  <conditionalFormatting sqref="C1052:S1052">
    <cfRule type="cellIs" dxfId="344" priority="431" operator="greaterThanOrEqual">
      <formula>5</formula>
    </cfRule>
  </conditionalFormatting>
  <conditionalFormatting sqref="C1056:S1056">
    <cfRule type="cellIs" priority="433" stopIfTrue="1" operator="equal">
      <formula>"-"</formula>
    </cfRule>
    <cfRule type="cellIs" dxfId="343" priority="434" operator="greaterThan">
      <formula>$T1056*1.2</formula>
    </cfRule>
  </conditionalFormatting>
  <conditionalFormatting sqref="C1055:S1055">
    <cfRule type="cellIs" dxfId="342" priority="430" operator="greaterThan">
      <formula>0</formula>
    </cfRule>
  </conditionalFormatting>
  <conditionalFormatting sqref="C1054:S1054">
    <cfRule type="cellIs" dxfId="341" priority="432" operator="greaterThanOrEqual">
      <formula>5</formula>
    </cfRule>
  </conditionalFormatting>
  <conditionalFormatting sqref="C1061:S1061">
    <cfRule type="cellIs" dxfId="340" priority="423" operator="greaterThanOrEqual">
      <formula>5</formula>
    </cfRule>
  </conditionalFormatting>
  <conditionalFormatting sqref="C1060:S1060">
    <cfRule type="cellIs" dxfId="339" priority="425" operator="greaterThanOrEqual">
      <formula>5</formula>
    </cfRule>
  </conditionalFormatting>
  <conditionalFormatting sqref="C1064:S1064">
    <cfRule type="cellIs" priority="427" stopIfTrue="1" operator="equal">
      <formula>"-"</formula>
    </cfRule>
    <cfRule type="cellIs" dxfId="338" priority="428" operator="greaterThan">
      <formula>$T1064*1.2</formula>
    </cfRule>
  </conditionalFormatting>
  <conditionalFormatting sqref="C1062:S1062">
    <cfRule type="cellIs" dxfId="337" priority="426" operator="greaterThanOrEqual">
      <formula>5</formula>
    </cfRule>
  </conditionalFormatting>
  <conditionalFormatting sqref="C1063:S1063">
    <cfRule type="cellIs" dxfId="336" priority="422" operator="greaterThan">
      <formula>0</formula>
    </cfRule>
  </conditionalFormatting>
  <conditionalFormatting sqref="C1069:S1069">
    <cfRule type="cellIs" dxfId="335" priority="417" operator="greaterThanOrEqual">
      <formula>5</formula>
    </cfRule>
  </conditionalFormatting>
  <conditionalFormatting sqref="C1068:S1068">
    <cfRule type="cellIs" dxfId="334" priority="418" operator="greaterThanOrEqual">
      <formula>5</formula>
    </cfRule>
  </conditionalFormatting>
  <conditionalFormatting sqref="C1072:S1072">
    <cfRule type="cellIs" priority="420" stopIfTrue="1" operator="equal">
      <formula>"-"</formula>
    </cfRule>
    <cfRule type="cellIs" dxfId="333" priority="421" operator="greaterThan">
      <formula>$T1072*1.2</formula>
    </cfRule>
  </conditionalFormatting>
  <conditionalFormatting sqref="C1070:S1070">
    <cfRule type="cellIs" dxfId="332" priority="419" operator="greaterThanOrEqual">
      <formula>5</formula>
    </cfRule>
  </conditionalFormatting>
  <conditionalFormatting sqref="C1071:S1071">
    <cfRule type="cellIs" dxfId="331" priority="416" operator="greaterThan">
      <formula>0</formula>
    </cfRule>
  </conditionalFormatting>
  <conditionalFormatting sqref="C1077:S1077">
    <cfRule type="cellIs" dxfId="330" priority="411" operator="greaterThanOrEqual">
      <formula>5</formula>
    </cfRule>
  </conditionalFormatting>
  <conditionalFormatting sqref="C1076:S1076">
    <cfRule type="cellIs" dxfId="329" priority="412" operator="greaterThanOrEqual">
      <formula>5</formula>
    </cfRule>
  </conditionalFormatting>
  <conditionalFormatting sqref="C1080:S1080">
    <cfRule type="cellIs" priority="414" stopIfTrue="1" operator="equal">
      <formula>"-"</formula>
    </cfRule>
    <cfRule type="cellIs" dxfId="328" priority="415" operator="greaterThan">
      <formula>$T1080*1.2</formula>
    </cfRule>
  </conditionalFormatting>
  <conditionalFormatting sqref="C1078:S1078">
    <cfRule type="cellIs" dxfId="327" priority="413" operator="greaterThanOrEqual">
      <formula>5</formula>
    </cfRule>
  </conditionalFormatting>
  <conditionalFormatting sqref="C1079:S1079">
    <cfRule type="cellIs" dxfId="326" priority="410" operator="greaterThan">
      <formula>0</formula>
    </cfRule>
  </conditionalFormatting>
  <conditionalFormatting sqref="C1085:S1085">
    <cfRule type="cellIs" dxfId="325" priority="405" operator="greaterThanOrEqual">
      <formula>5</formula>
    </cfRule>
  </conditionalFormatting>
  <conditionalFormatting sqref="C1084:S1084">
    <cfRule type="cellIs" dxfId="324" priority="406" operator="greaterThanOrEqual">
      <formula>5</formula>
    </cfRule>
  </conditionalFormatting>
  <conditionalFormatting sqref="C1088:S1088">
    <cfRule type="cellIs" priority="408" stopIfTrue="1" operator="equal">
      <formula>"-"</formula>
    </cfRule>
    <cfRule type="cellIs" dxfId="323" priority="409" operator="greaterThan">
      <formula>$T1088*1.2</formula>
    </cfRule>
  </conditionalFormatting>
  <conditionalFormatting sqref="C1086:S1086">
    <cfRule type="cellIs" dxfId="322" priority="407" operator="greaterThanOrEqual">
      <formula>5</formula>
    </cfRule>
  </conditionalFormatting>
  <conditionalFormatting sqref="C1087:S1087">
    <cfRule type="cellIs" dxfId="321" priority="404" operator="greaterThan">
      <formula>0</formula>
    </cfRule>
  </conditionalFormatting>
  <conditionalFormatting sqref="C1093:S1093">
    <cfRule type="cellIs" dxfId="320" priority="399" operator="greaterThanOrEqual">
      <formula>5</formula>
    </cfRule>
  </conditionalFormatting>
  <conditionalFormatting sqref="C1092:S1092">
    <cfRule type="cellIs" dxfId="319" priority="400" operator="greaterThanOrEqual">
      <formula>5</formula>
    </cfRule>
  </conditionalFormatting>
  <conditionalFormatting sqref="C1096:S1096">
    <cfRule type="cellIs" priority="402" stopIfTrue="1" operator="equal">
      <formula>"-"</formula>
    </cfRule>
    <cfRule type="cellIs" dxfId="318" priority="403" operator="greaterThan">
      <formula>$T1096*1.2</formula>
    </cfRule>
  </conditionalFormatting>
  <conditionalFormatting sqref="C1094:S1094">
    <cfRule type="cellIs" dxfId="317" priority="401" operator="greaterThanOrEqual">
      <formula>5</formula>
    </cfRule>
  </conditionalFormatting>
  <conditionalFormatting sqref="C1095:S1095">
    <cfRule type="cellIs" dxfId="316" priority="398" operator="greaterThan">
      <formula>0</formula>
    </cfRule>
  </conditionalFormatting>
  <conditionalFormatting sqref="C1101:S1101">
    <cfRule type="cellIs" dxfId="315" priority="393" operator="greaterThanOrEqual">
      <formula>5</formula>
    </cfRule>
  </conditionalFormatting>
  <conditionalFormatting sqref="C1100:S1100">
    <cfRule type="cellIs" dxfId="314" priority="394" operator="greaterThanOrEqual">
      <formula>5</formula>
    </cfRule>
  </conditionalFormatting>
  <conditionalFormatting sqref="C1104:S1104">
    <cfRule type="cellIs" priority="396" stopIfTrue="1" operator="equal">
      <formula>"-"</formula>
    </cfRule>
    <cfRule type="cellIs" dxfId="313" priority="397" operator="greaterThan">
      <formula>$T1104*1.2</formula>
    </cfRule>
  </conditionalFormatting>
  <conditionalFormatting sqref="C1102:S1102">
    <cfRule type="cellIs" dxfId="312" priority="395" operator="greaterThanOrEqual">
      <formula>5</formula>
    </cfRule>
  </conditionalFormatting>
  <conditionalFormatting sqref="C1103:S1103">
    <cfRule type="cellIs" dxfId="311" priority="392" operator="greaterThan">
      <formula>0</formula>
    </cfRule>
  </conditionalFormatting>
  <conditionalFormatting sqref="C1109:S1109">
    <cfRule type="cellIs" dxfId="310" priority="387" operator="greaterThanOrEqual">
      <formula>5</formula>
    </cfRule>
  </conditionalFormatting>
  <conditionalFormatting sqref="C1108:S1108">
    <cfRule type="cellIs" dxfId="309" priority="388" operator="greaterThanOrEqual">
      <formula>5</formula>
    </cfRule>
  </conditionalFormatting>
  <conditionalFormatting sqref="C1112:S1112">
    <cfRule type="cellIs" priority="390" stopIfTrue="1" operator="equal">
      <formula>"-"</formula>
    </cfRule>
    <cfRule type="cellIs" dxfId="308" priority="391" operator="greaterThan">
      <formula>$T1112*1.2</formula>
    </cfRule>
  </conditionalFormatting>
  <conditionalFormatting sqref="C1110:S1110">
    <cfRule type="cellIs" dxfId="307" priority="389" operator="greaterThanOrEqual">
      <formula>5</formula>
    </cfRule>
  </conditionalFormatting>
  <conditionalFormatting sqref="C1111:S1111">
    <cfRule type="cellIs" dxfId="306" priority="386" operator="greaterThan">
      <formula>0</formula>
    </cfRule>
  </conditionalFormatting>
  <conditionalFormatting sqref="C1120:S1120">
    <cfRule type="cellIs" priority="384" stopIfTrue="1" operator="equal">
      <formula>"-"</formula>
    </cfRule>
    <cfRule type="cellIs" dxfId="305" priority="385" operator="greaterThan">
      <formula>$T1120*1.2</formula>
    </cfRule>
  </conditionalFormatting>
  <conditionalFormatting sqref="C1119:S1119">
    <cfRule type="cellIs" dxfId="304" priority="380" operator="greaterThan">
      <formula>0</formula>
    </cfRule>
  </conditionalFormatting>
  <conditionalFormatting sqref="C1116:S1116">
    <cfRule type="cellIs" dxfId="303" priority="379" operator="greaterThan">
      <formula>0</formula>
    </cfRule>
  </conditionalFormatting>
  <conditionalFormatting sqref="C1117:S1117">
    <cfRule type="cellIs" dxfId="302" priority="378" operator="greaterThan">
      <formula>0</formula>
    </cfRule>
  </conditionalFormatting>
  <conditionalFormatting sqref="C1118:S1118">
    <cfRule type="cellIs" dxfId="301" priority="377" operator="greaterThan">
      <formula>0</formula>
    </cfRule>
  </conditionalFormatting>
  <conditionalFormatting sqref="C1121:S1121">
    <cfRule type="cellIs" dxfId="300" priority="376" operator="greaterThan">
      <formula>0</formula>
    </cfRule>
  </conditionalFormatting>
  <conditionalFormatting sqref="C1128:S1128">
    <cfRule type="cellIs" priority="374" stopIfTrue="1" operator="equal">
      <formula>"-"</formula>
    </cfRule>
    <cfRule type="cellIs" dxfId="299" priority="375" operator="greaterThan">
      <formula>$T1128*1.2</formula>
    </cfRule>
  </conditionalFormatting>
  <conditionalFormatting sqref="C1127:S1127">
    <cfRule type="cellIs" dxfId="298" priority="373" operator="greaterThan">
      <formula>0</formula>
    </cfRule>
  </conditionalFormatting>
  <conditionalFormatting sqref="C1124:S1124">
    <cfRule type="cellIs" dxfId="297" priority="372" operator="greaterThan">
      <formula>0</formula>
    </cfRule>
  </conditionalFormatting>
  <conditionalFormatting sqref="C1125:S1125">
    <cfRule type="cellIs" dxfId="296" priority="371" operator="greaterThan">
      <formula>0</formula>
    </cfRule>
  </conditionalFormatting>
  <conditionalFormatting sqref="C1126:S1126">
    <cfRule type="cellIs" dxfId="295" priority="370" operator="greaterThan">
      <formula>0</formula>
    </cfRule>
  </conditionalFormatting>
  <conditionalFormatting sqref="C1129:S1129">
    <cfRule type="cellIs" dxfId="294" priority="369" operator="greaterThan">
      <formula>0</formula>
    </cfRule>
  </conditionalFormatting>
  <conditionalFormatting sqref="V3:V1048576">
    <cfRule type="containsText" dxfId="293" priority="367" operator="containsText" text="WRONG">
      <formula>NOT(ISERROR(SEARCH("WRONG",V3)))</formula>
    </cfRule>
    <cfRule type="containsText" dxfId="292" priority="368" operator="containsText" text="OK">
      <formula>NOT(ISERROR(SEARCH("OK",V3)))</formula>
    </cfRule>
  </conditionalFormatting>
  <conditionalFormatting sqref="C1136:S1136">
    <cfRule type="cellIs" priority="365" stopIfTrue="1" operator="equal">
      <formula>"-"</formula>
    </cfRule>
    <cfRule type="cellIs" dxfId="291" priority="366" operator="greaterThan">
      <formula>$T1136*1.2</formula>
    </cfRule>
  </conditionalFormatting>
  <conditionalFormatting sqref="C1135:S1135">
    <cfRule type="cellIs" dxfId="290" priority="364" operator="greaterThan">
      <formula>0</formula>
    </cfRule>
  </conditionalFormatting>
  <conditionalFormatting sqref="C1132:S1132">
    <cfRule type="cellIs" dxfId="289" priority="363" operator="greaterThan">
      <formula>0</formula>
    </cfRule>
  </conditionalFormatting>
  <conditionalFormatting sqref="C1133:S1133">
    <cfRule type="cellIs" dxfId="288" priority="362" operator="greaterThan">
      <formula>0</formula>
    </cfRule>
  </conditionalFormatting>
  <conditionalFormatting sqref="C1134:S1134">
    <cfRule type="cellIs" dxfId="287" priority="361" operator="greaterThan">
      <formula>0</formula>
    </cfRule>
  </conditionalFormatting>
  <conditionalFormatting sqref="C1137:S1137">
    <cfRule type="cellIs" dxfId="286" priority="360" operator="greaterThan">
      <formula>0</formula>
    </cfRule>
  </conditionalFormatting>
  <conditionalFormatting sqref="C1141:S1141">
    <cfRule type="cellIs" dxfId="285" priority="348" operator="greaterThan">
      <formula>0</formula>
    </cfRule>
  </conditionalFormatting>
  <conditionalFormatting sqref="C1140:S1140">
    <cfRule type="cellIs" dxfId="284" priority="349" operator="greaterThan">
      <formula>0</formula>
    </cfRule>
  </conditionalFormatting>
  <conditionalFormatting sqref="C1144:S1144">
    <cfRule type="cellIs" priority="351" stopIfTrue="1" operator="equal">
      <formula>"-"</formula>
    </cfRule>
    <cfRule type="cellIs" dxfId="283" priority="352" operator="greaterThan">
      <formula>$T1144*1.2</formula>
    </cfRule>
  </conditionalFormatting>
  <conditionalFormatting sqref="C1142:S1142">
    <cfRule type="cellIs" dxfId="282" priority="350" operator="greaterThan">
      <formula>0</formula>
    </cfRule>
  </conditionalFormatting>
  <conditionalFormatting sqref="C1143:S1143">
    <cfRule type="cellIs" dxfId="281" priority="347" operator="greaterThan">
      <formula>0</formula>
    </cfRule>
  </conditionalFormatting>
  <conditionalFormatting sqref="C1149:S1149">
    <cfRule type="cellIs" dxfId="280" priority="342" operator="greaterThan">
      <formula>0</formula>
    </cfRule>
  </conditionalFormatting>
  <conditionalFormatting sqref="C1148:S1148">
    <cfRule type="cellIs" dxfId="279" priority="343" operator="greaterThan">
      <formula>0</formula>
    </cfRule>
  </conditionalFormatting>
  <conditionalFormatting sqref="C1152:S1152">
    <cfRule type="cellIs" priority="345" stopIfTrue="1" operator="equal">
      <formula>"-"</formula>
    </cfRule>
    <cfRule type="cellIs" dxfId="278" priority="346" operator="greaterThan">
      <formula>$T1152*1.2</formula>
    </cfRule>
  </conditionalFormatting>
  <conditionalFormatting sqref="C1150:S1150">
    <cfRule type="cellIs" dxfId="277" priority="344" operator="greaterThan">
      <formula>0</formula>
    </cfRule>
  </conditionalFormatting>
  <conditionalFormatting sqref="C1151:S1151">
    <cfRule type="cellIs" dxfId="276" priority="341" operator="greaterThan">
      <formula>0</formula>
    </cfRule>
  </conditionalFormatting>
  <conditionalFormatting sqref="C1157:S1157">
    <cfRule type="cellIs" dxfId="275" priority="336" operator="greaterThan">
      <formula>0</formula>
    </cfRule>
  </conditionalFormatting>
  <conditionalFormatting sqref="C1156:S1156">
    <cfRule type="cellIs" dxfId="274" priority="337" operator="greaterThan">
      <formula>0</formula>
    </cfRule>
  </conditionalFormatting>
  <conditionalFormatting sqref="C1160:S1160">
    <cfRule type="cellIs" priority="339" stopIfTrue="1" operator="equal">
      <formula>"-"</formula>
    </cfRule>
    <cfRule type="cellIs" dxfId="273" priority="340" operator="greaterThan">
      <formula>$T1160*1.2</formula>
    </cfRule>
  </conditionalFormatting>
  <conditionalFormatting sqref="C1158:S1158">
    <cfRule type="cellIs" dxfId="272" priority="338" operator="greaterThan">
      <formula>0</formula>
    </cfRule>
  </conditionalFormatting>
  <conditionalFormatting sqref="C1159:S1159">
    <cfRule type="cellIs" dxfId="271" priority="335" operator="greaterThan">
      <formula>0</formula>
    </cfRule>
  </conditionalFormatting>
  <conditionalFormatting sqref="C1165:S1165">
    <cfRule type="cellIs" dxfId="270" priority="330" operator="greaterThan">
      <formula>0</formula>
    </cfRule>
  </conditionalFormatting>
  <conditionalFormatting sqref="C1164:S1164">
    <cfRule type="cellIs" dxfId="269" priority="331" operator="greaterThan">
      <formula>0</formula>
    </cfRule>
  </conditionalFormatting>
  <conditionalFormatting sqref="C1168:S1168">
    <cfRule type="cellIs" priority="333" stopIfTrue="1" operator="equal">
      <formula>"-"</formula>
    </cfRule>
    <cfRule type="cellIs" dxfId="268" priority="334" operator="greaterThan">
      <formula>$T1168*1.2</formula>
    </cfRule>
  </conditionalFormatting>
  <conditionalFormatting sqref="C1166:S1166">
    <cfRule type="cellIs" dxfId="267" priority="332" operator="greaterThan">
      <formula>0</formula>
    </cfRule>
  </conditionalFormatting>
  <conditionalFormatting sqref="C1167:S1167">
    <cfRule type="cellIs" dxfId="266" priority="329" operator="greaterThan">
      <formula>0</formula>
    </cfRule>
  </conditionalFormatting>
  <conditionalFormatting sqref="C1176:S1176">
    <cfRule type="cellIs" priority="327" stopIfTrue="1" operator="equal">
      <formula>"-"</formula>
    </cfRule>
    <cfRule type="cellIs" dxfId="265" priority="328" operator="greaterThan">
      <formula>$T1176*1.2</formula>
    </cfRule>
  </conditionalFormatting>
  <conditionalFormatting sqref="C1184:S1184">
    <cfRule type="cellIs" priority="325" stopIfTrue="1" operator="equal">
      <formula>"-"</formula>
    </cfRule>
    <cfRule type="cellIs" dxfId="264" priority="326" operator="greaterThan">
      <formula>$T1184*1.2</formula>
    </cfRule>
  </conditionalFormatting>
  <conditionalFormatting sqref="C1192:S1192">
    <cfRule type="cellIs" priority="323" stopIfTrue="1" operator="equal">
      <formula>"-"</formula>
    </cfRule>
    <cfRule type="cellIs" dxfId="263" priority="324" operator="greaterThan">
      <formula>$T1192*1.2</formula>
    </cfRule>
  </conditionalFormatting>
  <conditionalFormatting sqref="C1200:S1200">
    <cfRule type="cellIs" priority="321" stopIfTrue="1" operator="equal">
      <formula>"-"</formula>
    </cfRule>
    <cfRule type="cellIs" dxfId="262" priority="322" operator="greaterThan">
      <formula>$T1200*1.2</formula>
    </cfRule>
  </conditionalFormatting>
  <conditionalFormatting sqref="C1208:S1208">
    <cfRule type="cellIs" priority="319" stopIfTrue="1" operator="equal">
      <formula>"-"</formula>
    </cfRule>
    <cfRule type="cellIs" dxfId="261" priority="320" operator="greaterThan">
      <formula>$T1208*1.2</formula>
    </cfRule>
  </conditionalFormatting>
  <conditionalFormatting sqref="C1204:S1207">
    <cfRule type="cellIs" dxfId="260" priority="318" operator="greaterThan">
      <formula>0</formula>
    </cfRule>
  </conditionalFormatting>
  <conditionalFormatting sqref="C1211:S1211">
    <cfRule type="cellIs" dxfId="259" priority="317" operator="lessThan">
      <formula>$T$1211*0.8</formula>
    </cfRule>
  </conditionalFormatting>
  <conditionalFormatting sqref="C1216:S1216">
    <cfRule type="cellIs" priority="315" stopIfTrue="1" operator="equal">
      <formula>"-"</formula>
    </cfRule>
    <cfRule type="cellIs" dxfId="258" priority="316" operator="greaterThan">
      <formula>$T1216*1.2</formula>
    </cfRule>
  </conditionalFormatting>
  <conditionalFormatting sqref="C1212:S1215">
    <cfRule type="cellIs" dxfId="257" priority="314" operator="greaterThan">
      <formula>0</formula>
    </cfRule>
  </conditionalFormatting>
  <conditionalFormatting sqref="C1219:S1219 C1227:S1227 C1235:S1235 C1243:S1243 C1251:S1251 C1259:S1259 C1267:S1267 C1275:S1275 C1283:S1283">
    <cfRule type="cellIs" dxfId="256" priority="313" operator="lessThan">
      <formula>$T1219*0.8</formula>
    </cfRule>
  </conditionalFormatting>
  <conditionalFormatting sqref="C1224:S1224">
    <cfRule type="cellIs" priority="311" stopIfTrue="1" operator="equal">
      <formula>"-"</formula>
    </cfRule>
    <cfRule type="cellIs" dxfId="255" priority="312" operator="greaterThan">
      <formula>$T1224*1.2</formula>
    </cfRule>
  </conditionalFormatting>
  <conditionalFormatting sqref="C1220:S1223">
    <cfRule type="cellIs" dxfId="254" priority="310" operator="greaterThan">
      <formula>0</formula>
    </cfRule>
  </conditionalFormatting>
  <conditionalFormatting sqref="C1232:S1232">
    <cfRule type="cellIs" priority="308" stopIfTrue="1" operator="equal">
      <formula>"-"</formula>
    </cfRule>
    <cfRule type="cellIs" dxfId="253" priority="309" operator="greaterThan">
      <formula>$T1232*1.2</formula>
    </cfRule>
  </conditionalFormatting>
  <conditionalFormatting sqref="C1228:S1231">
    <cfRule type="cellIs" dxfId="252" priority="307" operator="greaterThan">
      <formula>0</formula>
    </cfRule>
  </conditionalFormatting>
  <conditionalFormatting sqref="C1240:S1240">
    <cfRule type="cellIs" priority="305" stopIfTrue="1" operator="equal">
      <formula>"-"</formula>
    </cfRule>
    <cfRule type="cellIs" dxfId="251" priority="306" operator="greaterThan">
      <formula>$T1240*1.2</formula>
    </cfRule>
  </conditionalFormatting>
  <conditionalFormatting sqref="C1236:S1239">
    <cfRule type="cellIs" dxfId="250" priority="304" operator="greaterThan">
      <formula>0</formula>
    </cfRule>
  </conditionalFormatting>
  <conditionalFormatting sqref="C11:R11 T11">
    <cfRule type="cellIs" dxfId="249" priority="303" operator="greaterThan">
      <formula>0</formula>
    </cfRule>
  </conditionalFormatting>
  <conditionalFormatting sqref="C1248:S1248">
    <cfRule type="cellIs" priority="301" stopIfTrue="1" operator="equal">
      <formula>"-"</formula>
    </cfRule>
    <cfRule type="cellIs" dxfId="248" priority="302" operator="greaterThan">
      <formula>$T1248*1.2</formula>
    </cfRule>
  </conditionalFormatting>
  <conditionalFormatting sqref="C1244:S1247">
    <cfRule type="cellIs" dxfId="247" priority="300" operator="greaterThan">
      <formula>0</formula>
    </cfRule>
  </conditionalFormatting>
  <conditionalFormatting sqref="C1256:S1256">
    <cfRule type="cellIs" priority="298" stopIfTrue="1" operator="equal">
      <formula>"-"</formula>
    </cfRule>
    <cfRule type="cellIs" dxfId="246" priority="299" operator="greaterThan">
      <formula>$T1256*1.2</formula>
    </cfRule>
  </conditionalFormatting>
  <conditionalFormatting sqref="C1252:S1255">
    <cfRule type="cellIs" dxfId="245" priority="297" operator="greaterThan">
      <formula>0</formula>
    </cfRule>
  </conditionalFormatting>
  <conditionalFormatting sqref="C1264:S1264">
    <cfRule type="cellIs" priority="295" stopIfTrue="1" operator="equal">
      <formula>"-"</formula>
    </cfRule>
    <cfRule type="cellIs" dxfId="244" priority="296" operator="greaterThan">
      <formula>$T1264*1.2</formula>
    </cfRule>
  </conditionalFormatting>
  <conditionalFormatting sqref="C1260:S1263">
    <cfRule type="cellIs" dxfId="243" priority="294" operator="greaterThan">
      <formula>0</formula>
    </cfRule>
  </conditionalFormatting>
  <conditionalFormatting sqref="C1272:S1272">
    <cfRule type="cellIs" priority="292" stopIfTrue="1" operator="equal">
      <formula>"-"</formula>
    </cfRule>
    <cfRule type="cellIs" dxfId="242" priority="293" operator="greaterThan">
      <formula>$T1272*1.2</formula>
    </cfRule>
  </conditionalFormatting>
  <conditionalFormatting sqref="C1268:S1271">
    <cfRule type="cellIs" dxfId="241" priority="291" operator="greaterThan">
      <formula>0</formula>
    </cfRule>
  </conditionalFormatting>
  <conditionalFormatting sqref="C1280:S1280">
    <cfRule type="cellIs" priority="289" stopIfTrue="1" operator="equal">
      <formula>"-"</formula>
    </cfRule>
    <cfRule type="cellIs" dxfId="240" priority="290" operator="greaterThan">
      <formula>$T1280*1.2</formula>
    </cfRule>
  </conditionalFormatting>
  <conditionalFormatting sqref="C1276:S1279">
    <cfRule type="cellIs" dxfId="239" priority="288" operator="greaterThan">
      <formula>0</formula>
    </cfRule>
  </conditionalFormatting>
  <conditionalFormatting sqref="C1291:S1291">
    <cfRule type="cellIs" dxfId="238" priority="286" operator="lessThan">
      <formula>$T1291*0.8</formula>
    </cfRule>
  </conditionalFormatting>
  <conditionalFormatting sqref="C1288:S1288">
    <cfRule type="cellIs" priority="284" stopIfTrue="1" operator="equal">
      <formula>"-"</formula>
    </cfRule>
    <cfRule type="cellIs" dxfId="237" priority="285" operator="greaterThan">
      <formula>$T1288*1.2</formula>
    </cfRule>
  </conditionalFormatting>
  <conditionalFormatting sqref="C1284:S1287">
    <cfRule type="cellIs" dxfId="236" priority="283" operator="greaterThan">
      <formula>0</formula>
    </cfRule>
  </conditionalFormatting>
  <conditionalFormatting sqref="C1296:S1296">
    <cfRule type="cellIs" priority="281" stopIfTrue="1" operator="equal">
      <formula>"-"</formula>
    </cfRule>
    <cfRule type="cellIs" dxfId="235" priority="282" operator="greaterThan">
      <formula>$T1296*1.2</formula>
    </cfRule>
  </conditionalFormatting>
  <conditionalFormatting sqref="C1292:S1295">
    <cfRule type="cellIs" dxfId="234" priority="280" operator="greaterThan">
      <formula>0</formula>
    </cfRule>
  </conditionalFormatting>
  <conditionalFormatting sqref="C1304:S1304">
    <cfRule type="cellIs" priority="278" stopIfTrue="1" operator="equal">
      <formula>"-"</formula>
    </cfRule>
    <cfRule type="cellIs" dxfId="233" priority="279" operator="greaterThan">
      <formula>$T1304*1.2</formula>
    </cfRule>
  </conditionalFormatting>
  <conditionalFormatting sqref="C1300:S1303">
    <cfRule type="cellIs" dxfId="232" priority="277" operator="greaterThan">
      <formula>0</formula>
    </cfRule>
  </conditionalFormatting>
  <conditionalFormatting sqref="C1312:S1312">
    <cfRule type="cellIs" priority="275" stopIfTrue="1" operator="equal">
      <formula>"-"</formula>
    </cfRule>
    <cfRule type="cellIs" dxfId="231" priority="276" operator="greaterThan">
      <formula>$T1312*1.2</formula>
    </cfRule>
  </conditionalFormatting>
  <conditionalFormatting sqref="C1308:S1311">
    <cfRule type="cellIs" dxfId="230" priority="274" operator="greaterThan">
      <formula>0</formula>
    </cfRule>
  </conditionalFormatting>
  <conditionalFormatting sqref="C1320:S1320">
    <cfRule type="cellIs" priority="272" stopIfTrue="1" operator="equal">
      <formula>"-"</formula>
    </cfRule>
    <cfRule type="cellIs" dxfId="229" priority="273" operator="greaterThan">
      <formula>$T1320*1.2</formula>
    </cfRule>
  </conditionalFormatting>
  <conditionalFormatting sqref="C1316:S1319">
    <cfRule type="cellIs" dxfId="228" priority="271" operator="greaterThan">
      <formula>0</formula>
    </cfRule>
  </conditionalFormatting>
  <conditionalFormatting sqref="C1328:S1328">
    <cfRule type="cellIs" priority="269" stopIfTrue="1" operator="equal">
      <formula>"-"</formula>
    </cfRule>
    <cfRule type="cellIs" dxfId="227" priority="270" operator="greaterThan">
      <formula>$T1328*1.2</formula>
    </cfRule>
  </conditionalFormatting>
  <conditionalFormatting sqref="C1324:S1327">
    <cfRule type="cellIs" dxfId="226" priority="268" operator="greaterThan">
      <formula>0</formula>
    </cfRule>
  </conditionalFormatting>
  <conditionalFormatting sqref="C1336:S1336">
    <cfRule type="cellIs" priority="266" stopIfTrue="1" operator="equal">
      <formula>"-"</formula>
    </cfRule>
    <cfRule type="cellIs" dxfId="225" priority="267" operator="greaterThan">
      <formula>$T1336*1.2</formula>
    </cfRule>
  </conditionalFormatting>
  <conditionalFormatting sqref="C1332:S1335">
    <cfRule type="cellIs" dxfId="224" priority="265" operator="greaterThan">
      <formula>0</formula>
    </cfRule>
  </conditionalFormatting>
  <conditionalFormatting sqref="C1344:S1344">
    <cfRule type="cellIs" priority="263" stopIfTrue="1" operator="equal">
      <formula>"-"</formula>
    </cfRule>
    <cfRule type="cellIs" dxfId="223" priority="264" operator="greaterThan">
      <formula>$T1344*1.2</formula>
    </cfRule>
  </conditionalFormatting>
  <conditionalFormatting sqref="C1340:S1343">
    <cfRule type="cellIs" dxfId="222" priority="262" operator="greaterThan">
      <formula>0</formula>
    </cfRule>
  </conditionalFormatting>
  <conditionalFormatting sqref="C1352:S1352">
    <cfRule type="cellIs" priority="260" stopIfTrue="1" operator="equal">
      <formula>"-"</formula>
    </cfRule>
    <cfRule type="cellIs" dxfId="221" priority="261" operator="greaterThan">
      <formula>$T1352*1.2</formula>
    </cfRule>
  </conditionalFormatting>
  <conditionalFormatting sqref="C1348:S1351">
    <cfRule type="cellIs" dxfId="220" priority="259" operator="greaterThan">
      <formula>0</formula>
    </cfRule>
  </conditionalFormatting>
  <conditionalFormatting sqref="C1360:S1360">
    <cfRule type="cellIs" priority="257" stopIfTrue="1" operator="equal">
      <formula>"-"</formula>
    </cfRule>
    <cfRule type="cellIs" dxfId="219" priority="258" operator="greaterThan">
      <formula>$T1360*1.2</formula>
    </cfRule>
  </conditionalFormatting>
  <conditionalFormatting sqref="C1356:S1359">
    <cfRule type="cellIs" dxfId="218" priority="256" operator="greaterThan">
      <formula>0</formula>
    </cfRule>
  </conditionalFormatting>
  <conditionalFormatting sqref="C1368:S1368">
    <cfRule type="cellIs" priority="254" stopIfTrue="1" operator="equal">
      <formula>"-"</formula>
    </cfRule>
    <cfRule type="cellIs" dxfId="217" priority="255" operator="greaterThan">
      <formula>$T1368*1.2</formula>
    </cfRule>
  </conditionalFormatting>
  <conditionalFormatting sqref="C1364:S1367">
    <cfRule type="cellIs" dxfId="216" priority="253" operator="greaterThan">
      <formula>0</formula>
    </cfRule>
  </conditionalFormatting>
  <conditionalFormatting sqref="C1376:S1376">
    <cfRule type="cellIs" priority="251" stopIfTrue="1" operator="equal">
      <formula>"-"</formula>
    </cfRule>
    <cfRule type="cellIs" dxfId="215" priority="252" operator="greaterThan">
      <formula>$T1376*1.2</formula>
    </cfRule>
  </conditionalFormatting>
  <conditionalFormatting sqref="C1372:S1375">
    <cfRule type="cellIs" dxfId="214" priority="250" operator="greaterThan">
      <formula>0</formula>
    </cfRule>
  </conditionalFormatting>
  <conditionalFormatting sqref="C1384:S1384">
    <cfRule type="cellIs" priority="248" stopIfTrue="1" operator="equal">
      <formula>"-"</formula>
    </cfRule>
    <cfRule type="cellIs" dxfId="213" priority="249" operator="greaterThan">
      <formula>$T1384*1.2</formula>
    </cfRule>
  </conditionalFormatting>
  <conditionalFormatting sqref="C1380:S1383">
    <cfRule type="cellIs" dxfId="212" priority="247" operator="greaterThan">
      <formula>0</formula>
    </cfRule>
  </conditionalFormatting>
  <conditionalFormatting sqref="C1392:S1392">
    <cfRule type="cellIs" priority="245" stopIfTrue="1" operator="equal">
      <formula>"-"</formula>
    </cfRule>
    <cfRule type="cellIs" dxfId="211" priority="246" operator="greaterThan">
      <formula>$T1392*1.2</formula>
    </cfRule>
  </conditionalFormatting>
  <conditionalFormatting sqref="C1388:S1391">
    <cfRule type="cellIs" dxfId="210" priority="244" operator="greaterThan">
      <formula>0</formula>
    </cfRule>
  </conditionalFormatting>
  <conditionalFormatting sqref="C1400:S1400">
    <cfRule type="cellIs" priority="242" stopIfTrue="1" operator="equal">
      <formula>"-"</formula>
    </cfRule>
    <cfRule type="cellIs" dxfId="209" priority="243" operator="greaterThan">
      <formula>$T1400*1.2</formula>
    </cfRule>
  </conditionalFormatting>
  <conditionalFormatting sqref="C1396:S1399">
    <cfRule type="cellIs" dxfId="208" priority="241" operator="greaterThan">
      <formula>0</formula>
    </cfRule>
  </conditionalFormatting>
  <conditionalFormatting sqref="C1408:S1408">
    <cfRule type="cellIs" priority="239" stopIfTrue="1" operator="equal">
      <formula>"-"</formula>
    </cfRule>
    <cfRule type="cellIs" dxfId="207" priority="240" operator="greaterThan">
      <formula>$T1408*1.2</formula>
    </cfRule>
  </conditionalFormatting>
  <conditionalFormatting sqref="C1404:S1407">
    <cfRule type="cellIs" dxfId="206" priority="238" operator="greaterThan">
      <formula>0</formula>
    </cfRule>
  </conditionalFormatting>
  <conditionalFormatting sqref="C1416:S1416">
    <cfRule type="cellIs" priority="236" stopIfTrue="1" operator="equal">
      <formula>"-"</formula>
    </cfRule>
    <cfRule type="cellIs" dxfId="205" priority="237" operator="greaterThan">
      <formula>$T1416*1.2</formula>
    </cfRule>
  </conditionalFormatting>
  <conditionalFormatting sqref="C1412:S1415">
    <cfRule type="cellIs" dxfId="204" priority="235" operator="greaterThan">
      <formula>0</formula>
    </cfRule>
  </conditionalFormatting>
  <conditionalFormatting sqref="C4:S6">
    <cfRule type="cellIs" dxfId="203" priority="234" stopIfTrue="1" operator="equal">
      <formula>0</formula>
    </cfRule>
  </conditionalFormatting>
  <conditionalFormatting sqref="C1424:S1424">
    <cfRule type="cellIs" priority="232" stopIfTrue="1" operator="equal">
      <formula>"-"</formula>
    </cfRule>
    <cfRule type="cellIs" dxfId="202" priority="233" operator="greaterThan">
      <formula>$T1424*1.2</formula>
    </cfRule>
  </conditionalFormatting>
  <conditionalFormatting sqref="C1420:S1423">
    <cfRule type="cellIs" dxfId="201" priority="231" operator="greaterThan">
      <formula>0</formula>
    </cfRule>
  </conditionalFormatting>
  <conditionalFormatting sqref="C1432:S1432">
    <cfRule type="cellIs" priority="229" stopIfTrue="1" operator="equal">
      <formula>"-"</formula>
    </cfRule>
    <cfRule type="cellIs" dxfId="200" priority="230" operator="greaterThan">
      <formula>$T1432*1.2</formula>
    </cfRule>
  </conditionalFormatting>
  <conditionalFormatting sqref="C1428:S1431">
    <cfRule type="cellIs" dxfId="199" priority="228" operator="greaterThan">
      <formula>0</formula>
    </cfRule>
  </conditionalFormatting>
  <conditionalFormatting sqref="C1440:S1440">
    <cfRule type="cellIs" priority="226" stopIfTrue="1" operator="equal">
      <formula>"-"</formula>
    </cfRule>
    <cfRule type="cellIs" dxfId="198" priority="227" operator="greaterThan">
      <formula>$T1440*1.2</formula>
    </cfRule>
  </conditionalFormatting>
  <conditionalFormatting sqref="C1436:S1439">
    <cfRule type="cellIs" dxfId="197" priority="225" operator="greaterThan">
      <formula>0</formula>
    </cfRule>
  </conditionalFormatting>
  <conditionalFormatting sqref="C1448:S1448">
    <cfRule type="cellIs" priority="223" stopIfTrue="1" operator="equal">
      <formula>"-"</formula>
    </cfRule>
    <cfRule type="cellIs" dxfId="196" priority="224" operator="greaterThan">
      <formula>$T1448*1.2</formula>
    </cfRule>
  </conditionalFormatting>
  <conditionalFormatting sqref="C1444:S1447">
    <cfRule type="cellIs" dxfId="195" priority="222" operator="greaterThan">
      <formula>0</formula>
    </cfRule>
  </conditionalFormatting>
  <conditionalFormatting sqref="C1456:S1456">
    <cfRule type="cellIs" priority="220" stopIfTrue="1" operator="equal">
      <formula>"-"</formula>
    </cfRule>
    <cfRule type="cellIs" dxfId="194" priority="221" operator="greaterThan">
      <formula>$T1456*1.2</formula>
    </cfRule>
  </conditionalFormatting>
  <conditionalFormatting sqref="C1452:S1455">
    <cfRule type="cellIs" dxfId="193" priority="219" operator="greaterThan">
      <formula>0</formula>
    </cfRule>
  </conditionalFormatting>
  <conditionalFormatting sqref="C1464:S1464">
    <cfRule type="cellIs" priority="217" stopIfTrue="1" operator="equal">
      <formula>"-"</formula>
    </cfRule>
    <cfRule type="cellIs" dxfId="192" priority="218" operator="greaterThan">
      <formula>$T1464*1.2</formula>
    </cfRule>
  </conditionalFormatting>
  <conditionalFormatting sqref="C1460:S1463">
    <cfRule type="cellIs" dxfId="191" priority="216" operator="greaterThan">
      <formula>0</formula>
    </cfRule>
  </conditionalFormatting>
  <conditionalFormatting sqref="C1472:S1472">
    <cfRule type="cellIs" priority="214" stopIfTrue="1" operator="equal">
      <formula>"-"</formula>
    </cfRule>
    <cfRule type="cellIs" dxfId="190" priority="215" operator="greaterThan">
      <formula>$T1472*1.2</formula>
    </cfRule>
  </conditionalFormatting>
  <conditionalFormatting sqref="C1468:S1471">
    <cfRule type="cellIs" dxfId="189" priority="213" operator="greaterThan">
      <formula>0</formula>
    </cfRule>
  </conditionalFormatting>
  <conditionalFormatting sqref="C1480:S1480">
    <cfRule type="cellIs" priority="211" stopIfTrue="1" operator="equal">
      <formula>"-"</formula>
    </cfRule>
    <cfRule type="cellIs" dxfId="188" priority="212" operator="greaterThan">
      <formula>$T1480*1.2</formula>
    </cfRule>
  </conditionalFormatting>
  <conditionalFormatting sqref="C1476:S1479">
    <cfRule type="cellIs" dxfId="187" priority="210" operator="greaterThan">
      <formula>0</formula>
    </cfRule>
  </conditionalFormatting>
  <conditionalFormatting sqref="C1488:S1488">
    <cfRule type="cellIs" priority="208" stopIfTrue="1" operator="equal">
      <formula>"-"</formula>
    </cfRule>
    <cfRule type="cellIs" dxfId="186" priority="209" operator="greaterThan">
      <formula>$T1488*1.2</formula>
    </cfRule>
  </conditionalFormatting>
  <conditionalFormatting sqref="C1484:S1487">
    <cfRule type="cellIs" dxfId="185" priority="207" operator="greaterThan">
      <formula>0</formula>
    </cfRule>
  </conditionalFormatting>
  <conditionalFormatting sqref="C1496:S1496">
    <cfRule type="cellIs" priority="205" stopIfTrue="1" operator="equal">
      <formula>"-"</formula>
    </cfRule>
    <cfRule type="cellIs" dxfId="184" priority="206" operator="greaterThan">
      <formula>$T1496*1.2</formula>
    </cfRule>
  </conditionalFormatting>
  <conditionalFormatting sqref="C1492:S1495">
    <cfRule type="cellIs" dxfId="183" priority="204" operator="greaterThan">
      <formula>0</formula>
    </cfRule>
  </conditionalFormatting>
  <conditionalFormatting sqref="C1504:S1504">
    <cfRule type="cellIs" priority="202" stopIfTrue="1" operator="equal">
      <formula>"-"</formula>
    </cfRule>
    <cfRule type="cellIs" dxfId="182" priority="203" operator="greaterThan">
      <formula>$T1504*1.2</formula>
    </cfRule>
  </conditionalFormatting>
  <conditionalFormatting sqref="C1500:S1503">
    <cfRule type="cellIs" dxfId="181" priority="201" operator="greaterThan">
      <formula>0</formula>
    </cfRule>
  </conditionalFormatting>
  <conditionalFormatting sqref="C1512:S1512">
    <cfRule type="cellIs" priority="199" stopIfTrue="1" operator="equal">
      <formula>"-"</formula>
    </cfRule>
    <cfRule type="cellIs" dxfId="180" priority="200" operator="greaterThan">
      <formula>$T1512*1.2</formula>
    </cfRule>
  </conditionalFormatting>
  <conditionalFormatting sqref="C1508:S1511">
    <cfRule type="cellIs" dxfId="179" priority="198" operator="greaterThan">
      <formula>0</formula>
    </cfRule>
  </conditionalFormatting>
  <conditionalFormatting sqref="C1520:S1520">
    <cfRule type="cellIs" priority="196" stopIfTrue="1" operator="equal">
      <formula>"-"</formula>
    </cfRule>
    <cfRule type="cellIs" dxfId="178" priority="197" operator="greaterThan">
      <formula>$T1520*1.2</formula>
    </cfRule>
  </conditionalFormatting>
  <conditionalFormatting sqref="C1516:S1519">
    <cfRule type="cellIs" dxfId="177" priority="195" operator="greaterThan">
      <formula>0</formula>
    </cfRule>
  </conditionalFormatting>
  <conditionalFormatting sqref="C1528:S1528">
    <cfRule type="cellIs" priority="193" stopIfTrue="1" operator="equal">
      <formula>"-"</formula>
    </cfRule>
    <cfRule type="cellIs" dxfId="176" priority="194" operator="greaterThan">
      <formula>$T1528*1.2</formula>
    </cfRule>
  </conditionalFormatting>
  <conditionalFormatting sqref="C1524:S1527">
    <cfRule type="cellIs" dxfId="175" priority="192" operator="greaterThan">
      <formula>0</formula>
    </cfRule>
  </conditionalFormatting>
  <conditionalFormatting sqref="C1536:S1536">
    <cfRule type="cellIs" priority="190" stopIfTrue="1" operator="equal">
      <formula>"-"</formula>
    </cfRule>
    <cfRule type="cellIs" dxfId="174" priority="191" operator="greaterThan">
      <formula>$T1536*1.2</formula>
    </cfRule>
  </conditionalFormatting>
  <conditionalFormatting sqref="C1532:S1535">
    <cfRule type="cellIs" dxfId="173" priority="189" operator="greaterThan">
      <formula>0</formula>
    </cfRule>
  </conditionalFormatting>
  <conditionalFormatting sqref="C1544:S1544">
    <cfRule type="cellIs" priority="187" stopIfTrue="1" operator="equal">
      <formula>"-"</formula>
    </cfRule>
    <cfRule type="cellIs" dxfId="172" priority="188" operator="greaterThan">
      <formula>$T1544*1.2</formula>
    </cfRule>
  </conditionalFormatting>
  <conditionalFormatting sqref="C1540:S1543">
    <cfRule type="cellIs" dxfId="171" priority="186" operator="greaterThan">
      <formula>0</formula>
    </cfRule>
  </conditionalFormatting>
  <conditionalFormatting sqref="C1552:S1552">
    <cfRule type="cellIs" priority="184" stopIfTrue="1" operator="equal">
      <formula>"-"</formula>
    </cfRule>
    <cfRule type="cellIs" dxfId="170" priority="185" operator="greaterThan">
      <formula>$T1552*1.2</formula>
    </cfRule>
  </conditionalFormatting>
  <conditionalFormatting sqref="C1548:S1551">
    <cfRule type="cellIs" dxfId="169" priority="183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">
    <cfRule type="cellIs" dxfId="168" priority="182" operator="lessThan">
      <formula>$T1563*0.8</formula>
    </cfRule>
  </conditionalFormatting>
  <conditionalFormatting sqref="C1560:S1560">
    <cfRule type="cellIs" priority="180" stopIfTrue="1" operator="equal">
      <formula>"-"</formula>
    </cfRule>
    <cfRule type="cellIs" dxfId="167" priority="181" operator="greaterThan">
      <formula>$T1560*1.2</formula>
    </cfRule>
  </conditionalFormatting>
  <conditionalFormatting sqref="C1556:S1559">
    <cfRule type="cellIs" dxfId="166" priority="179" operator="greaterThan">
      <formula>0</formula>
    </cfRule>
  </conditionalFormatting>
  <conditionalFormatting sqref="C1568:S1568">
    <cfRule type="cellIs" priority="177" stopIfTrue="1" operator="equal">
      <formula>"-"</formula>
    </cfRule>
    <cfRule type="cellIs" dxfId="165" priority="178" operator="greaterThan">
      <formula>$T1568*1.2</formula>
    </cfRule>
  </conditionalFormatting>
  <conditionalFormatting sqref="C1564:S1567">
    <cfRule type="cellIs" dxfId="164" priority="176" operator="greaterThan">
      <formula>0</formula>
    </cfRule>
  </conditionalFormatting>
  <conditionalFormatting sqref="C1576:S1576">
    <cfRule type="cellIs" priority="174" stopIfTrue="1" operator="equal">
      <formula>"-"</formula>
    </cfRule>
    <cfRule type="cellIs" dxfId="163" priority="175" operator="greaterThan">
      <formula>$T1576*1.2</formula>
    </cfRule>
  </conditionalFormatting>
  <conditionalFormatting sqref="C1572:S1575">
    <cfRule type="cellIs" dxfId="162" priority="173" operator="greaterThan">
      <formula>0</formula>
    </cfRule>
  </conditionalFormatting>
  <conditionalFormatting sqref="C1584:S1584">
    <cfRule type="cellIs" priority="171" stopIfTrue="1" operator="equal">
      <formula>"-"</formula>
    </cfRule>
    <cfRule type="cellIs" dxfId="161" priority="172" operator="greaterThan">
      <formula>$T1584*1.2</formula>
    </cfRule>
  </conditionalFormatting>
  <conditionalFormatting sqref="C1580:S1583">
    <cfRule type="cellIs" dxfId="160" priority="170" operator="greaterThan">
      <formula>0</formula>
    </cfRule>
  </conditionalFormatting>
  <conditionalFormatting sqref="C1592:S1592">
    <cfRule type="cellIs" priority="168" stopIfTrue="1" operator="equal">
      <formula>"-"</formula>
    </cfRule>
    <cfRule type="cellIs" dxfId="159" priority="169" operator="greaterThan">
      <formula>$T1592*1.2</formula>
    </cfRule>
  </conditionalFormatting>
  <conditionalFormatting sqref="C1588:S1591">
    <cfRule type="cellIs" dxfId="158" priority="167" operator="greaterThan">
      <formula>0</formula>
    </cfRule>
  </conditionalFormatting>
  <conditionalFormatting sqref="C1600:S1600">
    <cfRule type="cellIs" priority="165" stopIfTrue="1" operator="equal">
      <formula>"-"</formula>
    </cfRule>
    <cfRule type="cellIs" dxfId="157" priority="166" operator="greaterThan">
      <formula>$T1600*1.2</formula>
    </cfRule>
  </conditionalFormatting>
  <conditionalFormatting sqref="C1596:S1599">
    <cfRule type="cellIs" dxfId="156" priority="164" operator="greaterThan">
      <formula>0</formula>
    </cfRule>
  </conditionalFormatting>
  <conditionalFormatting sqref="C1608:S1608">
    <cfRule type="cellIs" priority="162" stopIfTrue="1" operator="equal">
      <formula>"-"</formula>
    </cfRule>
    <cfRule type="cellIs" dxfId="155" priority="163" operator="greaterThan">
      <formula>$T1608*1.2</formula>
    </cfRule>
  </conditionalFormatting>
  <conditionalFormatting sqref="C1604:S1607">
    <cfRule type="cellIs" dxfId="154" priority="161" operator="greaterThan">
      <formula>0</formula>
    </cfRule>
  </conditionalFormatting>
  <conditionalFormatting sqref="C1616:S1616">
    <cfRule type="cellIs" priority="159" stopIfTrue="1" operator="equal">
      <formula>"-"</formula>
    </cfRule>
    <cfRule type="cellIs" dxfId="153" priority="160" operator="greaterThan">
      <formula>$T1616*1.2</formula>
    </cfRule>
  </conditionalFormatting>
  <conditionalFormatting sqref="C1612:S1615">
    <cfRule type="cellIs" dxfId="152" priority="158" operator="greaterThan">
      <formula>0</formula>
    </cfRule>
  </conditionalFormatting>
  <conditionalFormatting sqref="C1624:S1624">
    <cfRule type="cellIs" priority="156" stopIfTrue="1" operator="equal">
      <formula>"-"</formula>
    </cfRule>
    <cfRule type="cellIs" dxfId="151" priority="157" operator="greaterThan">
      <formula>$T1624*1.2</formula>
    </cfRule>
  </conditionalFormatting>
  <conditionalFormatting sqref="C1620:S1623">
    <cfRule type="cellIs" dxfId="150" priority="155" operator="greaterThan">
      <formula>0</formula>
    </cfRule>
  </conditionalFormatting>
  <conditionalFormatting sqref="C1632:S1632">
    <cfRule type="cellIs" priority="153" stopIfTrue="1" operator="equal">
      <formula>"-"</formula>
    </cfRule>
    <cfRule type="cellIs" dxfId="149" priority="154" operator="greaterThan">
      <formula>$T1632*1.2</formula>
    </cfRule>
  </conditionalFormatting>
  <conditionalFormatting sqref="C1628:S1631">
    <cfRule type="cellIs" dxfId="148" priority="152" operator="greaterThan">
      <formula>0</formula>
    </cfRule>
  </conditionalFormatting>
  <conditionalFormatting sqref="C1640:S1640">
    <cfRule type="cellIs" priority="150" stopIfTrue="1" operator="equal">
      <formula>"-"</formula>
    </cfRule>
    <cfRule type="cellIs" dxfId="147" priority="151" operator="greaterThan">
      <formula>$T1640*1.2</formula>
    </cfRule>
  </conditionalFormatting>
  <conditionalFormatting sqref="C1636:S1639">
    <cfRule type="cellIs" dxfId="146" priority="149" operator="greaterThan">
      <formula>0</formula>
    </cfRule>
  </conditionalFormatting>
  <conditionalFormatting sqref="C1648:S1648">
    <cfRule type="cellIs" priority="147" stopIfTrue="1" operator="equal">
      <formula>"-"</formula>
    </cfRule>
    <cfRule type="cellIs" dxfId="145" priority="148" operator="greaterThan">
      <formula>$T1648*1.2</formula>
    </cfRule>
  </conditionalFormatting>
  <conditionalFormatting sqref="C1644:S1647">
    <cfRule type="cellIs" dxfId="144" priority="146" operator="greaterThan">
      <formula>0</formula>
    </cfRule>
  </conditionalFormatting>
  <conditionalFormatting sqref="C1656:S1656">
    <cfRule type="cellIs" priority="144" stopIfTrue="1" operator="equal">
      <formula>"-"</formula>
    </cfRule>
    <cfRule type="cellIs" dxfId="143" priority="145" operator="greaterThan">
      <formula>$T1656*1.2</formula>
    </cfRule>
  </conditionalFormatting>
  <conditionalFormatting sqref="C1652:S1655">
    <cfRule type="cellIs" dxfId="142" priority="143" operator="greaterThan">
      <formula>0</formula>
    </cfRule>
  </conditionalFormatting>
  <conditionalFormatting sqref="C1664:S1664">
    <cfRule type="cellIs" priority="141" stopIfTrue="1" operator="equal">
      <formula>"-"</formula>
    </cfRule>
    <cfRule type="cellIs" dxfId="141" priority="142" operator="greaterThan">
      <formula>$T1664*1.2</formula>
    </cfRule>
  </conditionalFormatting>
  <conditionalFormatting sqref="C1660:S1663">
    <cfRule type="cellIs" dxfId="140" priority="140" operator="greaterThan">
      <formula>0</formula>
    </cfRule>
  </conditionalFormatting>
  <conditionalFormatting sqref="C1672:S1672">
    <cfRule type="cellIs" priority="138" stopIfTrue="1" operator="equal">
      <formula>"-"</formula>
    </cfRule>
    <cfRule type="cellIs" dxfId="139" priority="139" operator="greaterThan">
      <formula>$T1672*1.2</formula>
    </cfRule>
  </conditionalFormatting>
  <conditionalFormatting sqref="C1668:S1671">
    <cfRule type="cellIs" dxfId="138" priority="137" operator="greaterThan">
      <formula>0</formula>
    </cfRule>
  </conditionalFormatting>
  <conditionalFormatting sqref="C1680:S1680">
    <cfRule type="cellIs" priority="135" stopIfTrue="1" operator="equal">
      <formula>"-"</formula>
    </cfRule>
    <cfRule type="cellIs" dxfId="137" priority="136" operator="greaterThan">
      <formula>$T1680*1.2</formula>
    </cfRule>
  </conditionalFormatting>
  <conditionalFormatting sqref="C1676:S1679">
    <cfRule type="cellIs" dxfId="136" priority="134" operator="greaterThan">
      <formula>0</formula>
    </cfRule>
  </conditionalFormatting>
  <conditionalFormatting sqref="C1688:S1688">
    <cfRule type="cellIs" priority="132" stopIfTrue="1" operator="equal">
      <formula>"-"</formula>
    </cfRule>
    <cfRule type="cellIs" dxfId="135" priority="133" operator="greaterThan">
      <formula>$T1688*1.2</formula>
    </cfRule>
  </conditionalFormatting>
  <conditionalFormatting sqref="C1684:S1687">
    <cfRule type="cellIs" dxfId="134" priority="131" operator="greaterThan">
      <formula>0</formula>
    </cfRule>
  </conditionalFormatting>
  <conditionalFormatting sqref="C1696:S1696">
    <cfRule type="cellIs" priority="129" stopIfTrue="1" operator="equal">
      <formula>"-"</formula>
    </cfRule>
    <cfRule type="cellIs" dxfId="133" priority="130" operator="greaterThan">
      <formula>$T1696*1.2</formula>
    </cfRule>
  </conditionalFormatting>
  <conditionalFormatting sqref="C1692:S1695">
    <cfRule type="cellIs" dxfId="132" priority="128" operator="greaterThan">
      <formula>0</formula>
    </cfRule>
  </conditionalFormatting>
  <conditionalFormatting sqref="C1704:S1704">
    <cfRule type="cellIs" priority="126" stopIfTrue="1" operator="equal">
      <formula>"-"</formula>
    </cfRule>
    <cfRule type="cellIs" dxfId="131" priority="127" operator="greaterThan">
      <formula>$T1704*1.2</formula>
    </cfRule>
  </conditionalFormatting>
  <conditionalFormatting sqref="C1700:S1703">
    <cfRule type="cellIs" dxfId="130" priority="125" operator="greaterThan">
      <formula>0</formula>
    </cfRule>
  </conditionalFormatting>
  <conditionalFormatting sqref="C1712:S1712">
    <cfRule type="cellIs" priority="123" stopIfTrue="1" operator="equal">
      <formula>"-"</formula>
    </cfRule>
    <cfRule type="cellIs" dxfId="129" priority="124" operator="greaterThan">
      <formula>$T1712*1.2</formula>
    </cfRule>
  </conditionalFormatting>
  <conditionalFormatting sqref="C1708:S1711">
    <cfRule type="cellIs" dxfId="128" priority="122" operator="greaterThan">
      <formula>0</formula>
    </cfRule>
  </conditionalFormatting>
  <conditionalFormatting sqref="C1720:S1720">
    <cfRule type="cellIs" priority="120" stopIfTrue="1" operator="equal">
      <formula>"-"</formula>
    </cfRule>
    <cfRule type="cellIs" dxfId="127" priority="121" operator="greaterThan">
      <formula>$T1720*1.2</formula>
    </cfRule>
  </conditionalFormatting>
  <conditionalFormatting sqref="C1716:S1719">
    <cfRule type="cellIs" dxfId="126" priority="119" operator="greaterThan">
      <formula>0</formula>
    </cfRule>
  </conditionalFormatting>
  <conditionalFormatting sqref="C1728:S1728">
    <cfRule type="cellIs" priority="117" stopIfTrue="1" operator="equal">
      <formula>"-"</formula>
    </cfRule>
    <cfRule type="cellIs" dxfId="125" priority="118" operator="greaterThan">
      <formula>$T1728*1.2</formula>
    </cfRule>
  </conditionalFormatting>
  <conditionalFormatting sqref="C1724:S1727">
    <cfRule type="cellIs" dxfId="124" priority="116" operator="greaterThan">
      <formula>0</formula>
    </cfRule>
  </conditionalFormatting>
  <conditionalFormatting sqref="C1736:S1736">
    <cfRule type="cellIs" priority="114" stopIfTrue="1" operator="equal">
      <formula>"-"</formula>
    </cfRule>
    <cfRule type="cellIs" dxfId="123" priority="115" operator="greaterThan">
      <formula>$T1736*1.2</formula>
    </cfRule>
  </conditionalFormatting>
  <conditionalFormatting sqref="C1732:S1735">
    <cfRule type="cellIs" dxfId="122" priority="113" operator="greaterThan">
      <formula>0</formula>
    </cfRule>
  </conditionalFormatting>
  <conditionalFormatting sqref="C1744:S1744">
    <cfRule type="cellIs" priority="111" stopIfTrue="1" operator="equal">
      <formula>"-"</formula>
    </cfRule>
    <cfRule type="cellIs" dxfId="121" priority="112" operator="greaterThan">
      <formula>$T1744*1.2</formula>
    </cfRule>
  </conditionalFormatting>
  <conditionalFormatting sqref="C1740:S1743">
    <cfRule type="cellIs" dxfId="120" priority="110" operator="greaterThan">
      <formula>0</formula>
    </cfRule>
  </conditionalFormatting>
  <conditionalFormatting sqref="C1752:S1752">
    <cfRule type="cellIs" priority="108" stopIfTrue="1" operator="equal">
      <formula>"-"</formula>
    </cfRule>
    <cfRule type="cellIs" dxfId="119" priority="109" operator="greaterThan">
      <formula>$T1752*1.2</formula>
    </cfRule>
  </conditionalFormatting>
  <conditionalFormatting sqref="C1748:S1751">
    <cfRule type="cellIs" dxfId="118" priority="107" operator="greaterThan">
      <formula>0</formula>
    </cfRule>
  </conditionalFormatting>
  <conditionalFormatting sqref="C1760:S1760">
    <cfRule type="cellIs" priority="105" stopIfTrue="1" operator="equal">
      <formula>"-"</formula>
    </cfRule>
    <cfRule type="cellIs" dxfId="117" priority="106" operator="greaterThan">
      <formula>$T1760*1.2</formula>
    </cfRule>
  </conditionalFormatting>
  <conditionalFormatting sqref="C1756:S1759">
    <cfRule type="cellIs" dxfId="116" priority="104" operator="greaterThan">
      <formula>0</formula>
    </cfRule>
  </conditionalFormatting>
  <conditionalFormatting sqref="C1768:S1768">
    <cfRule type="cellIs" priority="102" stopIfTrue="1" operator="equal">
      <formula>"-"</formula>
    </cfRule>
    <cfRule type="cellIs" dxfId="115" priority="103" operator="greaterThan">
      <formula>$T1768*1.2</formula>
    </cfRule>
  </conditionalFormatting>
  <conditionalFormatting sqref="C1764:S1767">
    <cfRule type="cellIs" dxfId="114" priority="101" operator="greaterThan">
      <formula>0</formula>
    </cfRule>
  </conditionalFormatting>
  <conditionalFormatting sqref="C1776:S1776">
    <cfRule type="cellIs" priority="99" stopIfTrue="1" operator="equal">
      <formula>"-"</formula>
    </cfRule>
    <cfRule type="cellIs" dxfId="113" priority="100" operator="greaterThan">
      <formula>$T1776*1.2</formula>
    </cfRule>
  </conditionalFormatting>
  <conditionalFormatting sqref="C1772:S1775">
    <cfRule type="cellIs" dxfId="112" priority="98" operator="greaterThan">
      <formula>0</formula>
    </cfRule>
  </conditionalFormatting>
  <conditionalFormatting sqref="C1784:S1784">
    <cfRule type="cellIs" priority="96" stopIfTrue="1" operator="equal">
      <formula>"-"</formula>
    </cfRule>
    <cfRule type="cellIs" dxfId="111" priority="97" operator="greaterThan">
      <formula>$T1784*1.2</formula>
    </cfRule>
  </conditionalFormatting>
  <conditionalFormatting sqref="C1780:S1783">
    <cfRule type="cellIs" dxfId="110" priority="95" operator="greaterThan">
      <formula>0</formula>
    </cfRule>
  </conditionalFormatting>
  <conditionalFormatting sqref="C1792:S1792">
    <cfRule type="cellIs" priority="93" stopIfTrue="1" operator="equal">
      <formula>"-"</formula>
    </cfRule>
    <cfRule type="cellIs" dxfId="109" priority="94" operator="greaterThan">
      <formula>$T1792*1.2</formula>
    </cfRule>
  </conditionalFormatting>
  <conditionalFormatting sqref="C1788:S1791">
    <cfRule type="cellIs" dxfId="108" priority="92" operator="greaterThan">
      <formula>0</formula>
    </cfRule>
  </conditionalFormatting>
  <conditionalFormatting sqref="C1800:S1800">
    <cfRule type="cellIs" priority="90" stopIfTrue="1" operator="equal">
      <formula>"-"</formula>
    </cfRule>
    <cfRule type="cellIs" dxfId="107" priority="91" operator="greaterThan">
      <formula>$T1800*1.2</formula>
    </cfRule>
  </conditionalFormatting>
  <conditionalFormatting sqref="C1796:S1799">
    <cfRule type="cellIs" dxfId="106" priority="89" operator="greaterThan">
      <formula>0</formula>
    </cfRule>
  </conditionalFormatting>
  <conditionalFormatting sqref="C1808:S1808">
    <cfRule type="cellIs" priority="87" stopIfTrue="1" operator="equal">
      <formula>"-"</formula>
    </cfRule>
    <cfRule type="cellIs" dxfId="105" priority="88" operator="greaterThan">
      <formula>$T1808*1.2</formula>
    </cfRule>
  </conditionalFormatting>
  <conditionalFormatting sqref="C1804:S1807">
    <cfRule type="cellIs" dxfId="104" priority="86" operator="greaterThan">
      <formula>0</formula>
    </cfRule>
  </conditionalFormatting>
  <conditionalFormatting sqref="X2051">
    <cfRule type="cellIs" dxfId="103" priority="85" operator="lessThan">
      <formula>$T2051*0.8</formula>
    </cfRule>
  </conditionalFormatting>
  <conditionalFormatting sqref="C1816:S1816">
    <cfRule type="cellIs" priority="83" stopIfTrue="1" operator="equal">
      <formula>"-"</formula>
    </cfRule>
    <cfRule type="cellIs" dxfId="102" priority="84" operator="greaterThan">
      <formula>$T1816*1.2</formula>
    </cfRule>
  </conditionalFormatting>
  <conditionalFormatting sqref="C1812:S1815">
    <cfRule type="cellIs" dxfId="101" priority="82" operator="greaterThan">
      <formula>0</formula>
    </cfRule>
  </conditionalFormatting>
  <conditionalFormatting sqref="C1824:S1824">
    <cfRule type="cellIs" priority="80" stopIfTrue="1" operator="equal">
      <formula>"-"</formula>
    </cfRule>
    <cfRule type="cellIs" dxfId="100" priority="81" operator="greaterThan">
      <formula>$T1824*1.2</formula>
    </cfRule>
  </conditionalFormatting>
  <conditionalFormatting sqref="C1820:S1823">
    <cfRule type="cellIs" dxfId="99" priority="79" operator="greaterThan">
      <formula>0</formula>
    </cfRule>
  </conditionalFormatting>
  <conditionalFormatting sqref="C1832:S1832">
    <cfRule type="cellIs" priority="77" stopIfTrue="1" operator="equal">
      <formula>"-"</formula>
    </cfRule>
    <cfRule type="cellIs" dxfId="98" priority="78" operator="greaterThan">
      <formula>$T1832*1.2</formula>
    </cfRule>
  </conditionalFormatting>
  <conditionalFormatting sqref="C1828:S1831">
    <cfRule type="cellIs" dxfId="97" priority="76" operator="greaterThan">
      <formula>0</formula>
    </cfRule>
  </conditionalFormatting>
  <conditionalFormatting sqref="C1840:S1840">
    <cfRule type="cellIs" priority="74" stopIfTrue="1" operator="equal">
      <formula>"-"</formula>
    </cfRule>
    <cfRule type="cellIs" dxfId="96" priority="75" operator="greaterThan">
      <formula>$T1840*1.2</formula>
    </cfRule>
  </conditionalFormatting>
  <conditionalFormatting sqref="C1836:S1839">
    <cfRule type="cellIs" dxfId="95" priority="73" operator="greaterThan">
      <formula>0</formula>
    </cfRule>
  </conditionalFormatting>
  <conditionalFormatting sqref="C1848:S1848">
    <cfRule type="cellIs" priority="71" stopIfTrue="1" operator="equal">
      <formula>"-"</formula>
    </cfRule>
    <cfRule type="cellIs" dxfId="94" priority="72" operator="greaterThan">
      <formula>$T1848*1.2</formula>
    </cfRule>
  </conditionalFormatting>
  <conditionalFormatting sqref="C1844:S1847">
    <cfRule type="cellIs" dxfId="93" priority="70" operator="greaterThan">
      <formula>0</formula>
    </cfRule>
  </conditionalFormatting>
  <conditionalFormatting sqref="C1856:S1856">
    <cfRule type="cellIs" priority="68" stopIfTrue="1" operator="equal">
      <formula>"-"</formula>
    </cfRule>
    <cfRule type="cellIs" dxfId="92" priority="69" operator="greaterThan">
      <formula>$T1856*1.2</formula>
    </cfRule>
  </conditionalFormatting>
  <conditionalFormatting sqref="C1852:S1855">
    <cfRule type="cellIs" dxfId="91" priority="67" operator="greaterThan">
      <formula>0</formula>
    </cfRule>
  </conditionalFormatting>
  <conditionalFormatting sqref="C1864:S1864">
    <cfRule type="cellIs" priority="65" stopIfTrue="1" operator="equal">
      <formula>"-"</formula>
    </cfRule>
    <cfRule type="cellIs" dxfId="90" priority="66" operator="greaterThan">
      <formula>$T1864*1.2</formula>
    </cfRule>
  </conditionalFormatting>
  <conditionalFormatting sqref="C1860:S1863">
    <cfRule type="cellIs" dxfId="89" priority="64" operator="greaterThan">
      <formula>0</formula>
    </cfRule>
  </conditionalFormatting>
  <conditionalFormatting sqref="C1872:S1872">
    <cfRule type="cellIs" priority="62" stopIfTrue="1" operator="equal">
      <formula>"-"</formula>
    </cfRule>
    <cfRule type="cellIs" dxfId="88" priority="63" operator="greaterThan">
      <formula>$T1872*1.2</formula>
    </cfRule>
  </conditionalFormatting>
  <conditionalFormatting sqref="C1868:S1871">
    <cfRule type="cellIs" dxfId="87" priority="61" operator="greaterThan">
      <formula>0</formula>
    </cfRule>
  </conditionalFormatting>
  <conditionalFormatting sqref="C1880:S1880">
    <cfRule type="cellIs" priority="59" stopIfTrue="1" operator="equal">
      <formula>"-"</formula>
    </cfRule>
    <cfRule type="cellIs" dxfId="86" priority="60" operator="greaterThan">
      <formula>$T1880*1.2</formula>
    </cfRule>
  </conditionalFormatting>
  <conditionalFormatting sqref="C1876:S1879">
    <cfRule type="cellIs" dxfId="85" priority="58" operator="greaterThan">
      <formula>0</formula>
    </cfRule>
  </conditionalFormatting>
  <conditionalFormatting sqref="C1888:S1888">
    <cfRule type="cellIs" priority="56" stopIfTrue="1" operator="equal">
      <formula>"-"</formula>
    </cfRule>
    <cfRule type="cellIs" dxfId="84" priority="57" operator="greaterThan">
      <formula>$T1888*1.2</formula>
    </cfRule>
  </conditionalFormatting>
  <conditionalFormatting sqref="C1884:S1887">
    <cfRule type="cellIs" dxfId="83" priority="55" operator="greaterThan">
      <formula>0</formula>
    </cfRule>
  </conditionalFormatting>
  <conditionalFormatting sqref="C1896:S1896">
    <cfRule type="cellIs" priority="53" stopIfTrue="1" operator="equal">
      <formula>"-"</formula>
    </cfRule>
    <cfRule type="cellIs" dxfId="82" priority="54" operator="greaterThan">
      <formula>$T1896*1.2</formula>
    </cfRule>
  </conditionalFormatting>
  <conditionalFormatting sqref="C1892:S1895">
    <cfRule type="cellIs" dxfId="81" priority="52" operator="greaterThan">
      <formula>0</formula>
    </cfRule>
  </conditionalFormatting>
  <conditionalFormatting sqref="C1904:S1904">
    <cfRule type="cellIs" priority="50" stopIfTrue="1" operator="equal">
      <formula>"-"</formula>
    </cfRule>
    <cfRule type="cellIs" dxfId="80" priority="51" operator="greaterThan">
      <formula>$T1904*1.2</formula>
    </cfRule>
  </conditionalFormatting>
  <conditionalFormatting sqref="C1900:S1903">
    <cfRule type="cellIs" dxfId="79" priority="49" operator="greaterThan">
      <formula>0</formula>
    </cfRule>
  </conditionalFormatting>
  <conditionalFormatting sqref="C1912:S1912">
    <cfRule type="cellIs" priority="47" stopIfTrue="1" operator="equal">
      <formula>"-"</formula>
    </cfRule>
    <cfRule type="cellIs" dxfId="78" priority="48" operator="greaterThan">
      <formula>$T1912*1.2</formula>
    </cfRule>
  </conditionalFormatting>
  <conditionalFormatting sqref="C1908:S1911">
    <cfRule type="cellIs" dxfId="77" priority="46" operator="greaterThan">
      <formula>0</formula>
    </cfRule>
  </conditionalFormatting>
  <conditionalFormatting sqref="C1920:S1920">
    <cfRule type="cellIs" priority="44" stopIfTrue="1" operator="equal">
      <formula>"-"</formula>
    </cfRule>
    <cfRule type="cellIs" dxfId="76" priority="45" operator="greaterThan">
      <formula>$T1920*1.2</formula>
    </cfRule>
  </conditionalFormatting>
  <conditionalFormatting sqref="C1916:S1919">
    <cfRule type="cellIs" dxfId="75" priority="43" operator="greaterThan">
      <formula>0</formula>
    </cfRule>
  </conditionalFormatting>
  <conditionalFormatting sqref="C1928:S1928">
    <cfRule type="cellIs" priority="41" stopIfTrue="1" operator="equal">
      <formula>"-"</formula>
    </cfRule>
    <cfRule type="cellIs" dxfId="74" priority="42" operator="greaterThan">
      <formula>$T1928*1.2</formula>
    </cfRule>
  </conditionalFormatting>
  <conditionalFormatting sqref="C1924:S1927">
    <cfRule type="cellIs" dxfId="73" priority="40" operator="greaterThan">
      <formula>0</formula>
    </cfRule>
  </conditionalFormatting>
  <conditionalFormatting sqref="C1936:S1936">
    <cfRule type="cellIs" priority="38" stopIfTrue="1" operator="equal">
      <formula>"-"</formula>
    </cfRule>
    <cfRule type="cellIs" dxfId="72" priority="39" operator="greaterThan">
      <formula>$T1936*1.2</formula>
    </cfRule>
  </conditionalFormatting>
  <conditionalFormatting sqref="C1932:S1935">
    <cfRule type="cellIs" dxfId="71" priority="37" operator="greaterThan">
      <formula>0</formula>
    </cfRule>
  </conditionalFormatting>
  <conditionalFormatting sqref="C1944:S1944">
    <cfRule type="cellIs" priority="35" stopIfTrue="1" operator="equal">
      <formula>"-"</formula>
    </cfRule>
    <cfRule type="cellIs" dxfId="70" priority="36" operator="greaterThan">
      <formula>$T1944*1.2</formula>
    </cfRule>
  </conditionalFormatting>
  <conditionalFormatting sqref="C1940:S1943">
    <cfRule type="cellIs" dxfId="69" priority="34" operator="greaterThan">
      <formula>0</formula>
    </cfRule>
  </conditionalFormatting>
  <conditionalFormatting sqref="C1952:S1952">
    <cfRule type="cellIs" priority="32" stopIfTrue="1" operator="equal">
      <formula>"-"</formula>
    </cfRule>
    <cfRule type="cellIs" dxfId="68" priority="33" operator="greaterThan">
      <formula>$T1952*1.2</formula>
    </cfRule>
  </conditionalFormatting>
  <conditionalFormatting sqref="C1948:S1951">
    <cfRule type="cellIs" dxfId="67" priority="31" operator="greaterThan">
      <formula>0</formula>
    </cfRule>
  </conditionalFormatting>
  <conditionalFormatting sqref="C1960:S1960">
    <cfRule type="cellIs" priority="29" stopIfTrue="1" operator="equal">
      <formula>"-"</formula>
    </cfRule>
    <cfRule type="cellIs" dxfId="66" priority="30" operator="greaterThan">
      <formula>$T1960*1.2</formula>
    </cfRule>
  </conditionalFormatting>
  <conditionalFormatting sqref="C1956:S1959">
    <cfRule type="cellIs" dxfId="65" priority="28" operator="greaterThan">
      <formula>0</formula>
    </cfRule>
  </conditionalFormatting>
  <conditionalFormatting sqref="C1968:S1968">
    <cfRule type="cellIs" priority="26" stopIfTrue="1" operator="equal">
      <formula>"-"</formula>
    </cfRule>
    <cfRule type="cellIs" dxfId="64" priority="27" operator="greaterThan">
      <formula>$T1968*1.2</formula>
    </cfRule>
  </conditionalFormatting>
  <conditionalFormatting sqref="C1964:S1967">
    <cfRule type="cellIs" dxfId="63" priority="25" operator="greaterThan">
      <formula>0</formula>
    </cfRule>
  </conditionalFormatting>
  <conditionalFormatting sqref="C1976:S1976">
    <cfRule type="cellIs" priority="23" stopIfTrue="1" operator="equal">
      <formula>"-"</formula>
    </cfRule>
    <cfRule type="cellIs" dxfId="62" priority="24" operator="greaterThan">
      <formula>$T1976*1.2</formula>
    </cfRule>
  </conditionalFormatting>
  <conditionalFormatting sqref="C1972:S1975">
    <cfRule type="cellIs" dxfId="61" priority="22" operator="greaterThan">
      <formula>0</formula>
    </cfRule>
  </conditionalFormatting>
  <conditionalFormatting sqref="C1984:S1984">
    <cfRule type="cellIs" priority="20" stopIfTrue="1" operator="equal">
      <formula>"-"</formula>
    </cfRule>
    <cfRule type="cellIs" dxfId="60" priority="21" operator="greaterThan">
      <formula>$T1984*1.2</formula>
    </cfRule>
  </conditionalFormatting>
  <conditionalFormatting sqref="C1980:S1983">
    <cfRule type="cellIs" dxfId="59" priority="19" operator="greaterThan">
      <formula>0</formula>
    </cfRule>
  </conditionalFormatting>
  <conditionalFormatting sqref="C1992:S1992">
    <cfRule type="cellIs" priority="17" stopIfTrue="1" operator="equal">
      <formula>"-"</formula>
    </cfRule>
    <cfRule type="cellIs" dxfId="58" priority="18" operator="greaterThan">
      <formula>$T1992*1.2</formula>
    </cfRule>
  </conditionalFormatting>
  <conditionalFormatting sqref="C1988:S1991">
    <cfRule type="cellIs" dxfId="57" priority="16" operator="greaterThan">
      <formula>0</formula>
    </cfRule>
  </conditionalFormatting>
  <conditionalFormatting sqref="C2000:S2000">
    <cfRule type="cellIs" priority="14" stopIfTrue="1" operator="equal">
      <formula>"-"</formula>
    </cfRule>
    <cfRule type="cellIs" dxfId="56" priority="15" operator="greaterThan">
      <formula>$T2000*1.2</formula>
    </cfRule>
  </conditionalFormatting>
  <conditionalFormatting sqref="C1996:S1999">
    <cfRule type="cellIs" dxfId="55" priority="13" operator="greaterThan">
      <formula>0</formula>
    </cfRule>
  </conditionalFormatting>
  <conditionalFormatting sqref="C2008:S2008">
    <cfRule type="cellIs" priority="11" stopIfTrue="1" operator="equal">
      <formula>"-"</formula>
    </cfRule>
    <cfRule type="cellIs" dxfId="54" priority="12" operator="greaterThan">
      <formula>$T2008*1.2</formula>
    </cfRule>
  </conditionalFormatting>
  <conditionalFormatting sqref="C2004:S2007">
    <cfRule type="cellIs" dxfId="53" priority="10" operator="greaterThan">
      <formula>0</formula>
    </cfRule>
  </conditionalFormatting>
  <conditionalFormatting sqref="C2016:S2016">
    <cfRule type="cellIs" priority="8" stopIfTrue="1" operator="equal">
      <formula>"-"</formula>
    </cfRule>
    <cfRule type="cellIs" dxfId="52" priority="9" operator="greaterThan">
      <formula>$T2016*1.2</formula>
    </cfRule>
  </conditionalFormatting>
  <conditionalFormatting sqref="C2012:S2015">
    <cfRule type="cellIs" dxfId="51" priority="7" operator="greaterThan">
      <formula>0</formula>
    </cfRule>
  </conditionalFormatting>
  <conditionalFormatting sqref="C2024:S2024">
    <cfRule type="cellIs" priority="5" stopIfTrue="1" operator="equal">
      <formula>"-"</formula>
    </cfRule>
    <cfRule type="cellIs" dxfId="50" priority="6" operator="greaterThan">
      <formula>$T2024*1.2</formula>
    </cfRule>
  </conditionalFormatting>
  <conditionalFormatting sqref="C2020:S2023">
    <cfRule type="cellIs" dxfId="49" priority="4" operator="greaterThan">
      <formula>0</formula>
    </cfRule>
  </conditionalFormatting>
  <conditionalFormatting sqref="C2032:S2032">
    <cfRule type="cellIs" priority="2" stopIfTrue="1" operator="equal">
      <formula>"-"</formula>
    </cfRule>
    <cfRule type="cellIs" dxfId="5" priority="3" operator="greaterThan">
      <formula>$T2032*1.2</formula>
    </cfRule>
  </conditionalFormatting>
  <conditionalFormatting sqref="C2028:S2031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统计数据!E268:E274</xm:f>
              <xm:sqref>C7</xm:sqref>
            </x14:sparkline>
            <x14:sparkline>
              <xm:f>统计数据!F268:F274</xm:f>
              <xm:sqref>D7</xm:sqref>
            </x14:sparkline>
            <x14:sparkline>
              <xm:f>统计数据!G268:G274</xm:f>
              <xm:sqref>E7</xm:sqref>
            </x14:sparkline>
            <x14:sparkline>
              <xm:f>统计数据!H268:H274</xm:f>
              <xm:sqref>F7</xm:sqref>
            </x14:sparkline>
            <x14:sparkline>
              <xm:f>统计数据!I268:I274</xm:f>
              <xm:sqref>G7</xm:sqref>
            </x14:sparkline>
            <x14:sparkline>
              <xm:f>统计数据!J268:J274</xm:f>
              <xm:sqref>H7</xm:sqref>
            </x14:sparkline>
            <x14:sparkline>
              <xm:f>统计数据!K268:K274</xm:f>
              <xm:sqref>I7</xm:sqref>
            </x14:sparkline>
            <x14:sparkline>
              <xm:f>统计数据!L268:L274</xm:f>
              <xm:sqref>J7</xm:sqref>
            </x14:sparkline>
            <x14:sparkline>
              <xm:f>统计数据!M268:M274</xm:f>
              <xm:sqref>K7</xm:sqref>
            </x14:sparkline>
            <x14:sparkline>
              <xm:f>统计数据!N268:N274</xm:f>
              <xm:sqref>L7</xm:sqref>
            </x14:sparkline>
            <x14:sparkline>
              <xm:f>统计数据!O268:O274</xm:f>
              <xm:sqref>M7</xm:sqref>
            </x14:sparkline>
            <x14:sparkline>
              <xm:f>统计数据!P268:P274</xm:f>
              <xm:sqref>N7</xm:sqref>
            </x14:sparkline>
            <x14:sparkline>
              <xm:f>统计数据!Q268:Q274</xm:f>
              <xm:sqref>O7</xm:sqref>
            </x14:sparkline>
            <x14:sparkline>
              <xm:f>统计数据!R268:R274</xm:f>
              <xm:sqref>P7</xm:sqref>
            </x14:sparkline>
            <x14:sparkline>
              <xm:f>统计数据!S268:S274</xm:f>
              <xm:sqref>Q7</xm:sqref>
            </x14:sparkline>
            <x14:sparkline>
              <xm:f>统计数据!T268:T274</xm:f>
              <xm:sqref>R7</xm:sqref>
            </x14:sparkline>
            <x14:sparkline>
              <xm:f>统计数据!U268:U274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统计数据!B268:B274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4"/>
  <sheetViews>
    <sheetView zoomScaleNormal="100" workbookViewId="0">
      <pane ySplit="2" topLeftCell="A244" activePane="bottomLeft" state="frozen"/>
      <selection pane="bottomLeft" activeCell="S279" sqref="S279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3" t="s">
        <v>75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4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4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L28" sqref="L28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10" t="s">
        <v>76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2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4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4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4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4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4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4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4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4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4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4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4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4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4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5" t="s">
        <v>78</v>
      </c>
      <c r="B16" s="17" t="s">
        <v>19</v>
      </c>
      <c r="C16" s="10">
        <f>SUM(C17:C18)</f>
        <v>26</v>
      </c>
      <c r="D16" s="10">
        <f t="shared" ref="D16" si="35">SUM(D17:D18)</f>
        <v>37</v>
      </c>
      <c r="E16" s="10">
        <f t="shared" ref="E16" si="36">SUM(E17:E18)</f>
        <v>52</v>
      </c>
      <c r="F16" s="10">
        <f t="shared" ref="F16" si="37">SUM(F17:F18)</f>
        <v>61</v>
      </c>
      <c r="G16" s="10">
        <f t="shared" ref="G16" si="38">SUM(G17:G18)</f>
        <v>57</v>
      </c>
      <c r="H16" s="10">
        <f t="shared" ref="H16" si="39">SUM(H17:H18)</f>
        <v>11</v>
      </c>
      <c r="I16" s="10">
        <f t="shared" ref="I16" si="40">SUM(I17:I18)</f>
        <v>85</v>
      </c>
      <c r="J16" s="10">
        <f t="shared" ref="J16" si="41">SUM(J17:J18)</f>
        <v>101</v>
      </c>
      <c r="K16" s="10">
        <f t="shared" ref="K16" si="42">SUM(K17:K18)</f>
        <v>68</v>
      </c>
      <c r="L16" s="10">
        <f t="shared" ref="L16" si="43">SUM(L17:L18)</f>
        <v>61</v>
      </c>
      <c r="M16" s="10">
        <f t="shared" ref="M16" si="44">SUM(M17:M18)</f>
        <v>182</v>
      </c>
      <c r="N16" s="10">
        <f t="shared" ref="N16" si="45">SUM(N17:N18)</f>
        <v>25</v>
      </c>
      <c r="O16" s="10">
        <f t="shared" ref="O16" si="46">SUM(O17:O18)</f>
        <v>67</v>
      </c>
      <c r="P16" s="10">
        <f t="shared" ref="P16" si="47">SUM(P17:P18)</f>
        <v>76</v>
      </c>
      <c r="Q16" s="10">
        <f t="shared" ref="Q16" si="48">SUM(Q17:Q18)</f>
        <v>24</v>
      </c>
      <c r="R16" s="10">
        <f t="shared" ref="R16" si="49">SUM(R17:R18)</f>
        <v>16</v>
      </c>
      <c r="S16" s="10">
        <f t="shared" ref="S16" si="50">SUM(S17:S18)</f>
        <v>0</v>
      </c>
      <c r="T16" s="10">
        <f t="shared" ref="T16" si="51">SUM(T17:T18)</f>
        <v>949</v>
      </c>
    </row>
    <row r="17" spans="1:22" ht="18" customHeight="1">
      <c r="A17" s="115"/>
      <c r="B17" s="17" t="s">
        <v>20</v>
      </c>
      <c r="C17" s="10">
        <v>0</v>
      </c>
      <c r="D17" s="10">
        <v>3</v>
      </c>
      <c r="E17" s="10">
        <v>3</v>
      </c>
      <c r="F17" s="10">
        <v>1</v>
      </c>
      <c r="G17" s="10">
        <v>2</v>
      </c>
      <c r="H17" s="10">
        <v>0</v>
      </c>
      <c r="I17" s="10">
        <v>2</v>
      </c>
      <c r="J17" s="10">
        <v>15</v>
      </c>
      <c r="K17" s="10">
        <v>3</v>
      </c>
      <c r="L17" s="10">
        <v>9</v>
      </c>
      <c r="M17" s="10">
        <v>24</v>
      </c>
      <c r="N17" s="10">
        <v>1</v>
      </c>
      <c r="O17" s="10">
        <v>14</v>
      </c>
      <c r="P17" s="10">
        <v>5</v>
      </c>
      <c r="Q17" s="10">
        <v>1</v>
      </c>
      <c r="R17" s="10">
        <v>0</v>
      </c>
      <c r="S17" s="10">
        <v>0</v>
      </c>
      <c r="T17" s="10">
        <f>SUM(C17:S17)</f>
        <v>83</v>
      </c>
    </row>
    <row r="18" spans="1:22" ht="18" customHeight="1">
      <c r="A18" s="115"/>
      <c r="B18" s="17" t="s">
        <v>21</v>
      </c>
      <c r="C18" s="14">
        <v>26</v>
      </c>
      <c r="D18" s="14">
        <v>34</v>
      </c>
      <c r="E18" s="14">
        <v>49</v>
      </c>
      <c r="F18" s="14">
        <v>60</v>
      </c>
      <c r="G18" s="14">
        <v>55</v>
      </c>
      <c r="H18" s="14">
        <v>11</v>
      </c>
      <c r="I18" s="14">
        <v>83</v>
      </c>
      <c r="J18" s="14">
        <v>86</v>
      </c>
      <c r="K18" s="14">
        <v>65</v>
      </c>
      <c r="L18" s="14">
        <v>52</v>
      </c>
      <c r="M18" s="14">
        <v>158</v>
      </c>
      <c r="N18" s="14">
        <v>24</v>
      </c>
      <c r="O18" s="14">
        <v>53</v>
      </c>
      <c r="P18" s="14">
        <v>71</v>
      </c>
      <c r="Q18" s="14">
        <v>23</v>
      </c>
      <c r="R18" s="14">
        <v>16</v>
      </c>
      <c r="S18" s="14">
        <v>0</v>
      </c>
      <c r="T18" s="10">
        <f>SUM(C18:S18)</f>
        <v>866</v>
      </c>
    </row>
    <row r="19" spans="1:22" ht="18" customHeight="1">
      <c r="A19" s="115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统计数据!B219:B274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统计数据!E219:E274</xm:f>
              <xm:sqref>C19</xm:sqref>
            </x14:sparkline>
            <x14:sparkline>
              <xm:f>统计数据!F219:F274</xm:f>
              <xm:sqref>D19</xm:sqref>
            </x14:sparkline>
            <x14:sparkline>
              <xm:f>统计数据!G219:G274</xm:f>
              <xm:sqref>E19</xm:sqref>
            </x14:sparkline>
            <x14:sparkline>
              <xm:f>统计数据!H219:H274</xm:f>
              <xm:sqref>F19</xm:sqref>
            </x14:sparkline>
            <x14:sparkline>
              <xm:f>统计数据!I219:I274</xm:f>
              <xm:sqref>G19</xm:sqref>
            </x14:sparkline>
            <x14:sparkline>
              <xm:f>统计数据!J219:J274</xm:f>
              <xm:sqref>H19</xm:sqref>
            </x14:sparkline>
            <x14:sparkline>
              <xm:f>统计数据!K219:K274</xm:f>
              <xm:sqref>I19</xm:sqref>
            </x14:sparkline>
            <x14:sparkline>
              <xm:f>统计数据!L219:L274</xm:f>
              <xm:sqref>J19</xm:sqref>
            </x14:sparkline>
            <x14:sparkline>
              <xm:f>统计数据!M219:M274</xm:f>
              <xm:sqref>K19</xm:sqref>
            </x14:sparkline>
            <x14:sparkline>
              <xm:f>统计数据!N219:N274</xm:f>
              <xm:sqref>L19</xm:sqref>
            </x14:sparkline>
            <x14:sparkline>
              <xm:f>统计数据!O219:O274</xm:f>
              <xm:sqref>M19</xm:sqref>
            </x14:sparkline>
            <x14:sparkline>
              <xm:f>统计数据!P219:P274</xm:f>
              <xm:sqref>N19</xm:sqref>
            </x14:sparkline>
            <x14:sparkline>
              <xm:f>统计数据!Q219:Q274</xm:f>
              <xm:sqref>O19</xm:sqref>
            </x14:sparkline>
            <x14:sparkline>
              <xm:f>统计数据!R219:R274</xm:f>
              <xm:sqref>P19</xm:sqref>
            </x14:sparkline>
            <x14:sparkline>
              <xm:f>统计数据!S219:S274</xm:f>
              <xm:sqref>Q19</xm:sqref>
            </x14:sparkline>
            <x14:sparkline>
              <xm:f>统计数据!T219:T274</xm:f>
              <xm:sqref>R19</xm:sqref>
            </x14:sparkline>
            <x14:sparkline>
              <xm:f>统计数据!U219:U274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4"/>
  <sheetViews>
    <sheetView workbookViewId="0">
      <pane ySplit="2" topLeftCell="A3" activePane="bottomLeft" state="frozen"/>
      <selection pane="bottomLeft" activeCell="F41" sqref="F41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3" t="s">
        <v>77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2022-11-23T03:36:35Z</dcterms:modified>
</cp:coreProperties>
</file>