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C21EE359-17BA-574C-AC8B-78CE86282000}" xr6:coauthVersionLast="47" xr6:coauthVersionMax="47" xr10:uidLastSave="{00000000-0000-0000-0000-000000000000}"/>
  <bookViews>
    <workbookView xWindow="4740" yWindow="960" windowWidth="29820" windowHeight="20660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8" i="2" l="1"/>
  <c r="V258" i="2"/>
  <c r="S1913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C1913" i="1"/>
  <c r="T1912" i="1"/>
  <c r="S1911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C1911" i="1"/>
  <c r="T1910" i="1"/>
  <c r="T1909" i="1"/>
  <c r="T1908" i="1"/>
  <c r="T1907" i="1"/>
  <c r="B257" i="2"/>
  <c r="V257" i="2"/>
  <c r="M1865" i="1"/>
  <c r="M1873" i="1"/>
  <c r="M1881" i="1"/>
  <c r="M1889" i="1"/>
  <c r="M1897" i="1"/>
  <c r="M1905" i="1"/>
  <c r="S1905" i="1"/>
  <c r="R1905" i="1"/>
  <c r="Q1905" i="1"/>
  <c r="P1905" i="1"/>
  <c r="O1905" i="1"/>
  <c r="N1905" i="1"/>
  <c r="L1905" i="1"/>
  <c r="K1905" i="1"/>
  <c r="J1905" i="1"/>
  <c r="I1905" i="1"/>
  <c r="H1905" i="1"/>
  <c r="G1905" i="1"/>
  <c r="F1905" i="1"/>
  <c r="E1905" i="1"/>
  <c r="D1905" i="1"/>
  <c r="C1905" i="1"/>
  <c r="T1904" i="1"/>
  <c r="S1903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T1902" i="1"/>
  <c r="T1901" i="1"/>
  <c r="T1900" i="1"/>
  <c r="T1899" i="1"/>
  <c r="B256" i="2"/>
  <c r="V256" i="2"/>
  <c r="S1897" i="1"/>
  <c r="R1897" i="1"/>
  <c r="Q1897" i="1"/>
  <c r="P1897" i="1"/>
  <c r="O1897" i="1"/>
  <c r="N1897" i="1"/>
  <c r="L1897" i="1"/>
  <c r="K1897" i="1"/>
  <c r="J1897" i="1"/>
  <c r="I1897" i="1"/>
  <c r="H1897" i="1"/>
  <c r="G1897" i="1"/>
  <c r="F1897" i="1"/>
  <c r="E1897" i="1"/>
  <c r="D1897" i="1"/>
  <c r="C1897" i="1"/>
  <c r="T1896" i="1"/>
  <c r="S1895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T1894" i="1"/>
  <c r="T1893" i="1"/>
  <c r="T1892" i="1"/>
  <c r="T1891" i="1"/>
  <c r="B255" i="2"/>
  <c r="V255" i="2"/>
  <c r="S1889" i="1"/>
  <c r="R1889" i="1"/>
  <c r="Q1889" i="1"/>
  <c r="P1889" i="1"/>
  <c r="O1889" i="1"/>
  <c r="N1889" i="1"/>
  <c r="L1889" i="1"/>
  <c r="K1889" i="1"/>
  <c r="J1889" i="1"/>
  <c r="I1889" i="1"/>
  <c r="H1889" i="1"/>
  <c r="G1889" i="1"/>
  <c r="F1889" i="1"/>
  <c r="E1889" i="1"/>
  <c r="D1889" i="1"/>
  <c r="C1889" i="1"/>
  <c r="T1888" i="1"/>
  <c r="S1887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T1886" i="1"/>
  <c r="T1885" i="1"/>
  <c r="T1884" i="1"/>
  <c r="T1883" i="1"/>
  <c r="B254" i="2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5" i="1" s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913" i="1" l="1"/>
  <c r="T1911" i="1"/>
  <c r="T1903" i="1"/>
  <c r="T1905" i="1"/>
  <c r="T1897" i="1"/>
  <c r="T1895" i="1"/>
  <c r="T1887" i="1"/>
  <c r="T1889" i="1"/>
  <c r="T1879" i="1"/>
  <c r="T1881" i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<sst xmlns="http://schemas.openxmlformats.org/spreadsheetml/2006/main" count="4049" uniqueCount="53">
  <si>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</si>
  <si>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</si>
  <si>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</si>
  <si>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</si>
  <si>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</si>
  <si>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</si>
  <si>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</si>
  <si>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</si>
  <si>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</si>
  <si>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</si>
  <si>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</si>
  <si>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</si>
  <si>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</si>
  <si>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</si>
  <si>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</si>
  <si>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</si>
  <si>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</si>
  <si>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</si>
  <si>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</si>
  <si>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</si>
  <si>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</si>
  <si>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</si>
  <si>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</si>
  <si>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</si>
  <si>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</si>
  <si>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</si>
  <si>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</si>
  <si>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</si>
  <si>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</si>
  <si>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</si>
  <si>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</si>
  <si>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</si>
  <si>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</si>
  <si>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</si>
  <si>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</si>
  <si>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</si>
  <si>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</si>
  <si>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</si>
  <si>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</si>
  <si>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</si>
  <si>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</si>
  <si>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</si>
  <si>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</si>
  <si>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</si>
  <si>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</si>
  <si>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</si>
  <si>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</si>
  <si>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</si>
  <si>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</si>
  <si>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</si>
  <si>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</si>
  <si>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</si>
  <si>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9.28-11.7
历时41天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</si>
</sst>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75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0"/>
  <sheetViews>
    <sheetView tabSelected="1" workbookViewId="0">
      <pane xSplit="2" ySplit="10" topLeftCell="C1907" activePane="bottomRight" state="frozen"/>
      <selection pane="topRight" activeCell="C1" sqref="C1"/>
      <selection pane="bottomLeft" activeCell="A11" sqref="A11"/>
      <selection pane="bottomRight" activeCell="M1910" sqref="M1910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43690</v>
      </c>
      <c r="E2" s="10">
        <v>17362</v>
      </c>
      <c r="F2" s="10">
        <v>31359</v>
      </c>
      <c r="G2" s="10">
        <v>19352</v>
      </c>
      <c r="H2" s="10">
        <v>29516</v>
      </c>
      <c r="I2" s="10">
        <v>34537</v>
      </c>
      <c r="J2" s="10">
        <v>64043</v>
      </c>
      <c r="K2" s="10">
        <v>42412</v>
      </c>
      <c r="L2" s="10">
        <v>22671</v>
      </c>
      <c r="M2" s="10">
        <v>222678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628651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75" t="s">
        <v>46</v>
      </c>
      <c r="B3" s="17" t="s">
        <v>19</v>
      </c>
      <c r="C3" s="10">
        <f>C4+C5</f>
        <v>22</v>
      </c>
      <c r="D3" s="10">
        <f t="shared" ref="D3:S3" si="0">D4+D5</f>
        <v>28</v>
      </c>
      <c r="E3" s="10">
        <f t="shared" si="0"/>
        <v>41</v>
      </c>
      <c r="F3" s="10">
        <f t="shared" si="0"/>
        <v>33</v>
      </c>
      <c r="G3" s="10">
        <f t="shared" si="0"/>
        <v>37</v>
      </c>
      <c r="H3" s="10">
        <f t="shared" si="0"/>
        <v>5</v>
      </c>
      <c r="I3" s="10">
        <f t="shared" si="0"/>
        <v>60</v>
      </c>
      <c r="J3" s="10">
        <f t="shared" si="0"/>
        <v>84</v>
      </c>
      <c r="K3" s="10">
        <f t="shared" si="0"/>
        <v>48</v>
      </c>
      <c r="L3" s="10">
        <f t="shared" si="0"/>
        <v>17</v>
      </c>
      <c r="M3" s="10">
        <f t="shared" si="0"/>
        <v>95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607</v>
      </c>
      <c r="V3" s="7" t="str">
        <f>IF(N(T3)=SUM(T4:T5),"OK", "WRONG")</f>
        <v>OK</v>
      </c>
    </row>
    <row r="4" spans="1:22" ht="18" customHeight="1">
      <c r="A4" s="76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76"/>
      <c r="B5" s="17" t="s">
        <v>21</v>
      </c>
      <c r="C5" s="14">
        <v>22</v>
      </c>
      <c r="D5" s="14">
        <v>27</v>
      </c>
      <c r="E5" s="14">
        <v>38</v>
      </c>
      <c r="F5" s="14">
        <v>33</v>
      </c>
      <c r="G5" s="14">
        <v>36</v>
      </c>
      <c r="H5" s="14">
        <v>5</v>
      </c>
      <c r="I5" s="14">
        <v>60</v>
      </c>
      <c r="J5" s="14">
        <v>72</v>
      </c>
      <c r="K5" s="14">
        <v>45</v>
      </c>
      <c r="L5" s="14">
        <v>15</v>
      </c>
      <c r="M5" s="14">
        <v>86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570</v>
      </c>
      <c r="V5" s="7" t="str">
        <f>IF(T5=SUM(统计数据!D:D)-SUM(统计数据!D1:D217), "OK", "WRONG")</f>
        <v>OK</v>
      </c>
    </row>
    <row r="6" spans="1:22" ht="18" customHeight="1">
      <c r="A6" s="76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76"/>
      <c r="B7" s="17" t="s">
        <v>33</v>
      </c>
      <c r="C7" s="28">
        <f>662030/C2</f>
        <v>11.379778602860286</v>
      </c>
      <c r="D7" s="28">
        <f>1113078/D2</f>
        <v>25.476722362096588</v>
      </c>
      <c r="E7" s="28">
        <f>693051/E2</f>
        <v>39.917693814076721</v>
      </c>
      <c r="F7" s="28">
        <f>975707/F2</f>
        <v>31.114098026085017</v>
      </c>
      <c r="G7" s="28">
        <f>1239800/G2</f>
        <v>64.065729640347257</v>
      </c>
      <c r="H7" s="28">
        <f>757498/H2</f>
        <v>25.663978858923972</v>
      </c>
      <c r="I7" s="28">
        <f>1242548/I2</f>
        <v>35.977299707560007</v>
      </c>
      <c r="J7" s="28">
        <f>2653489/J2</f>
        <v>41.432927876582923</v>
      </c>
      <c r="K7" s="28">
        <f>2235218/K2</f>
        <v>52.702489861359993</v>
      </c>
      <c r="L7" s="28">
        <f>1834285/L2</f>
        <v>80.908870363018835</v>
      </c>
      <c r="M7" s="28">
        <f>5681512/M2</f>
        <v>25.514473814207062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39.562324723892907</v>
      </c>
    </row>
    <row r="8" spans="1:22" ht="18" customHeight="1">
      <c r="A8" s="76"/>
      <c r="B8" s="17" t="s">
        <v>36</v>
      </c>
      <c r="C8" s="14" cm="1">
        <f t="array" aca="1" ref="C8" ca="1">_xlfn.DAYS(TODAY(),"2022/02/23")-MAX((统计数据!W:W&gt;0)*ROW(W:W))</f>
        <v>82</v>
      </c>
      <c r="D8" s="14" cm="1">
        <f t="array" aca="1" ref="D8" ca="1">_xlfn.DAYS(TODAY(),"2022/02/23")-MAX((统计数据!X:X&gt;0)*ROW(X:X))</f>
        <v>9</v>
      </c>
      <c r="E8" s="14" cm="1">
        <f t="array" aca="1" ref="E8" ca="1">_xlfn.DAYS(TODAY(),"2022/02/23")-MAX((统计数据!Y:Y&gt;0)*ROW(Y:Y))</f>
        <v>29</v>
      </c>
      <c r="F8" s="14" cm="1">
        <f t="array" aca="1" ref="F8" ca="1">_xlfn.DAYS(TODAY(),"2022/02/23")-MAX((统计数据!Z:Z&gt;0)*ROW(Z:Z))</f>
        <v>1</v>
      </c>
      <c r="G8" s="14" cm="1">
        <f t="array" aca="1" ref="G8" ca="1">_xlfn.DAYS(TODAY(),"2022/02/23")-MAX((统计数据!AA:AA&gt;0)*ROW(AA:AA))</f>
        <v>4</v>
      </c>
      <c r="H8" s="14" cm="1">
        <f t="array" aca="1" ref="H8" ca="1">_xlfn.DAYS(TODAY(),"2022/02/23")-MAX((统计数据!AB:AB&gt;0)*ROW(AB:AB))</f>
        <v>82</v>
      </c>
      <c r="I8" s="14" cm="1">
        <f t="array" aca="1" ref="I8" ca="1">_xlfn.DAYS(TODAY(),"2022/02/23")-MAX((统计数据!AC:AC&gt;0)*ROW(AC:AC))</f>
        <v>11</v>
      </c>
      <c r="J8" s="14" cm="1">
        <f t="array" aca="1" ref="J8" ca="1">_xlfn.DAYS(TODAY(),"2022/02/23")-MAX((统计数据!AD:AD&gt;0)*ROW(AD:AD))</f>
        <v>8</v>
      </c>
      <c r="K8" s="14" cm="1">
        <f t="array" aca="1" ref="K8" ca="1">_xlfn.DAYS(TODAY(),"2022/02/23")-MAX((统计数据!AE:AE&gt;0)*ROW(AE:AE))</f>
        <v>25</v>
      </c>
      <c r="L8" s="14" cm="1">
        <f t="array" aca="1" ref="L8" ca="1">_xlfn.DAYS(TODAY(),"2022/02/23")-MAX((统计数据!AF:AF&gt;0)*ROW(AF:AF))</f>
        <v>32</v>
      </c>
      <c r="M8" s="14" cm="1">
        <f t="array" aca="1" ref="M8" ca="1">_xlfn.DAYS(TODAY(),"2022/02/23")-MAX((统计数据!AG:AG&gt;0)*ROW(AG:AG))</f>
        <v>7</v>
      </c>
      <c r="N8" s="14" cm="1">
        <f t="array" aca="1" ref="N8" ca="1">_xlfn.DAYS(TODAY(),"2022/02/23")-MAX((统计数据!AH:AH&gt;0)*ROW(AH:AH))</f>
        <v>13</v>
      </c>
      <c r="O8" s="14" cm="1">
        <f t="array" aca="1" ref="O8" ca="1">_xlfn.DAYS(TODAY(),"2022/02/23")-MAX((统计数据!AI:AI&gt;0)*ROW(AI:AI))</f>
        <v>61</v>
      </c>
      <c r="P8" s="14" cm="1">
        <f t="array" aca="1" ref="P8" ca="1">_xlfn.DAYS(TODAY(),"2022/02/23")-MAX((统计数据!AJ:AJ&gt;0)*ROW(AJ:AJ))</f>
        <v>24</v>
      </c>
      <c r="Q8" s="14" cm="1">
        <f t="array" aca="1" ref="Q8" ca="1">_xlfn.DAYS(TODAY(),"2022/02/23")-MAX((统计数据!AK:AK&gt;0)*ROW(AK:AK))</f>
        <v>134</v>
      </c>
      <c r="R8" s="14" cm="1">
        <f t="array" aca="1" ref="R8" ca="1">_xlfn.DAYS(TODAY(),"2022/02/23")-MAX((统计数据!AL:AL&gt;0)*ROW(AL:AL))</f>
        <v>25</v>
      </c>
      <c r="S8" s="38" t="s">
        <v>39</v>
      </c>
      <c r="T8" s="11" cm="1">
        <f t="array" aca="1" ref="T8" ca="1">_xlfn.DAYS(TODAY(),"2022/02/23")-MAX((统计数据!V:V&gt;0)*ROW(V:V))</f>
        <v>1</v>
      </c>
      <c r="V8" s="7" t="str">
        <f ca="1">IF(N(T8)=MIN(C8:R8),"OK", "WRONG")</f>
        <v>OK</v>
      </c>
    </row>
    <row r="9" spans="1:22" ht="18" customHeight="1">
      <c r="A9" s="76"/>
      <c r="B9" s="17" t="s">
        <v>38</v>
      </c>
      <c r="C9" s="14" cm="1">
        <f t="array" aca="1" ref="C9" ca="1">_xlfn.DAYS(TODAY(),"2022/02/23")-MAX((统计数据!E:E&gt;0)*ROW(E:E))</f>
        <v>10</v>
      </c>
      <c r="D9" s="14" cm="1">
        <f t="array" aca="1" ref="D9" ca="1">_xlfn.DAYS(TODAY(),"2022/02/23")-MAX((统计数据!F:F&gt;0)*ROW(F:F))</f>
        <v>3</v>
      </c>
      <c r="E9" s="14" cm="1">
        <f t="array" aca="1" ref="E9" ca="1">_xlfn.DAYS(TODAY(),"2022/02/23")-MAX((统计数据!G:G&gt;0)*ROW(G:G))</f>
        <v>12</v>
      </c>
      <c r="F9" s="14" cm="1">
        <f t="array" aca="1" ref="F9" ca="1">_xlfn.DAYS(TODAY(),"2022/02/23")-MAX((统计数据!H:H&gt;0)*ROW(H:H))</f>
        <v>0</v>
      </c>
      <c r="G9" s="14" cm="1">
        <f t="array" aca="1" ref="G9" ca="1">_xlfn.DAYS(TODAY(),"2022/02/23")-MAX((统计数据!I:I&gt;0)*ROW(I:I))</f>
        <v>2</v>
      </c>
      <c r="H9" s="14" cm="1">
        <f t="array" aca="1" ref="H9" ca="1">_xlfn.DAYS(TODAY(),"2022/02/23")-MAX((统计数据!J:J&gt;0)*ROW(J:J))</f>
        <v>23</v>
      </c>
      <c r="I9" s="14" cm="1">
        <f t="array" aca="1" ref="I9" ca="1">_xlfn.DAYS(TODAY(),"2022/02/23")-MAX((统计数据!K:K&gt;0)*ROW(K:K))</f>
        <v>10</v>
      </c>
      <c r="J9" s="14" cm="1">
        <f t="array" aca="1" ref="J9" ca="1">_xlfn.DAYS(TODAY(),"2022/02/23")-MAX((统计数据!L:L&gt;0)*ROW(L:L))</f>
        <v>4</v>
      </c>
      <c r="K9" s="14" cm="1">
        <f t="array" aca="1" ref="K9" ca="1">_xlfn.DAYS(TODAY(),"2022/02/23")-MAX((统计数据!M:M&gt;0)*ROW(M:M))</f>
        <v>10</v>
      </c>
      <c r="L9" s="14" cm="1">
        <f t="array" aca="1" ref="L9" ca="1">_xlfn.DAYS(TODAY(),"2022/02/23")-MAX((统计数据!N:N&gt;0)*ROW(N:N))</f>
        <v>0</v>
      </c>
      <c r="M9" s="14" cm="1">
        <f t="array" aca="1" ref="M9" ca="1">_xlfn.DAYS(TODAY(),"2022/02/23")-MAX((统计数据!O:O&gt;0)*ROW(O:O))</f>
        <v>2</v>
      </c>
      <c r="N9" s="14" cm="1">
        <f t="array" aca="1" ref="N9" ca="1">_xlfn.DAYS(TODAY(),"2022/02/23")-MAX((统计数据!P:P&gt;0)*ROW(P:P))</f>
        <v>10</v>
      </c>
      <c r="O9" s="14" cm="1">
        <f t="array" aca="1" ref="O9" ca="1">_xlfn.DAYS(TODAY(),"2022/02/23")-MAX((统计数据!Q:Q&gt;0)*ROW(Q:Q))</f>
        <v>13</v>
      </c>
      <c r="P9" s="14" cm="1">
        <f t="array" aca="1" ref="P9" ca="1">_xlfn.DAYS(TODAY(),"2022/02/23")-MAX((统计数据!R:R&gt;0)*ROW(R:R))</f>
        <v>12</v>
      </c>
      <c r="Q9" s="14" cm="1">
        <f t="array" aca="1" ref="Q9" ca="1">_xlfn.DAYS(TODAY(),"2022/02/23")-MAX((统计数据!S:S&gt;0)*ROW(S:S))</f>
        <v>8</v>
      </c>
      <c r="R9" s="14" cm="1">
        <f t="array" aca="1" ref="R9" ca="1">_xlfn.DAYS(TODAY(),"2022/02/23")-MAX((统计数据!T:T&gt;0)*ROW(T:T))</f>
        <v>22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77"/>
      <c r="B10" s="32" t="s">
        <v>45</v>
      </c>
      <c r="C10" s="33">
        <v>0</v>
      </c>
      <c r="D10" s="33">
        <v>0</v>
      </c>
      <c r="E10" s="33">
        <v>0</v>
      </c>
      <c r="F10" s="33">
        <v>4</v>
      </c>
      <c r="G10" s="33">
        <v>1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2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7</v>
      </c>
    </row>
    <row r="11" spans="1:22" ht="18" customHeight="1">
      <c r="A11" s="78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74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73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74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73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74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73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74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73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74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73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74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73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74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73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74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73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74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73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74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73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74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74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74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73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74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74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74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73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74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74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74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73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74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74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74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73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74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74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74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73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74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74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74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73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74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74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74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73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74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74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74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73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74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74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74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73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74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74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74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73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74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74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74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74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74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74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73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74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74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74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74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74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74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73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74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74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74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74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74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74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73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74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74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74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74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74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74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73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74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74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74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74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74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74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73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74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74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74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74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74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74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73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74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74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74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74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74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74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73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74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74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74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74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74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74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73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74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74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74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74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74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74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73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74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74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74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74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74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74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73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74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74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74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74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74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74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73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74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74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74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74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74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74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73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74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74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74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74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74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74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73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74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74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74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74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74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74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73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74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74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74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74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74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74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73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74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74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74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74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74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74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73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74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74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74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74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74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74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73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74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74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74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74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74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74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73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74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74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74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74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74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74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73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74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74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74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74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74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74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73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74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74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74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74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74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74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73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74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74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74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74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74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74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73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74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74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74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74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74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74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73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74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74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74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74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74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74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73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74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74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74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74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74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74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73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74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74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74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74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74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74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73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74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74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74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74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74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74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73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74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74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74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74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74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74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73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74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74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74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74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74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74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73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74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74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74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74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74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74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73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74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74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74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74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74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74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73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74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74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74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74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74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74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73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74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74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74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74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74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74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73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74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74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74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74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74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74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73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74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74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74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74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74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74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73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74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74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74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74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74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74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73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74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74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74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74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74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74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73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74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74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74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74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74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74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73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74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74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74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74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74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74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73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74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74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74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74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74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74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73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74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74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74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74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74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74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73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74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74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74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74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74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74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73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74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74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74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74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74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74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73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74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74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74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74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74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74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73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74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74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74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74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74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74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73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74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74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74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74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74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74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73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74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74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74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74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74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74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73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74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74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74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74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74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74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73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74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74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74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74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74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74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73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74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74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74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74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74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74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73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74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74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74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74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74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74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73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74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74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74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74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74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74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73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74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74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74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74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74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74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74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73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74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74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74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74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74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74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74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73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74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74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74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74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74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74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74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73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74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74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74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74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74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74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74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73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74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74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74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74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74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74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74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73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74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74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74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74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74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74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74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73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74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74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74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74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74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74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74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73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74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74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74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74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74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74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74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73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74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74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74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74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74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74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74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73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74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74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74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74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74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74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74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73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74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74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74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74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74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74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74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73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74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74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74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74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74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74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74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73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74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74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74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74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74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74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74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73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74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74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74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74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74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74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74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73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74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74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74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74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74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74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74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73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74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74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74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74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74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74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74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73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74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74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74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74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74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74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74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73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74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74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74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74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74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74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74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73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74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74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74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74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74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74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74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73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74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74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74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74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74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74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74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73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74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74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74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74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74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74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74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73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74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74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74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74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74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74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74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73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74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74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74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74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74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74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74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73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74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74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74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74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74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74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74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73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74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74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74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74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74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74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74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73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74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74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74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74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74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74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74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73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74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74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74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74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74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74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74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73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74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74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74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74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74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74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74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73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74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74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74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74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74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74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74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73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74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74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74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74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74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74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74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73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74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74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74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74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74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74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74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73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74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74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74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74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74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74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74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73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74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74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74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74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74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74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74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73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74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74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74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74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74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74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74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73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74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74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74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74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74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74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74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73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74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74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74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74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74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74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74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73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74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74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74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74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74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74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74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73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74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74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74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74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74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74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74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73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74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74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74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74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74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74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74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73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74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74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74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74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74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74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74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73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74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74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74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74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74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74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74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73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74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74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74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74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74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74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74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73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74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74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74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74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74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74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74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73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74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74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74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74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74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74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74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73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74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74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74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74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74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74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74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73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74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74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74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74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74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74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74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73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74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74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74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74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74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74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74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73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74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74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74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74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74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74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74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73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74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74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74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74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74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74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74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73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74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74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74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74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74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74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74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73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74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74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74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74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74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74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74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73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74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74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74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74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74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74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74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73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74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74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74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74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74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74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74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73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74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74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74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74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74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74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74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73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74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74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74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74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74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74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74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73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74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74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74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74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74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74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74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73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74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74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74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74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74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74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74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73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74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74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74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74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74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74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74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73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74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74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74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74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74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74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74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73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74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74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74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74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74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74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74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73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74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74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74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74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74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74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74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73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74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74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74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74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74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74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74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73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74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74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74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74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74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74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74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73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74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74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74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74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74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74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74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73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74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74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74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74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74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74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74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73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74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74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74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74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74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74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74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73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74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74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74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74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74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74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74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73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74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74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74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74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74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74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74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73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74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74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74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74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74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74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74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73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74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74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74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74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74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74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74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73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74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74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74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74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74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74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74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73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74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74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74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74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74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74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74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73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74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74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74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74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74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74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74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73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74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74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74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74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74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74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74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73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74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74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74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74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74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74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74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73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74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74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74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74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74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74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74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73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74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74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74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74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74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74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74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73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74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74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74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74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74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74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74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73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74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74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74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74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74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74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74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73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74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74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74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74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74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74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74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73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74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74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74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74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74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74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74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73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74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74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74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74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74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74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74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73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74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74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74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74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74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74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74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73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74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74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74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74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74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74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74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73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74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74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74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74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74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74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74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73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74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74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74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74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74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74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74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73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74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74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74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74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74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74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74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73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74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74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74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74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74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74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74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73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74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74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74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74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74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74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74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73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74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74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74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74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74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74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74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73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74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74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74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74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74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74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74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73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74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74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74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74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74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74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74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0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1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1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1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1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1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1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2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0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1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1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1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1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1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1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2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0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1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1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1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1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1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1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2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0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1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1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1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1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1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1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2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0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1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1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1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1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1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1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2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0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1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1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1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1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1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1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2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0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1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1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1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1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1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1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2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0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1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1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1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1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1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1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2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0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1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1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1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1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1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1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2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0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1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1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1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1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1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1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2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0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1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1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1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1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1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1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2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0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1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1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1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1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1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1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2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0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1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1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1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1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1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1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2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0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1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1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1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1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1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1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2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0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1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1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1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1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1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1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2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0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1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1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1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1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1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1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2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0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1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1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1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1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1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1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2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0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1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1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1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1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1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1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2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0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1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1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1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1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1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1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2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0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1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1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1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1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1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1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2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0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1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1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1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1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1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1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2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0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1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1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1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1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1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1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2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0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1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1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1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1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1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1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2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0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1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1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1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1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1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1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2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0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1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1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1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1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1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1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2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0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1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1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1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1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1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1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2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0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1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1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1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1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1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1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2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0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1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1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1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1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1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1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2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0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1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1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1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1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1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1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2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0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1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1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1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1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1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1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2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0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1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1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1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1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1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1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2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0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1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1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1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1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1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1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2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0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1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1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1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1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1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1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2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0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1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1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1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1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1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1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2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0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1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1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1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1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1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1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2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0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1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1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1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1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1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1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2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0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1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1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1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1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1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1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2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0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1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1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1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1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1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1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2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0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1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1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1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1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1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1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2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0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1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1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1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1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1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1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2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0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1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1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1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1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1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1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2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0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1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1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1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1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1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1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2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0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1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1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1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1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1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1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2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0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1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1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1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1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1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1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2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0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1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1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1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1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1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1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2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0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1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1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1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1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1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1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2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0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1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1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1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1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1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1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2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0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1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1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1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1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1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1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2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0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1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1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1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1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1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1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2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0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1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1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1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1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1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1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2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0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1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1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1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1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1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1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2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0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1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1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1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1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1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1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2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0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1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1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1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1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1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1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2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0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1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1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1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1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1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1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2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0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1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1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1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1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1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1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2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0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1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1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1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1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1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1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2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0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1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1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1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1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1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1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2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0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1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1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1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1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1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1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2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0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1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1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1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1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1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1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2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0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1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1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1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1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1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1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2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0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1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1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1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1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1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1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2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0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1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1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1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1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1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1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2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0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1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1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1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1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1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1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2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0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1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1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1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1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1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1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2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0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1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1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1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1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1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1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2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0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1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1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1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1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1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1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2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0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1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1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1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1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1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1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2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0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1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1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1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1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1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1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2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0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1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1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1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1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1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1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2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0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1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1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1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1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1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1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2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0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1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1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1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1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1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1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2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0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1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1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1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1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1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1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2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0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1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1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1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1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1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1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2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0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1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1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1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1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1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1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2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0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1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1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1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1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1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1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2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0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1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1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1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1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1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1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2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0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1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1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1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1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1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1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2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0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1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1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1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1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1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1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2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0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1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1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1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1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1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1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2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0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1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1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1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1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1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1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2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0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1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1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1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1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1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1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2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0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1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1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1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1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1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1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2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0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1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1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1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1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1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1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2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0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1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1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1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1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1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1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2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0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1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1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1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1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1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1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2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0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1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1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1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1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1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1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2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0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1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1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1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1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1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1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f t="shared" si="654"/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2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0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1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1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1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1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1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1"/>
      <c r="B1873" s="53" t="s">
        <v>23</v>
      </c>
      <c r="C1873" s="37" t="str">
        <f>IF(C1872&gt;0,(C1867+C1868)/C1872, "-")</f>
        <v>-</v>
      </c>
      <c r="D1873" s="37" t="str">
        <f t="shared" ref="D1873:M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f t="shared" si="656"/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2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0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1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1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1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1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1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1"/>
      <c r="B1881" s="53" t="s">
        <v>23</v>
      </c>
      <c r="C1881" s="37" t="str">
        <f>IF(C1880&gt;0,(C1875+C1876)/C1880, "-")</f>
        <v>-</v>
      </c>
      <c r="D1881" s="37" t="str">
        <f t="shared" ref="D1881:M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f t="shared" si="659"/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2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8" customHeight="1">
      <c r="A1883" s="70">
        <v>44869</v>
      </c>
      <c r="B1883" s="51" t="s">
        <v>20</v>
      </c>
      <c r="C1883" s="52">
        <v>0</v>
      </c>
      <c r="D1883" s="52">
        <v>0</v>
      </c>
      <c r="E1883" s="52">
        <v>0</v>
      </c>
      <c r="F1883" s="52">
        <v>0</v>
      </c>
      <c r="G1883" s="52">
        <v>0</v>
      </c>
      <c r="H1883" s="52">
        <v>0</v>
      </c>
      <c r="I1883" s="52">
        <v>0</v>
      </c>
      <c r="J1883" s="52">
        <v>0</v>
      </c>
      <c r="K1883" s="52">
        <v>0</v>
      </c>
      <c r="L1883" s="52">
        <v>0</v>
      </c>
      <c r="M1883" s="52">
        <v>0</v>
      </c>
      <c r="N1883" s="52">
        <v>0</v>
      </c>
      <c r="O1883" s="52">
        <v>0</v>
      </c>
      <c r="P1883" s="52">
        <v>0</v>
      </c>
      <c r="Q1883" s="52">
        <v>0</v>
      </c>
      <c r="R1883" s="52">
        <v>0</v>
      </c>
      <c r="S1883" s="52">
        <v>0</v>
      </c>
      <c r="T1883" s="11">
        <f>SUM(C1883:S1883)</f>
        <v>0</v>
      </c>
    </row>
    <row r="1884" spans="1:20" ht="18" customHeight="1">
      <c r="A1884" s="71"/>
      <c r="B1884" s="53" t="s">
        <v>21</v>
      </c>
      <c r="C1884" s="54">
        <v>0</v>
      </c>
      <c r="D1884" s="54">
        <v>1</v>
      </c>
      <c r="E1884" s="54">
        <v>0</v>
      </c>
      <c r="F1884" s="54">
        <v>0</v>
      </c>
      <c r="G1884" s="54">
        <v>1</v>
      </c>
      <c r="H1884" s="54">
        <v>0</v>
      </c>
      <c r="I1884" s="54">
        <v>0</v>
      </c>
      <c r="J1884" s="54">
        <v>0</v>
      </c>
      <c r="K1884" s="54">
        <v>0</v>
      </c>
      <c r="L1884" s="54">
        <v>0</v>
      </c>
      <c r="M1884" s="54">
        <v>3</v>
      </c>
      <c r="N1884" s="54">
        <v>0</v>
      </c>
      <c r="O1884" s="54">
        <v>0</v>
      </c>
      <c r="P1884" s="54">
        <v>0</v>
      </c>
      <c r="Q1884" s="54">
        <v>0</v>
      </c>
      <c r="R1884" s="54">
        <v>0</v>
      </c>
      <c r="S1884" s="54">
        <v>0</v>
      </c>
      <c r="T1884" s="11">
        <f>SUM(C1884:S1884)</f>
        <v>5</v>
      </c>
    </row>
    <row r="1885" spans="1:20" ht="18" customHeight="1">
      <c r="A1885" s="71"/>
      <c r="B1885" s="53" t="s">
        <v>24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1"/>
      <c r="B1886" s="53" t="s">
        <v>25</v>
      </c>
      <c r="C1886" s="54">
        <v>0</v>
      </c>
      <c r="D1886" s="54">
        <v>0</v>
      </c>
      <c r="E1886" s="54">
        <v>0</v>
      </c>
      <c r="F1886" s="54">
        <v>0</v>
      </c>
      <c r="G1886" s="54">
        <v>0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0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0</v>
      </c>
    </row>
    <row r="1887" spans="1:20" ht="18" customHeight="1">
      <c r="A1887" s="71"/>
      <c r="B1887" s="53" t="s">
        <v>26</v>
      </c>
      <c r="C1887" s="36" t="str">
        <f t="shared" ref="C1887:T1887" si="661">IF(C1885+C1886&gt;0, C1886/(C1885+C1886), "-")</f>
        <v>-</v>
      </c>
      <c r="D1887" s="36">
        <f t="shared" si="661"/>
        <v>0</v>
      </c>
      <c r="E1887" s="36" t="str">
        <f t="shared" si="661"/>
        <v>-</v>
      </c>
      <c r="F1887" s="36" t="str">
        <f t="shared" si="661"/>
        <v>-</v>
      </c>
      <c r="G1887" s="36">
        <f t="shared" si="661"/>
        <v>0</v>
      </c>
      <c r="H1887" s="36" t="str">
        <f t="shared" si="661"/>
        <v>-</v>
      </c>
      <c r="I1887" s="36" t="str">
        <f t="shared" si="661"/>
        <v>-</v>
      </c>
      <c r="J1887" s="36" t="str">
        <f t="shared" si="661"/>
        <v>-</v>
      </c>
      <c r="K1887" s="36" t="str">
        <f t="shared" si="661"/>
        <v>-</v>
      </c>
      <c r="L1887" s="36" t="str">
        <f t="shared" si="661"/>
        <v>-</v>
      </c>
      <c r="M1887" s="36">
        <f t="shared" si="661"/>
        <v>0</v>
      </c>
      <c r="N1887" s="36" t="str">
        <f t="shared" si="661"/>
        <v>-</v>
      </c>
      <c r="O1887" s="36" t="str">
        <f t="shared" si="661"/>
        <v>-</v>
      </c>
      <c r="P1887" s="36" t="str">
        <f t="shared" si="661"/>
        <v>-</v>
      </c>
      <c r="Q1887" s="36" t="str">
        <f t="shared" si="661"/>
        <v>-</v>
      </c>
      <c r="R1887" s="36" t="str">
        <f t="shared" si="661"/>
        <v>-</v>
      </c>
      <c r="S1887" s="36" t="str">
        <f t="shared" si="661"/>
        <v>-</v>
      </c>
      <c r="T1887" s="40">
        <f t="shared" si="661"/>
        <v>0</v>
      </c>
    </row>
    <row r="1888" spans="1:20" ht="18" customHeight="1">
      <c r="A1888" s="71"/>
      <c r="B1888" s="53" t="s">
        <v>22</v>
      </c>
      <c r="C1888" s="54">
        <v>0</v>
      </c>
      <c r="D1888" s="54">
        <v>1</v>
      </c>
      <c r="E1888" s="54">
        <v>0</v>
      </c>
      <c r="F1888" s="54">
        <v>0</v>
      </c>
      <c r="G1888" s="54">
        <v>1</v>
      </c>
      <c r="H1888" s="54">
        <v>0</v>
      </c>
      <c r="I1888" s="54">
        <v>0</v>
      </c>
      <c r="J1888" s="54">
        <v>0</v>
      </c>
      <c r="K1888" s="54">
        <v>0</v>
      </c>
      <c r="L1888" s="54">
        <v>0</v>
      </c>
      <c r="M1888" s="54">
        <v>1</v>
      </c>
      <c r="N1888" s="54">
        <v>0</v>
      </c>
      <c r="O1888" s="54">
        <v>0</v>
      </c>
      <c r="P1888" s="54">
        <v>0</v>
      </c>
      <c r="Q1888" s="54">
        <v>0</v>
      </c>
      <c r="R1888" s="54">
        <v>0</v>
      </c>
      <c r="S1888" s="54">
        <v>0</v>
      </c>
      <c r="T1888" s="11">
        <f>SUM(C1888:S1888)</f>
        <v>3</v>
      </c>
    </row>
    <row r="1889" spans="1:20" ht="18" customHeight="1">
      <c r="A1889" s="71"/>
      <c r="B1889" s="53" t="s">
        <v>23</v>
      </c>
      <c r="C1889" s="37" t="str">
        <f>IF(C1888&gt;0,(C1883+C1884)/C1888, "-")</f>
        <v>-</v>
      </c>
      <c r="D1889" s="37">
        <f t="shared" ref="D1889:M1889" si="662">IF(D1888&gt;0,(D1883+D1884)/D1888, "-")</f>
        <v>1</v>
      </c>
      <c r="E1889" s="37" t="str">
        <f t="shared" si="662"/>
        <v>-</v>
      </c>
      <c r="F1889" s="37" t="str">
        <f t="shared" si="662"/>
        <v>-</v>
      </c>
      <c r="G1889" s="37">
        <f t="shared" si="662"/>
        <v>1</v>
      </c>
      <c r="H1889" s="37" t="str">
        <f t="shared" si="662"/>
        <v>-</v>
      </c>
      <c r="I1889" s="37" t="str">
        <f t="shared" si="662"/>
        <v>-</v>
      </c>
      <c r="J1889" s="37" t="str">
        <f t="shared" si="662"/>
        <v>-</v>
      </c>
      <c r="K1889" s="37" t="str">
        <f t="shared" si="662"/>
        <v>-</v>
      </c>
      <c r="L1889" s="37" t="str">
        <f t="shared" si="662"/>
        <v>-</v>
      </c>
      <c r="M1889" s="37">
        <f t="shared" si="662"/>
        <v>3</v>
      </c>
      <c r="N1889" s="37" t="str">
        <f t="shared" ref="N1889:S1889" si="663">IF(N1888&gt;0,(N1883+N1884)/N1888, "-")</f>
        <v>-</v>
      </c>
      <c r="O1889" s="37" t="str">
        <f t="shared" si="663"/>
        <v>-</v>
      </c>
      <c r="P1889" s="37" t="str">
        <f t="shared" si="663"/>
        <v>-</v>
      </c>
      <c r="Q1889" s="37" t="str">
        <f t="shared" si="663"/>
        <v>-</v>
      </c>
      <c r="R1889" s="37" t="str">
        <f t="shared" si="663"/>
        <v>-</v>
      </c>
      <c r="S1889" s="37" t="str">
        <f t="shared" si="663"/>
        <v>-</v>
      </c>
      <c r="T1889" s="45">
        <f>IF(T1888&gt;0,(T1883+T1884)/T1888, "-")</f>
        <v>1.6666666666666667</v>
      </c>
    </row>
    <row r="1890" spans="1:20" ht="18" customHeight="1">
      <c r="A1890" s="72"/>
      <c r="B1890" s="53" t="s">
        <v>44</v>
      </c>
      <c r="C1890" s="58" t="s">
        <v>43</v>
      </c>
      <c r="D1890" s="59">
        <v>1</v>
      </c>
      <c r="E1890" s="58" t="s">
        <v>43</v>
      </c>
      <c r="F1890" s="58" t="s">
        <v>43</v>
      </c>
      <c r="G1890" s="59">
        <v>0</v>
      </c>
      <c r="H1890" s="58" t="s">
        <v>43</v>
      </c>
      <c r="I1890" s="58" t="s">
        <v>43</v>
      </c>
      <c r="J1890" s="58" t="s">
        <v>43</v>
      </c>
      <c r="K1890" s="58" t="s">
        <v>43</v>
      </c>
      <c r="L1890" s="58" t="s">
        <v>43</v>
      </c>
      <c r="M1890" s="59">
        <v>1</v>
      </c>
      <c r="N1890" s="58" t="s">
        <v>43</v>
      </c>
      <c r="O1890" s="58" t="s">
        <v>43</v>
      </c>
      <c r="P1890" s="58" t="s">
        <v>43</v>
      </c>
      <c r="Q1890" s="58" t="s">
        <v>43</v>
      </c>
      <c r="R1890" s="58" t="s">
        <v>43</v>
      </c>
      <c r="S1890" s="58" t="s">
        <v>43</v>
      </c>
      <c r="T1890" s="60">
        <v>0.66669999999999996</v>
      </c>
    </row>
    <row r="1891" spans="1:20" ht="18" customHeight="1">
      <c r="A1891" s="70">
        <v>44870</v>
      </c>
      <c r="B1891" s="51" t="s">
        <v>20</v>
      </c>
      <c r="C1891" s="52">
        <v>0</v>
      </c>
      <c r="D1891" s="52">
        <v>0</v>
      </c>
      <c r="E1891" s="52">
        <v>0</v>
      </c>
      <c r="F1891" s="52">
        <v>0</v>
      </c>
      <c r="G1891" s="52">
        <v>0</v>
      </c>
      <c r="H1891" s="52">
        <v>0</v>
      </c>
      <c r="I1891" s="52">
        <v>0</v>
      </c>
      <c r="J1891" s="52">
        <v>0</v>
      </c>
      <c r="K1891" s="52">
        <v>0</v>
      </c>
      <c r="L1891" s="52">
        <v>0</v>
      </c>
      <c r="M1891" s="52">
        <v>0</v>
      </c>
      <c r="N1891" s="52">
        <v>0</v>
      </c>
      <c r="O1891" s="52">
        <v>0</v>
      </c>
      <c r="P1891" s="52">
        <v>0</v>
      </c>
      <c r="Q1891" s="52">
        <v>0</v>
      </c>
      <c r="R1891" s="52">
        <v>0</v>
      </c>
      <c r="S1891" s="52">
        <v>0</v>
      </c>
      <c r="T1891" s="11">
        <f>SUM(C1891:S1891)</f>
        <v>0</v>
      </c>
    </row>
    <row r="1892" spans="1:20" ht="18" customHeight="1">
      <c r="A1892" s="71"/>
      <c r="B1892" s="53" t="s">
        <v>21</v>
      </c>
      <c r="C1892" s="54">
        <v>0</v>
      </c>
      <c r="D1892" s="54">
        <v>0</v>
      </c>
      <c r="E1892" s="54">
        <v>0</v>
      </c>
      <c r="F1892" s="54">
        <v>1</v>
      </c>
      <c r="G1892" s="54">
        <v>1</v>
      </c>
      <c r="H1892" s="54">
        <v>0</v>
      </c>
      <c r="I1892" s="54">
        <v>0</v>
      </c>
      <c r="J1892" s="54">
        <v>0</v>
      </c>
      <c r="K1892" s="54">
        <v>0</v>
      </c>
      <c r="L1892" s="54">
        <v>0</v>
      </c>
      <c r="M1892" s="54">
        <v>3</v>
      </c>
      <c r="N1892" s="54">
        <v>0</v>
      </c>
      <c r="O1892" s="54">
        <v>0</v>
      </c>
      <c r="P1892" s="54">
        <v>0</v>
      </c>
      <c r="Q1892" s="54">
        <v>0</v>
      </c>
      <c r="R1892" s="54">
        <v>0</v>
      </c>
      <c r="S1892" s="54">
        <v>0</v>
      </c>
      <c r="T1892" s="11">
        <f>SUM(C1892:S1892)</f>
        <v>5</v>
      </c>
    </row>
    <row r="1893" spans="1:20" ht="18" customHeight="1">
      <c r="A1893" s="71"/>
      <c r="B1893" s="53" t="s">
        <v>24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1"/>
      <c r="B1894" s="53" t="s">
        <v>25</v>
      </c>
      <c r="C1894" s="54">
        <v>0</v>
      </c>
      <c r="D1894" s="54">
        <v>0</v>
      </c>
      <c r="E1894" s="54">
        <v>0</v>
      </c>
      <c r="F1894" s="54">
        <v>0</v>
      </c>
      <c r="G1894" s="54">
        <v>0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0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0</v>
      </c>
    </row>
    <row r="1895" spans="1:20" ht="18" customHeight="1">
      <c r="A1895" s="71"/>
      <c r="B1895" s="53" t="s">
        <v>26</v>
      </c>
      <c r="C1895" s="36" t="str">
        <f t="shared" ref="C1895:T1895" si="664">IF(C1893+C1894&gt;0, C1894/(C1893+C1894), "-")</f>
        <v>-</v>
      </c>
      <c r="D1895" s="36" t="str">
        <f t="shared" si="664"/>
        <v>-</v>
      </c>
      <c r="E1895" s="36" t="str">
        <f t="shared" si="664"/>
        <v>-</v>
      </c>
      <c r="F1895" s="36">
        <f t="shared" si="664"/>
        <v>0</v>
      </c>
      <c r="G1895" s="36">
        <f t="shared" si="664"/>
        <v>0</v>
      </c>
      <c r="H1895" s="36" t="str">
        <f t="shared" si="664"/>
        <v>-</v>
      </c>
      <c r="I1895" s="36" t="str">
        <f t="shared" si="664"/>
        <v>-</v>
      </c>
      <c r="J1895" s="36" t="str">
        <f t="shared" si="664"/>
        <v>-</v>
      </c>
      <c r="K1895" s="36" t="str">
        <f t="shared" si="664"/>
        <v>-</v>
      </c>
      <c r="L1895" s="36" t="str">
        <f t="shared" si="664"/>
        <v>-</v>
      </c>
      <c r="M1895" s="36">
        <f t="shared" si="664"/>
        <v>0</v>
      </c>
      <c r="N1895" s="36" t="str">
        <f t="shared" si="664"/>
        <v>-</v>
      </c>
      <c r="O1895" s="36" t="str">
        <f t="shared" si="664"/>
        <v>-</v>
      </c>
      <c r="P1895" s="36" t="str">
        <f t="shared" si="664"/>
        <v>-</v>
      </c>
      <c r="Q1895" s="36" t="str">
        <f t="shared" si="664"/>
        <v>-</v>
      </c>
      <c r="R1895" s="36" t="str">
        <f t="shared" si="664"/>
        <v>-</v>
      </c>
      <c r="S1895" s="36" t="str">
        <f t="shared" si="664"/>
        <v>-</v>
      </c>
      <c r="T1895" s="40">
        <f t="shared" si="664"/>
        <v>0</v>
      </c>
    </row>
    <row r="1896" spans="1:20" ht="18" customHeight="1">
      <c r="A1896" s="71"/>
      <c r="B1896" s="53" t="s">
        <v>22</v>
      </c>
      <c r="C1896" s="54">
        <v>0</v>
      </c>
      <c r="D1896" s="54">
        <v>0</v>
      </c>
      <c r="E1896" s="54">
        <v>0</v>
      </c>
      <c r="F1896" s="54">
        <v>1</v>
      </c>
      <c r="G1896" s="54">
        <v>1</v>
      </c>
      <c r="H1896" s="54">
        <v>0</v>
      </c>
      <c r="I1896" s="54">
        <v>0</v>
      </c>
      <c r="J1896" s="54">
        <v>0</v>
      </c>
      <c r="K1896" s="54">
        <v>0</v>
      </c>
      <c r="L1896" s="54">
        <v>0</v>
      </c>
      <c r="M1896" s="54">
        <v>2</v>
      </c>
      <c r="N1896" s="54">
        <v>0</v>
      </c>
      <c r="O1896" s="54">
        <v>0</v>
      </c>
      <c r="P1896" s="54">
        <v>0</v>
      </c>
      <c r="Q1896" s="54">
        <v>0</v>
      </c>
      <c r="R1896" s="54">
        <v>0</v>
      </c>
      <c r="S1896" s="54">
        <v>0</v>
      </c>
      <c r="T1896" s="11">
        <f>SUM(C1896:S1896)</f>
        <v>4</v>
      </c>
    </row>
    <row r="1897" spans="1:20" ht="18" customHeight="1">
      <c r="A1897" s="71"/>
      <c r="B1897" s="53" t="s">
        <v>23</v>
      </c>
      <c r="C1897" s="37" t="str">
        <f>IF(C1896&gt;0,(C1891+C1892)/C1896, "-")</f>
        <v>-</v>
      </c>
      <c r="D1897" s="37" t="str">
        <f t="shared" ref="D1897:M1897" si="665">IF(D1896&gt;0,(D1891+D1892)/D1896, "-")</f>
        <v>-</v>
      </c>
      <c r="E1897" s="37" t="str">
        <f t="shared" si="665"/>
        <v>-</v>
      </c>
      <c r="F1897" s="37">
        <f t="shared" si="665"/>
        <v>1</v>
      </c>
      <c r="G1897" s="37">
        <f t="shared" si="665"/>
        <v>1</v>
      </c>
      <c r="H1897" s="37" t="str">
        <f t="shared" si="665"/>
        <v>-</v>
      </c>
      <c r="I1897" s="37" t="str">
        <f t="shared" si="665"/>
        <v>-</v>
      </c>
      <c r="J1897" s="37" t="str">
        <f t="shared" si="665"/>
        <v>-</v>
      </c>
      <c r="K1897" s="37" t="str">
        <f t="shared" si="665"/>
        <v>-</v>
      </c>
      <c r="L1897" s="37" t="str">
        <f t="shared" si="665"/>
        <v>-</v>
      </c>
      <c r="M1897" s="37">
        <f t="shared" si="665"/>
        <v>1.5</v>
      </c>
      <c r="N1897" s="37" t="str">
        <f t="shared" ref="N1897:S1897" si="666">IF(N1896&gt;0,(N1891+N1892)/N1896, "-")</f>
        <v>-</v>
      </c>
      <c r="O1897" s="37" t="str">
        <f t="shared" si="666"/>
        <v>-</v>
      </c>
      <c r="P1897" s="37" t="str">
        <f t="shared" si="666"/>
        <v>-</v>
      </c>
      <c r="Q1897" s="37" t="str">
        <f t="shared" si="666"/>
        <v>-</v>
      </c>
      <c r="R1897" s="37" t="str">
        <f t="shared" si="666"/>
        <v>-</v>
      </c>
      <c r="S1897" s="37" t="str">
        <f t="shared" si="666"/>
        <v>-</v>
      </c>
      <c r="T1897" s="45">
        <f>IF(T1896&gt;0,(T1891+T1892)/T1896, "-")</f>
        <v>1.25</v>
      </c>
    </row>
    <row r="1898" spans="1:20" ht="18" customHeight="1">
      <c r="A1898" s="72"/>
      <c r="B1898" s="53" t="s">
        <v>44</v>
      </c>
      <c r="C1898" s="58" t="s">
        <v>43</v>
      </c>
      <c r="D1898" s="58" t="s">
        <v>43</v>
      </c>
      <c r="E1898" s="58" t="s">
        <v>43</v>
      </c>
      <c r="F1898" s="59">
        <v>0</v>
      </c>
      <c r="G1898" s="59">
        <v>1</v>
      </c>
      <c r="H1898" s="58" t="s">
        <v>43</v>
      </c>
      <c r="I1898" s="58" t="s">
        <v>43</v>
      </c>
      <c r="J1898" s="58" t="s">
        <v>43</v>
      </c>
      <c r="K1898" s="58" t="s">
        <v>43</v>
      </c>
      <c r="L1898" s="58" t="s">
        <v>43</v>
      </c>
      <c r="M1898" s="59">
        <v>0.5</v>
      </c>
      <c r="N1898" s="58" t="s">
        <v>43</v>
      </c>
      <c r="O1898" s="58" t="s">
        <v>43</v>
      </c>
      <c r="P1898" s="58" t="s">
        <v>43</v>
      </c>
      <c r="Q1898" s="58" t="s">
        <v>43</v>
      </c>
      <c r="R1898" s="58" t="s">
        <v>43</v>
      </c>
      <c r="S1898" s="58" t="s">
        <v>43</v>
      </c>
      <c r="T1898" s="60">
        <v>0.5</v>
      </c>
    </row>
    <row r="1899" spans="1:20" ht="18" customHeight="1">
      <c r="A1899" s="70">
        <v>44871</v>
      </c>
      <c r="B1899" s="51" t="s">
        <v>20</v>
      </c>
      <c r="C1899" s="52">
        <v>0</v>
      </c>
      <c r="D1899" s="52">
        <v>0</v>
      </c>
      <c r="E1899" s="52">
        <v>0</v>
      </c>
      <c r="F1899" s="52">
        <v>0</v>
      </c>
      <c r="G1899" s="52">
        <v>0</v>
      </c>
      <c r="H1899" s="52">
        <v>0</v>
      </c>
      <c r="I1899" s="52">
        <v>0</v>
      </c>
      <c r="J1899" s="52">
        <v>0</v>
      </c>
      <c r="K1899" s="52">
        <v>0</v>
      </c>
      <c r="L1899" s="52">
        <v>0</v>
      </c>
      <c r="M1899" s="52">
        <v>0</v>
      </c>
      <c r="N1899" s="52">
        <v>0</v>
      </c>
      <c r="O1899" s="52">
        <v>0</v>
      </c>
      <c r="P1899" s="52">
        <v>0</v>
      </c>
      <c r="Q1899" s="52">
        <v>0</v>
      </c>
      <c r="R1899" s="52">
        <v>0</v>
      </c>
      <c r="S1899" s="52">
        <v>0</v>
      </c>
      <c r="T1899" s="11">
        <f>SUM(C1899:S1899)</f>
        <v>0</v>
      </c>
    </row>
    <row r="1900" spans="1:20" ht="18" customHeight="1">
      <c r="A1900" s="71"/>
      <c r="B1900" s="53" t="s">
        <v>21</v>
      </c>
      <c r="C1900" s="54">
        <v>0</v>
      </c>
      <c r="D1900" s="54">
        <v>0</v>
      </c>
      <c r="E1900" s="54">
        <v>0</v>
      </c>
      <c r="F1900" s="54">
        <v>2</v>
      </c>
      <c r="G1900" s="54">
        <v>0</v>
      </c>
      <c r="H1900" s="54">
        <v>0</v>
      </c>
      <c r="I1900" s="54">
        <v>0</v>
      </c>
      <c r="J1900" s="54">
        <v>0</v>
      </c>
      <c r="K1900" s="54">
        <v>0</v>
      </c>
      <c r="L1900" s="54">
        <v>0</v>
      </c>
      <c r="M1900" s="54">
        <v>0</v>
      </c>
      <c r="N1900" s="54">
        <v>0</v>
      </c>
      <c r="O1900" s="54">
        <v>0</v>
      </c>
      <c r="P1900" s="54">
        <v>0</v>
      </c>
      <c r="Q1900" s="54">
        <v>0</v>
      </c>
      <c r="R1900" s="54">
        <v>0</v>
      </c>
      <c r="S1900" s="54">
        <v>0</v>
      </c>
      <c r="T1900" s="11">
        <f>SUM(C1900:S1900)</f>
        <v>2</v>
      </c>
    </row>
    <row r="1901" spans="1:20" ht="18" customHeight="1">
      <c r="A1901" s="71"/>
      <c r="B1901" s="53" t="s">
        <v>24</v>
      </c>
      <c r="C1901" s="54">
        <v>0</v>
      </c>
      <c r="D1901" s="54">
        <v>0</v>
      </c>
      <c r="E1901" s="54">
        <v>0</v>
      </c>
      <c r="F1901" s="54">
        <v>1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1</v>
      </c>
    </row>
    <row r="1902" spans="1:20" ht="18" customHeight="1">
      <c r="A1902" s="71"/>
      <c r="B1902" s="53" t="s">
        <v>25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1"/>
      <c r="B1903" s="53" t="s">
        <v>26</v>
      </c>
      <c r="C1903" s="36" t="str">
        <f t="shared" ref="C1903:T1903" si="667">IF(C1901+C1902&gt;0, C1902/(C1901+C1902), "-")</f>
        <v>-</v>
      </c>
      <c r="D1903" s="36" t="str">
        <f t="shared" si="667"/>
        <v>-</v>
      </c>
      <c r="E1903" s="36" t="str">
        <f t="shared" si="667"/>
        <v>-</v>
      </c>
      <c r="F1903" s="36">
        <f t="shared" si="667"/>
        <v>0.5</v>
      </c>
      <c r="G1903" s="36" t="str">
        <f t="shared" si="667"/>
        <v>-</v>
      </c>
      <c r="H1903" s="36" t="str">
        <f t="shared" si="667"/>
        <v>-</v>
      </c>
      <c r="I1903" s="36" t="str">
        <f t="shared" si="667"/>
        <v>-</v>
      </c>
      <c r="J1903" s="36" t="str">
        <f t="shared" si="667"/>
        <v>-</v>
      </c>
      <c r="K1903" s="36" t="str">
        <f t="shared" si="667"/>
        <v>-</v>
      </c>
      <c r="L1903" s="36" t="str">
        <f t="shared" si="667"/>
        <v>-</v>
      </c>
      <c r="M1903" s="36" t="str">
        <f t="shared" si="667"/>
        <v>-</v>
      </c>
      <c r="N1903" s="36" t="str">
        <f t="shared" si="667"/>
        <v>-</v>
      </c>
      <c r="O1903" s="36" t="str">
        <f t="shared" si="667"/>
        <v>-</v>
      </c>
      <c r="P1903" s="36" t="str">
        <f t="shared" si="667"/>
        <v>-</v>
      </c>
      <c r="Q1903" s="36" t="str">
        <f t="shared" si="667"/>
        <v>-</v>
      </c>
      <c r="R1903" s="36" t="str">
        <f t="shared" si="667"/>
        <v>-</v>
      </c>
      <c r="S1903" s="36" t="str">
        <f t="shared" si="667"/>
        <v>-</v>
      </c>
      <c r="T1903" s="40">
        <f t="shared" si="667"/>
        <v>0.5</v>
      </c>
    </row>
    <row r="1904" spans="1:20" ht="18" customHeight="1">
      <c r="A1904" s="71"/>
      <c r="B1904" s="53" t="s">
        <v>22</v>
      </c>
      <c r="C1904" s="54">
        <v>0</v>
      </c>
      <c r="D1904" s="54">
        <v>0</v>
      </c>
      <c r="E1904" s="54">
        <v>0</v>
      </c>
      <c r="F1904" s="54">
        <v>1</v>
      </c>
      <c r="G1904" s="54">
        <v>0</v>
      </c>
      <c r="H1904" s="54">
        <v>0</v>
      </c>
      <c r="I1904" s="54">
        <v>0</v>
      </c>
      <c r="J1904" s="54">
        <v>0</v>
      </c>
      <c r="K1904" s="54">
        <v>0</v>
      </c>
      <c r="L1904" s="54">
        <v>0</v>
      </c>
      <c r="M1904" s="54">
        <v>0</v>
      </c>
      <c r="N1904" s="54">
        <v>0</v>
      </c>
      <c r="O1904" s="54">
        <v>0</v>
      </c>
      <c r="P1904" s="54">
        <v>0</v>
      </c>
      <c r="Q1904" s="54">
        <v>0</v>
      </c>
      <c r="R1904" s="54">
        <v>0</v>
      </c>
      <c r="S1904" s="54">
        <v>0</v>
      </c>
      <c r="T1904" s="11">
        <f>SUM(C1904:S1904)</f>
        <v>1</v>
      </c>
    </row>
    <row r="1905" spans="1:20" ht="18" customHeight="1">
      <c r="A1905" s="71"/>
      <c r="B1905" s="53" t="s">
        <v>23</v>
      </c>
      <c r="C1905" s="37" t="str">
        <f>IF(C1904&gt;0,(C1899+C1900)/C1904, "-")</f>
        <v>-</v>
      </c>
      <c r="D1905" s="37" t="str">
        <f t="shared" ref="D1905:M1905" si="668">IF(D1904&gt;0,(D1899+D1900)/D1904, "-")</f>
        <v>-</v>
      </c>
      <c r="E1905" s="37" t="str">
        <f t="shared" si="668"/>
        <v>-</v>
      </c>
      <c r="F1905" s="37">
        <f t="shared" si="668"/>
        <v>2</v>
      </c>
      <c r="G1905" s="37" t="str">
        <f t="shared" si="668"/>
        <v>-</v>
      </c>
      <c r="H1905" s="37" t="str">
        <f t="shared" si="668"/>
        <v>-</v>
      </c>
      <c r="I1905" s="37" t="str">
        <f t="shared" si="668"/>
        <v>-</v>
      </c>
      <c r="J1905" s="37" t="str">
        <f t="shared" si="668"/>
        <v>-</v>
      </c>
      <c r="K1905" s="37" t="str">
        <f t="shared" si="668"/>
        <v>-</v>
      </c>
      <c r="L1905" s="37" t="str">
        <f t="shared" si="668"/>
        <v>-</v>
      </c>
      <c r="M1905" s="37" t="str">
        <f t="shared" si="668"/>
        <v>-</v>
      </c>
      <c r="N1905" s="37" t="str">
        <f t="shared" ref="N1905:S1905" si="669">IF(N1904&gt;0,(N1899+N1900)/N1904, "-")</f>
        <v>-</v>
      </c>
      <c r="O1905" s="37" t="str">
        <f t="shared" si="669"/>
        <v>-</v>
      </c>
      <c r="P1905" s="37" t="str">
        <f t="shared" si="669"/>
        <v>-</v>
      </c>
      <c r="Q1905" s="37" t="str">
        <f t="shared" si="669"/>
        <v>-</v>
      </c>
      <c r="R1905" s="37" t="str">
        <f t="shared" si="669"/>
        <v>-</v>
      </c>
      <c r="S1905" s="37" t="str">
        <f t="shared" si="669"/>
        <v>-</v>
      </c>
      <c r="T1905" s="45">
        <f>IF(T1904&gt;0,(T1899+T1900)/T1904, "-")</f>
        <v>2</v>
      </c>
    </row>
    <row r="1906" spans="1:20" ht="18" customHeight="1">
      <c r="A1906" s="72"/>
      <c r="B1906" s="53" t="s">
        <v>44</v>
      </c>
      <c r="C1906" s="58" t="s">
        <v>43</v>
      </c>
      <c r="D1906" s="58" t="s">
        <v>43</v>
      </c>
      <c r="E1906" s="58" t="s">
        <v>43</v>
      </c>
      <c r="F1906" s="59">
        <v>0</v>
      </c>
      <c r="G1906" s="58" t="s">
        <v>43</v>
      </c>
      <c r="H1906" s="58" t="s">
        <v>43</v>
      </c>
      <c r="I1906" s="58" t="s">
        <v>43</v>
      </c>
      <c r="J1906" s="58" t="s">
        <v>43</v>
      </c>
      <c r="K1906" s="58" t="s">
        <v>43</v>
      </c>
      <c r="L1906" s="58" t="s">
        <v>43</v>
      </c>
      <c r="M1906" s="58" t="s">
        <v>43</v>
      </c>
      <c r="N1906" s="58" t="s">
        <v>43</v>
      </c>
      <c r="O1906" s="58" t="s">
        <v>43</v>
      </c>
      <c r="P1906" s="58" t="s">
        <v>43</v>
      </c>
      <c r="Q1906" s="58" t="s">
        <v>43</v>
      </c>
      <c r="R1906" s="58" t="s">
        <v>43</v>
      </c>
      <c r="S1906" s="58" t="s">
        <v>43</v>
      </c>
      <c r="T1906" s="60">
        <v>0</v>
      </c>
    </row>
    <row r="1907" spans="1:20" ht="18" customHeight="1">
      <c r="A1907" s="70">
        <v>44872</v>
      </c>
      <c r="B1907" s="51" t="s">
        <v>20</v>
      </c>
      <c r="C1907" s="52">
        <v>0</v>
      </c>
      <c r="D1907" s="52">
        <v>0</v>
      </c>
      <c r="E1907" s="52">
        <v>0</v>
      </c>
      <c r="F1907" s="52">
        <v>0</v>
      </c>
      <c r="G1907" s="52">
        <v>0</v>
      </c>
      <c r="H1907" s="52">
        <v>0</v>
      </c>
      <c r="I1907" s="52">
        <v>0</v>
      </c>
      <c r="J1907" s="52">
        <v>0</v>
      </c>
      <c r="K1907" s="52">
        <v>0</v>
      </c>
      <c r="L1907" s="52">
        <v>0</v>
      </c>
      <c r="M1907" s="52">
        <v>0</v>
      </c>
      <c r="N1907" s="52">
        <v>0</v>
      </c>
      <c r="O1907" s="52">
        <v>0</v>
      </c>
      <c r="P1907" s="52">
        <v>0</v>
      </c>
      <c r="Q1907" s="52">
        <v>0</v>
      </c>
      <c r="R1907" s="52">
        <v>0</v>
      </c>
      <c r="S1907" s="52">
        <v>0</v>
      </c>
      <c r="T1907" s="11">
        <f>SUM(C1907:S1907)</f>
        <v>0</v>
      </c>
    </row>
    <row r="1908" spans="1:20" ht="18" customHeight="1">
      <c r="A1908" s="71"/>
      <c r="B1908" s="53" t="s">
        <v>21</v>
      </c>
      <c r="C1908" s="54">
        <v>0</v>
      </c>
      <c r="D1908" s="54">
        <v>0</v>
      </c>
      <c r="E1908" s="54">
        <v>0</v>
      </c>
      <c r="F1908" s="54">
        <v>2</v>
      </c>
      <c r="G1908" s="54">
        <v>0</v>
      </c>
      <c r="H1908" s="54">
        <v>0</v>
      </c>
      <c r="I1908" s="54">
        <v>0</v>
      </c>
      <c r="J1908" s="54">
        <v>0</v>
      </c>
      <c r="K1908" s="54">
        <v>0</v>
      </c>
      <c r="L1908" s="54">
        <v>1</v>
      </c>
      <c r="M1908" s="54">
        <v>0</v>
      </c>
      <c r="N1908" s="54">
        <v>0</v>
      </c>
      <c r="O1908" s="54">
        <v>0</v>
      </c>
      <c r="P1908" s="54">
        <v>0</v>
      </c>
      <c r="Q1908" s="54">
        <v>0</v>
      </c>
      <c r="R1908" s="54">
        <v>0</v>
      </c>
      <c r="S1908" s="54">
        <v>0</v>
      </c>
      <c r="T1908" s="11">
        <f>SUM(C1908:S1908)</f>
        <v>3</v>
      </c>
    </row>
    <row r="1909" spans="1:20" ht="18" customHeight="1">
      <c r="A1909" s="71"/>
      <c r="B1909" s="53" t="s">
        <v>24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1"/>
      <c r="B1910" s="53" t="s">
        <v>25</v>
      </c>
      <c r="C1910" s="54">
        <v>0</v>
      </c>
      <c r="D1910" s="54">
        <v>0</v>
      </c>
      <c r="E1910" s="54">
        <v>0</v>
      </c>
      <c r="F1910" s="54">
        <v>0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0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0</v>
      </c>
    </row>
    <row r="1911" spans="1:20" ht="18" customHeight="1">
      <c r="A1911" s="71"/>
      <c r="B1911" s="53" t="s">
        <v>26</v>
      </c>
      <c r="C1911" s="36" t="str">
        <f t="shared" ref="C1911:T1911" si="670">IF(C1909+C1910&gt;0, C1910/(C1909+C1910), "-")</f>
        <v>-</v>
      </c>
      <c r="D1911" s="36" t="str">
        <f t="shared" si="670"/>
        <v>-</v>
      </c>
      <c r="E1911" s="36" t="str">
        <f t="shared" si="670"/>
        <v>-</v>
      </c>
      <c r="F1911" s="36">
        <f t="shared" si="670"/>
        <v>0</v>
      </c>
      <c r="G1911" s="36" t="str">
        <f t="shared" si="670"/>
        <v>-</v>
      </c>
      <c r="H1911" s="36" t="str">
        <f t="shared" si="670"/>
        <v>-</v>
      </c>
      <c r="I1911" s="36" t="str">
        <f t="shared" si="670"/>
        <v>-</v>
      </c>
      <c r="J1911" s="36" t="str">
        <f t="shared" si="670"/>
        <v>-</v>
      </c>
      <c r="K1911" s="36" t="str">
        <f t="shared" si="670"/>
        <v>-</v>
      </c>
      <c r="L1911" s="36">
        <f t="shared" si="670"/>
        <v>0</v>
      </c>
      <c r="M1911" s="36" t="str">
        <f t="shared" si="670"/>
        <v>-</v>
      </c>
      <c r="N1911" s="36" t="str">
        <f t="shared" si="670"/>
        <v>-</v>
      </c>
      <c r="O1911" s="36" t="str">
        <f t="shared" si="670"/>
        <v>-</v>
      </c>
      <c r="P1911" s="36" t="str">
        <f t="shared" si="670"/>
        <v>-</v>
      </c>
      <c r="Q1911" s="36" t="str">
        <f t="shared" si="670"/>
        <v>-</v>
      </c>
      <c r="R1911" s="36" t="str">
        <f t="shared" si="670"/>
        <v>-</v>
      </c>
      <c r="S1911" s="36" t="str">
        <f t="shared" si="670"/>
        <v>-</v>
      </c>
      <c r="T1911" s="40">
        <f t="shared" si="670"/>
        <v>0</v>
      </c>
    </row>
    <row r="1912" spans="1:20" ht="18" customHeight="1">
      <c r="A1912" s="71"/>
      <c r="B1912" s="53" t="s">
        <v>22</v>
      </c>
      <c r="C1912" s="54">
        <v>0</v>
      </c>
      <c r="D1912" s="54">
        <v>0</v>
      </c>
      <c r="E1912" s="54">
        <v>0</v>
      </c>
      <c r="F1912" s="54">
        <v>2</v>
      </c>
      <c r="G1912" s="54">
        <v>0</v>
      </c>
      <c r="H1912" s="54">
        <v>0</v>
      </c>
      <c r="I1912" s="54">
        <v>0</v>
      </c>
      <c r="J1912" s="54">
        <v>0</v>
      </c>
      <c r="K1912" s="54">
        <v>0</v>
      </c>
      <c r="L1912" s="54">
        <v>1</v>
      </c>
      <c r="M1912" s="54">
        <v>0</v>
      </c>
      <c r="N1912" s="54">
        <v>0</v>
      </c>
      <c r="O1912" s="54">
        <v>0</v>
      </c>
      <c r="P1912" s="54">
        <v>0</v>
      </c>
      <c r="Q1912" s="54">
        <v>0</v>
      </c>
      <c r="R1912" s="54">
        <v>0</v>
      </c>
      <c r="S1912" s="54">
        <v>0</v>
      </c>
      <c r="T1912" s="11">
        <f>SUM(C1912:S1912)</f>
        <v>3</v>
      </c>
    </row>
    <row r="1913" spans="1:20" ht="18" customHeight="1">
      <c r="A1913" s="71"/>
      <c r="B1913" s="53" t="s">
        <v>23</v>
      </c>
      <c r="C1913" s="37" t="str">
        <f>IF(C1912&gt;0,(C1907+C1908)/C1912, "-")</f>
        <v>-</v>
      </c>
      <c r="D1913" s="37" t="str">
        <f t="shared" ref="D1913:S1913" si="671">IF(D1912&gt;0,(D1907+D1908)/D1912, "-")</f>
        <v>-</v>
      </c>
      <c r="E1913" s="37" t="str">
        <f t="shared" si="671"/>
        <v>-</v>
      </c>
      <c r="F1913" s="37">
        <f t="shared" si="671"/>
        <v>1</v>
      </c>
      <c r="G1913" s="37" t="str">
        <f t="shared" si="671"/>
        <v>-</v>
      </c>
      <c r="H1913" s="37" t="str">
        <f t="shared" si="671"/>
        <v>-</v>
      </c>
      <c r="I1913" s="37" t="str">
        <f t="shared" si="671"/>
        <v>-</v>
      </c>
      <c r="J1913" s="37" t="str">
        <f t="shared" si="671"/>
        <v>-</v>
      </c>
      <c r="K1913" s="37" t="str">
        <f t="shared" si="671"/>
        <v>-</v>
      </c>
      <c r="L1913" s="37">
        <f t="shared" si="671"/>
        <v>1</v>
      </c>
      <c r="M1913" s="37" t="str">
        <f t="shared" si="671"/>
        <v>-</v>
      </c>
      <c r="N1913" s="37" t="str">
        <f t="shared" si="671"/>
        <v>-</v>
      </c>
      <c r="O1913" s="37" t="str">
        <f t="shared" si="671"/>
        <v>-</v>
      </c>
      <c r="P1913" s="37" t="str">
        <f t="shared" si="671"/>
        <v>-</v>
      </c>
      <c r="Q1913" s="37" t="str">
        <f t="shared" si="671"/>
        <v>-</v>
      </c>
      <c r="R1913" s="37" t="str">
        <f t="shared" si="671"/>
        <v>-</v>
      </c>
      <c r="S1913" s="37" t="str">
        <f t="shared" si="671"/>
        <v>-</v>
      </c>
      <c r="T1913" s="45">
        <f>IF(T1912&gt;0,(T1907+T1908)/T1912, "-")</f>
        <v>1</v>
      </c>
    </row>
    <row r="1914" spans="1:20" ht="18" customHeight="1">
      <c r="A1914" s="72"/>
      <c r="B1914" s="53" t="s">
        <v>44</v>
      </c>
      <c r="C1914" s="58" t="s">
        <v>43</v>
      </c>
      <c r="D1914" s="58" t="s">
        <v>43</v>
      </c>
      <c r="E1914" s="58" t="s">
        <v>43</v>
      </c>
      <c r="F1914" s="59">
        <v>0</v>
      </c>
      <c r="G1914" s="58" t="s">
        <v>43</v>
      </c>
      <c r="H1914" s="58" t="s">
        <v>43</v>
      </c>
      <c r="I1914" s="58" t="s">
        <v>43</v>
      </c>
      <c r="J1914" s="58" t="s">
        <v>43</v>
      </c>
      <c r="K1914" s="58" t="s">
        <v>43</v>
      </c>
      <c r="L1914" s="59">
        <v>0</v>
      </c>
      <c r="M1914" s="58" t="s">
        <v>43</v>
      </c>
      <c r="N1914" s="58" t="s">
        <v>43</v>
      </c>
      <c r="O1914" s="58" t="s">
        <v>43</v>
      </c>
      <c r="P1914" s="58" t="s">
        <v>43</v>
      </c>
      <c r="Q1914" s="58" t="s">
        <v>43</v>
      </c>
      <c r="R1914" s="58" t="s">
        <v>43</v>
      </c>
      <c r="S1914" s="58" t="s">
        <v>43</v>
      </c>
      <c r="T1914" s="60">
        <v>0</v>
      </c>
    </row>
    <row r="1915" spans="1:20" ht="15" customHeight="1">
      <c r="A1915" s="88" t="s">
        <v>32</v>
      </c>
      <c r="B1915" s="89"/>
      <c r="C1915" s="79" t="s">
        <v>47</v>
      </c>
      <c r="D1915" s="80"/>
      <c r="E1915" s="80"/>
      <c r="F1915" s="80"/>
      <c r="G1915" s="80"/>
      <c r="H1915" s="80"/>
      <c r="I1915" s="80"/>
      <c r="J1915" s="80"/>
      <c r="K1915" s="80"/>
      <c r="L1915" s="80"/>
      <c r="M1915" s="80"/>
      <c r="N1915" s="80"/>
      <c r="O1915" s="80"/>
      <c r="P1915" s="80"/>
      <c r="Q1915" s="80"/>
      <c r="R1915" s="80"/>
      <c r="S1915" s="80"/>
      <c r="T1915" s="81"/>
    </row>
    <row r="1916" spans="1:20">
      <c r="A1916" s="90"/>
      <c r="B1916" s="91"/>
      <c r="C1916" s="82"/>
      <c r="D1916" s="83"/>
      <c r="E1916" s="83"/>
      <c r="F1916" s="83"/>
      <c r="G1916" s="83"/>
      <c r="H1916" s="83"/>
      <c r="I1916" s="83"/>
      <c r="J1916" s="83"/>
      <c r="K1916" s="83"/>
      <c r="L1916" s="83"/>
      <c r="M1916" s="83"/>
      <c r="N1916" s="83"/>
      <c r="O1916" s="83"/>
      <c r="P1916" s="83"/>
      <c r="Q1916" s="83"/>
      <c r="R1916" s="83"/>
      <c r="S1916" s="83"/>
      <c r="T1916" s="84"/>
    </row>
    <row r="1917" spans="1:20">
      <c r="A1917" s="90"/>
      <c r="B1917" s="91"/>
      <c r="C1917" s="82"/>
      <c r="D1917" s="83"/>
      <c r="E1917" s="83"/>
      <c r="F1917" s="83"/>
      <c r="G1917" s="83"/>
      <c r="H1917" s="83"/>
      <c r="I1917" s="83"/>
      <c r="J1917" s="83"/>
      <c r="K1917" s="83"/>
      <c r="L1917" s="83"/>
      <c r="M1917" s="83"/>
      <c r="N1917" s="83"/>
      <c r="O1917" s="83"/>
      <c r="P1917" s="83"/>
      <c r="Q1917" s="83"/>
      <c r="R1917" s="83"/>
      <c r="S1917" s="83"/>
      <c r="T1917" s="84"/>
    </row>
    <row r="1918" spans="1:20">
      <c r="A1918" s="90"/>
      <c r="B1918" s="91"/>
      <c r="C1918" s="82"/>
      <c r="D1918" s="83"/>
      <c r="E1918" s="83"/>
      <c r="F1918" s="83"/>
      <c r="G1918" s="83"/>
      <c r="H1918" s="83"/>
      <c r="I1918" s="83"/>
      <c r="J1918" s="83"/>
      <c r="K1918" s="83"/>
      <c r="L1918" s="83"/>
      <c r="M1918" s="83"/>
      <c r="N1918" s="83"/>
      <c r="O1918" s="83"/>
      <c r="P1918" s="83"/>
      <c r="Q1918" s="83"/>
      <c r="R1918" s="83"/>
      <c r="S1918" s="83"/>
      <c r="T1918" s="84"/>
    </row>
    <row r="1919" spans="1:20">
      <c r="A1919" s="90"/>
      <c r="B1919" s="91"/>
      <c r="C1919" s="82"/>
      <c r="D1919" s="83"/>
      <c r="E1919" s="83"/>
      <c r="F1919" s="83"/>
      <c r="G1919" s="83"/>
      <c r="H1919" s="83"/>
      <c r="I1919" s="83"/>
      <c r="J1919" s="83"/>
      <c r="K1919" s="83"/>
      <c r="L1919" s="83"/>
      <c r="M1919" s="83"/>
      <c r="N1919" s="83"/>
      <c r="O1919" s="83"/>
      <c r="P1919" s="83"/>
      <c r="Q1919" s="83"/>
      <c r="R1919" s="83"/>
      <c r="S1919" s="83"/>
      <c r="T1919" s="84"/>
    </row>
    <row r="1920" spans="1:20">
      <c r="A1920" s="90"/>
      <c r="B1920" s="91"/>
      <c r="C1920" s="85"/>
      <c r="D1920" s="86"/>
      <c r="E1920" s="86"/>
      <c r="F1920" s="86"/>
      <c r="G1920" s="86"/>
      <c r="H1920" s="86"/>
      <c r="I1920" s="86"/>
      <c r="J1920" s="86"/>
      <c r="K1920" s="86"/>
      <c r="L1920" s="86"/>
      <c r="M1920" s="86"/>
      <c r="N1920" s="86"/>
      <c r="O1920" s="86"/>
      <c r="P1920" s="86"/>
      <c r="Q1920" s="86"/>
      <c r="R1920" s="86"/>
      <c r="S1920" s="86"/>
      <c r="T1920" s="87"/>
    </row>
    <row r="1921" spans="1:24">
      <c r="A1921" s="92"/>
      <c r="B1921" s="93"/>
      <c r="C1921" s="94" t="s">
        <v>41</v>
      </c>
      <c r="D1921" s="94"/>
      <c r="E1921" s="94"/>
      <c r="F1921" s="94"/>
      <c r="G1921" s="94"/>
      <c r="H1921" s="94"/>
      <c r="I1921" s="94"/>
      <c r="J1921" s="94"/>
      <c r="K1921" s="94"/>
      <c r="L1921" s="94"/>
      <c r="M1921" s="94"/>
      <c r="N1921" s="94"/>
      <c r="O1921" s="94"/>
      <c r="P1921" s="94"/>
      <c r="Q1921" s="94"/>
      <c r="R1921" s="94"/>
      <c r="S1921" s="94"/>
      <c r="T1921" s="95"/>
    </row>
    <row r="1922" spans="1:24">
      <c r="A1922" s="9"/>
      <c r="B1922" s="8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3"/>
    </row>
    <row r="1923" spans="1:24">
      <c r="A1923" s="9"/>
      <c r="B1923" s="8"/>
      <c r="S1923" s="2"/>
      <c r="T1923" s="3"/>
    </row>
    <row r="1924" spans="1:24">
      <c r="A1924" s="9"/>
      <c r="B1924" s="8"/>
      <c r="C1924" s="2"/>
      <c r="D1924" s="2"/>
      <c r="E1924" s="2"/>
      <c r="F1924" s="2"/>
      <c r="G1924" s="2"/>
      <c r="H1924" s="2"/>
      <c r="I1924" s="2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2"/>
      <c r="U1924" s="43"/>
      <c r="V1924" s="50"/>
      <c r="W1924" s="43"/>
      <c r="X1924" s="43"/>
    </row>
    <row r="1925" spans="1:24">
      <c r="A1925" s="9"/>
      <c r="B1925" s="8"/>
      <c r="C1925" s="2"/>
      <c r="D1925" s="2"/>
      <c r="E1925" s="2"/>
      <c r="F1925" s="2"/>
      <c r="G1925" s="2"/>
      <c r="H1925" s="2"/>
      <c r="I1925" s="2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2"/>
      <c r="U1925" s="43"/>
      <c r="V1925" s="50"/>
      <c r="W1925" s="44"/>
      <c r="X1925" s="43"/>
    </row>
    <row r="1926" spans="1:24">
      <c r="A1926" s="9"/>
      <c r="B1926" s="8"/>
      <c r="C1926" s="2"/>
      <c r="D1926" s="2"/>
      <c r="E1926" s="2"/>
      <c r="F1926" s="2"/>
      <c r="G1926" s="2"/>
      <c r="H1926" s="2"/>
      <c r="I1926" s="2"/>
      <c r="J1926" s="41"/>
      <c r="K1926" s="44"/>
      <c r="L1926" s="41"/>
      <c r="M1926" s="41"/>
      <c r="N1926" s="41"/>
      <c r="O1926" s="41"/>
      <c r="P1926" s="41"/>
      <c r="Q1926" s="41"/>
      <c r="R1926" s="41"/>
      <c r="S1926" s="41"/>
      <c r="T1926" s="42"/>
      <c r="U1926" s="43"/>
      <c r="V1926" s="50"/>
      <c r="W1926" s="43"/>
      <c r="X1926" s="43"/>
    </row>
    <row r="1927" spans="1:24">
      <c r="A1927" s="9"/>
      <c r="B1927" s="8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3"/>
    </row>
    <row r="1928" spans="1:24">
      <c r="A1928" s="9"/>
      <c r="B1928" s="8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3"/>
    </row>
    <row r="1929" spans="1:24">
      <c r="A1929" s="9"/>
      <c r="B1929" s="8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3"/>
    </row>
    <row r="1930" spans="1:24">
      <c r="A1930" s="9"/>
      <c r="B1930" s="8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3"/>
      <c r="X1930" s="59"/>
    </row>
  </sheetData>
  <autoFilter ref="A1:B1921" xr:uid="{00000000-0009-0000-0000-000000000000}"/>
  <mergeCells count="261">
    <mergeCell ref="A1907:A1914"/>
    <mergeCell ref="A1891:A1898"/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A1883:A1890"/>
    <mergeCell ref="C1915:T1920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915:B1921"/>
    <mergeCell ref="A1795:A1802"/>
    <mergeCell ref="A1779:A1786"/>
    <mergeCell ref="A1707:A1714"/>
    <mergeCell ref="A1867:A1874"/>
    <mergeCell ref="A1827:A1834"/>
    <mergeCell ref="A1843:A1850"/>
    <mergeCell ref="A1811:A1818"/>
    <mergeCell ref="C1921:T1921"/>
    <mergeCell ref="A1643:A1650"/>
    <mergeCell ref="A1651:A1658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113:A119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274:A280"/>
    <mergeCell ref="A31:A34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25:A26"/>
    <mergeCell ref="A675:A682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947:A954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1899:A1906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74" priority="2210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73" priority="2207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72" priority="2206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71" priority="2211" operator="greaterThanOrEqual">
      <formula>4</formula>
    </cfRule>
  </conditionalFormatting>
  <conditionalFormatting sqref="C254:S254">
    <cfRule type="cellIs" dxfId="1670" priority="2203" operator="greaterThanOrEqual">
      <formula>1000</formula>
    </cfRule>
  </conditionalFormatting>
  <conditionalFormatting sqref="C253:S253">
    <cfRule type="cellIs" dxfId="1669" priority="2202" operator="greaterThanOrEqual">
      <formula>100</formula>
    </cfRule>
  </conditionalFormatting>
  <conditionalFormatting sqref="C257:S257">
    <cfRule type="cellIs" dxfId="1668" priority="2201" operator="greaterThanOrEqual">
      <formula>0.2</formula>
    </cfRule>
  </conditionalFormatting>
  <conditionalFormatting sqref="C259:S259">
    <cfRule type="cellIs" dxfId="1667" priority="2204" operator="greaterThanOrEqual">
      <formula>4</formula>
    </cfRule>
  </conditionalFormatting>
  <conditionalFormatting sqref="C247:R247">
    <cfRule type="cellIs" dxfId="1666" priority="2200" operator="greaterThanOrEqual">
      <formula>1000</formula>
    </cfRule>
  </conditionalFormatting>
  <conditionalFormatting sqref="C261:S261">
    <cfRule type="cellIs" dxfId="1665" priority="2195" operator="greaterThanOrEqual">
      <formula>1000</formula>
    </cfRule>
  </conditionalFormatting>
  <conditionalFormatting sqref="C260:S260">
    <cfRule type="cellIs" dxfId="1664" priority="2194" operator="greaterThanOrEqual">
      <formula>100</formula>
    </cfRule>
  </conditionalFormatting>
  <conditionalFormatting sqref="C264:S264">
    <cfRule type="cellIs" dxfId="1663" priority="2193" operator="greaterThanOrEqual">
      <formula>0.2</formula>
    </cfRule>
  </conditionalFormatting>
  <conditionalFormatting sqref="C266:S266">
    <cfRule type="cellIs" dxfId="1662" priority="2196" operator="greaterThanOrEqual">
      <formula>4</formula>
    </cfRule>
  </conditionalFormatting>
  <conditionalFormatting sqref="C268:S268">
    <cfRule type="cellIs" dxfId="1661" priority="2191" operator="greaterThanOrEqual">
      <formula>1000</formula>
    </cfRule>
  </conditionalFormatting>
  <conditionalFormatting sqref="C267:S267">
    <cfRule type="cellIs" dxfId="1660" priority="2190" operator="greaterThanOrEqual">
      <formula>100</formula>
    </cfRule>
  </conditionalFormatting>
  <conditionalFormatting sqref="C271:S271">
    <cfRule type="cellIs" dxfId="1659" priority="2189" operator="greaterThanOrEqual">
      <formula>0.2</formula>
    </cfRule>
  </conditionalFormatting>
  <conditionalFormatting sqref="C273:S273">
    <cfRule type="cellIs" dxfId="1658" priority="2192" operator="greaterThanOrEqual">
      <formula>4</formula>
    </cfRule>
  </conditionalFormatting>
  <conditionalFormatting sqref="C275:S275">
    <cfRule type="cellIs" dxfId="1657" priority="2187" operator="greaterThanOrEqual">
      <formula>1000</formula>
    </cfRule>
  </conditionalFormatting>
  <conditionalFormatting sqref="C274:S274">
    <cfRule type="cellIs" dxfId="1656" priority="2186" operator="greaterThanOrEqual">
      <formula>100</formula>
    </cfRule>
  </conditionalFormatting>
  <conditionalFormatting sqref="C278:S278">
    <cfRule type="cellIs" dxfId="1655" priority="2185" operator="greaterThanOrEqual">
      <formula>$T$278*1.2</formula>
    </cfRule>
  </conditionalFormatting>
  <conditionalFormatting sqref="C280:S280">
    <cfRule type="cellIs" dxfId="1654" priority="2188" operator="greaterThanOrEqual">
      <formula>4</formula>
    </cfRule>
  </conditionalFormatting>
  <conditionalFormatting sqref="C282:S282">
    <cfRule type="cellIs" dxfId="1653" priority="2183" operator="greaterThanOrEqual">
      <formula>1000</formula>
    </cfRule>
  </conditionalFormatting>
  <conditionalFormatting sqref="C281:S281">
    <cfRule type="cellIs" dxfId="1652" priority="2182" operator="greaterThanOrEqual">
      <formula>100</formula>
    </cfRule>
  </conditionalFormatting>
  <conditionalFormatting sqref="C285:S285">
    <cfRule type="cellIs" dxfId="1651" priority="2181" operator="greaterThanOrEqual">
      <formula>$T$278*1.2</formula>
    </cfRule>
  </conditionalFormatting>
  <conditionalFormatting sqref="C287:S287">
    <cfRule type="cellIs" dxfId="1650" priority="2184" operator="greaterThanOrEqual">
      <formula>4</formula>
    </cfRule>
  </conditionalFormatting>
  <conditionalFormatting sqref="C289:S289">
    <cfRule type="cellIs" dxfId="1649" priority="2179" operator="greaterThanOrEqual">
      <formula>1000</formula>
    </cfRule>
  </conditionalFormatting>
  <conditionalFormatting sqref="C288:S288">
    <cfRule type="cellIs" dxfId="1648" priority="2178" operator="greaterThanOrEqual">
      <formula>100</formula>
    </cfRule>
  </conditionalFormatting>
  <conditionalFormatting sqref="C292:S292">
    <cfRule type="cellIs" dxfId="1647" priority="2177" operator="greaterThanOrEqual">
      <formula>$T$278*1.2</formula>
    </cfRule>
  </conditionalFormatting>
  <conditionalFormatting sqref="C294:S294">
    <cfRule type="cellIs" dxfId="1646" priority="2180" operator="greaterThanOrEqual">
      <formula>4</formula>
    </cfRule>
  </conditionalFormatting>
  <conditionalFormatting sqref="C296:S296">
    <cfRule type="cellIs" dxfId="1645" priority="2175" operator="greaterThanOrEqual">
      <formula>1000</formula>
    </cfRule>
  </conditionalFormatting>
  <conditionalFormatting sqref="C295:S295">
    <cfRule type="cellIs" dxfId="1644" priority="2174" operator="greaterThanOrEqual">
      <formula>100</formula>
    </cfRule>
  </conditionalFormatting>
  <conditionalFormatting sqref="C299:R299">
    <cfRule type="cellIs" dxfId="1643" priority="2173" operator="greaterThanOrEqual">
      <formula>$T$278*1.2</formula>
    </cfRule>
  </conditionalFormatting>
  <conditionalFormatting sqref="C301:R301">
    <cfRule type="cellIs" dxfId="1642" priority="2176" operator="greaterThanOrEqual">
      <formula>4</formula>
    </cfRule>
  </conditionalFormatting>
  <conditionalFormatting sqref="C303:R303">
    <cfRule type="cellIs" dxfId="1641" priority="2171" operator="greaterThanOrEqual">
      <formula>1000</formula>
    </cfRule>
  </conditionalFormatting>
  <conditionalFormatting sqref="C302:R302">
    <cfRule type="cellIs" dxfId="1640" priority="2170" operator="greaterThanOrEqual">
      <formula>100</formula>
    </cfRule>
  </conditionalFormatting>
  <conditionalFormatting sqref="C306:R306">
    <cfRule type="cellIs" dxfId="1639" priority="2169" operator="greaterThanOrEqual">
      <formula>$T$278*1.2</formula>
    </cfRule>
  </conditionalFormatting>
  <conditionalFormatting sqref="C308:R308">
    <cfRule type="cellIs" dxfId="1638" priority="2172" operator="greaterThanOrEqual">
      <formula>4</formula>
    </cfRule>
  </conditionalFormatting>
  <conditionalFormatting sqref="C310:R310">
    <cfRule type="cellIs" dxfId="1637" priority="2167" operator="greaterThanOrEqual">
      <formula>1000</formula>
    </cfRule>
  </conditionalFormatting>
  <conditionalFormatting sqref="C309:R309">
    <cfRule type="cellIs" dxfId="1636" priority="2166" operator="greaterThanOrEqual">
      <formula>100</formula>
    </cfRule>
  </conditionalFormatting>
  <conditionalFormatting sqref="C313:R313">
    <cfRule type="cellIs" dxfId="1635" priority="2165" operator="greaterThanOrEqual">
      <formula>$T$278*1.2</formula>
    </cfRule>
  </conditionalFormatting>
  <conditionalFormatting sqref="C315:R315">
    <cfRule type="cellIs" dxfId="1634" priority="2168" operator="greaterThanOrEqual">
      <formula>4</formula>
    </cfRule>
  </conditionalFormatting>
  <conditionalFormatting sqref="C317:R317">
    <cfRule type="cellIs" dxfId="1633" priority="2163" operator="greaterThanOrEqual">
      <formula>1000</formula>
    </cfRule>
  </conditionalFormatting>
  <conditionalFormatting sqref="C316:R316">
    <cfRule type="cellIs" dxfId="1632" priority="2162" operator="greaterThanOrEqual">
      <formula>100</formula>
    </cfRule>
  </conditionalFormatting>
  <conditionalFormatting sqref="C320:R320">
    <cfRule type="cellIs" dxfId="1631" priority="2161" operator="greaterThanOrEqual">
      <formula>$T$278*1.2</formula>
    </cfRule>
  </conditionalFormatting>
  <conditionalFormatting sqref="C322:R322">
    <cfRule type="cellIs" dxfId="1630" priority="2164" operator="greaterThanOrEqual">
      <formula>4</formula>
    </cfRule>
  </conditionalFormatting>
  <conditionalFormatting sqref="C324:R324">
    <cfRule type="cellIs" dxfId="1629" priority="2159" operator="greaterThanOrEqual">
      <formula>1000</formula>
    </cfRule>
  </conditionalFormatting>
  <conditionalFormatting sqref="C323:R323">
    <cfRule type="cellIs" dxfId="1628" priority="2158" operator="greaterThanOrEqual">
      <formula>100</formula>
    </cfRule>
  </conditionalFormatting>
  <conditionalFormatting sqref="C327:R327">
    <cfRule type="cellIs" dxfId="1627" priority="2157" operator="greaterThanOrEqual">
      <formula>$T$278*1.2</formula>
    </cfRule>
  </conditionalFormatting>
  <conditionalFormatting sqref="C329:R329">
    <cfRule type="cellIs" dxfId="1626" priority="2160" operator="greaterThanOrEqual">
      <formula>4</formula>
    </cfRule>
  </conditionalFormatting>
  <conditionalFormatting sqref="C331:R331">
    <cfRule type="cellIs" dxfId="1625" priority="2155" operator="greaterThanOrEqual">
      <formula>1000</formula>
    </cfRule>
  </conditionalFormatting>
  <conditionalFormatting sqref="C330:R330">
    <cfRule type="cellIs" dxfId="1624" priority="2154" operator="greaterThanOrEqual">
      <formula>100</formula>
    </cfRule>
  </conditionalFormatting>
  <conditionalFormatting sqref="C334:R334">
    <cfRule type="cellIs" dxfId="1623" priority="2153" operator="greaterThanOrEqual">
      <formula>$T$278*1.2</formula>
    </cfRule>
  </conditionalFormatting>
  <conditionalFormatting sqref="C336:R336">
    <cfRule type="cellIs" dxfId="1622" priority="2156" operator="greaterThanOrEqual">
      <formula>4</formula>
    </cfRule>
  </conditionalFormatting>
  <conditionalFormatting sqref="C338:R338">
    <cfRule type="cellIs" dxfId="1621" priority="2151" operator="greaterThanOrEqual">
      <formula>1000</formula>
    </cfRule>
  </conditionalFormatting>
  <conditionalFormatting sqref="C337:R337">
    <cfRule type="cellIs" dxfId="1620" priority="2150" operator="greaterThanOrEqual">
      <formula>100</formula>
    </cfRule>
  </conditionalFormatting>
  <conditionalFormatting sqref="C341:R341">
    <cfRule type="cellIs" dxfId="1619" priority="2149" operator="greaterThanOrEqual">
      <formula>$T$278*1.2</formula>
    </cfRule>
  </conditionalFormatting>
  <conditionalFormatting sqref="C343:R343">
    <cfRule type="cellIs" dxfId="1618" priority="2152" operator="greaterThanOrEqual">
      <formula>4</formula>
    </cfRule>
  </conditionalFormatting>
  <conditionalFormatting sqref="C345:R345">
    <cfRule type="cellIs" dxfId="1617" priority="2147" operator="greaterThanOrEqual">
      <formula>1000</formula>
    </cfRule>
  </conditionalFormatting>
  <conditionalFormatting sqref="C344:R344">
    <cfRule type="cellIs" dxfId="1616" priority="2146" operator="greaterThanOrEqual">
      <formula>100</formula>
    </cfRule>
  </conditionalFormatting>
  <conditionalFormatting sqref="C348:R348">
    <cfRule type="cellIs" dxfId="1615" priority="2145" operator="greaterThanOrEqual">
      <formula>$T$278*1.2</formula>
    </cfRule>
  </conditionalFormatting>
  <conditionalFormatting sqref="C350:R350">
    <cfRule type="cellIs" dxfId="1614" priority="2148" operator="greaterThanOrEqual">
      <formula>4</formula>
    </cfRule>
  </conditionalFormatting>
  <conditionalFormatting sqref="C352:R352">
    <cfRule type="cellIs" dxfId="1613" priority="2143" operator="greaterThanOrEqual">
      <formula>1000</formula>
    </cfRule>
  </conditionalFormatting>
  <conditionalFormatting sqref="C351:R351">
    <cfRule type="cellIs" dxfId="1612" priority="2142" operator="greaterThanOrEqual">
      <formula>100</formula>
    </cfRule>
  </conditionalFormatting>
  <conditionalFormatting sqref="C355:R355">
    <cfRule type="cellIs" dxfId="1611" priority="2141" operator="greaterThanOrEqual">
      <formula>$T$278*1.2</formula>
    </cfRule>
  </conditionalFormatting>
  <conditionalFormatting sqref="C357:R357">
    <cfRule type="cellIs" dxfId="1610" priority="2144" operator="greaterThanOrEqual">
      <formula>4</formula>
    </cfRule>
  </conditionalFormatting>
  <conditionalFormatting sqref="C359:R359">
    <cfRule type="cellIs" dxfId="1609" priority="2139" operator="greaterThanOrEqual">
      <formula>1000</formula>
    </cfRule>
  </conditionalFormatting>
  <conditionalFormatting sqref="C358:R358">
    <cfRule type="cellIs" dxfId="1608" priority="2138" operator="greaterThanOrEqual">
      <formula>100</formula>
    </cfRule>
  </conditionalFormatting>
  <conditionalFormatting sqref="C362:R362">
    <cfRule type="cellIs" dxfId="1607" priority="2137" operator="greaterThanOrEqual">
      <formula>$T$278*1.2</formula>
    </cfRule>
  </conditionalFormatting>
  <conditionalFormatting sqref="C364:R364">
    <cfRule type="cellIs" dxfId="1606" priority="2140" operator="greaterThanOrEqual">
      <formula>4</formula>
    </cfRule>
  </conditionalFormatting>
  <conditionalFormatting sqref="C366:R366">
    <cfRule type="cellIs" dxfId="1605" priority="2133" operator="greaterThanOrEqual">
      <formula>1000</formula>
    </cfRule>
  </conditionalFormatting>
  <conditionalFormatting sqref="C365:R365">
    <cfRule type="cellIs" dxfId="1604" priority="2132" operator="greaterThanOrEqual">
      <formula>100</formula>
    </cfRule>
  </conditionalFormatting>
  <conditionalFormatting sqref="C369:R369">
    <cfRule type="cellIs" dxfId="1603" priority="2131" operator="greaterThanOrEqual">
      <formula>$T$278*1.2</formula>
    </cfRule>
  </conditionalFormatting>
  <conditionalFormatting sqref="C371:R371">
    <cfRule type="cellIs" dxfId="1602" priority="2134" operator="greaterThanOrEqual">
      <formula>4</formula>
    </cfRule>
  </conditionalFormatting>
  <conditionalFormatting sqref="C373:R373">
    <cfRule type="cellIs" dxfId="1601" priority="2127" operator="greaterThanOrEqual">
      <formula>1000</formula>
    </cfRule>
  </conditionalFormatting>
  <conditionalFormatting sqref="C372:R372">
    <cfRule type="cellIs" dxfId="1600" priority="2126" operator="greaterThanOrEqual">
      <formula>100</formula>
    </cfRule>
  </conditionalFormatting>
  <conditionalFormatting sqref="C376:S376">
    <cfRule type="cellIs" dxfId="1599" priority="2125" operator="greaterThanOrEqual">
      <formula>$T$278*1.2</formula>
    </cfRule>
  </conditionalFormatting>
  <conditionalFormatting sqref="T9 C9:R9">
    <cfRule type="cellIs" dxfId="1598" priority="2121" operator="greaterThan">
      <formula>0</formula>
    </cfRule>
  </conditionalFormatting>
  <conditionalFormatting sqref="C380:R380">
    <cfRule type="cellIs" dxfId="1597" priority="2117" operator="greaterThanOrEqual">
      <formula>1000</formula>
    </cfRule>
  </conditionalFormatting>
  <conditionalFormatting sqref="C379:R379">
    <cfRule type="cellIs" dxfId="1596" priority="2116" operator="greaterThanOrEqual">
      <formula>100</formula>
    </cfRule>
  </conditionalFormatting>
  <conditionalFormatting sqref="C383:S383">
    <cfRule type="cellIs" dxfId="1595" priority="2115" operator="greaterThanOrEqual">
      <formula>$T$278*1.2</formula>
    </cfRule>
  </conditionalFormatting>
  <conditionalFormatting sqref="C387:R387">
    <cfRule type="cellIs" dxfId="1594" priority="2113" operator="greaterThanOrEqual">
      <formula>1000</formula>
    </cfRule>
  </conditionalFormatting>
  <conditionalFormatting sqref="C386:R386">
    <cfRule type="cellIs" dxfId="1593" priority="2112" operator="greaterThanOrEqual">
      <formula>100</formula>
    </cfRule>
  </conditionalFormatting>
  <conditionalFormatting sqref="C390:S390">
    <cfRule type="cellIs" dxfId="1592" priority="2111" operator="greaterThanOrEqual">
      <formula>$T$278*1.2</formula>
    </cfRule>
  </conditionalFormatting>
  <conditionalFormatting sqref="C394:R394">
    <cfRule type="cellIs" dxfId="1591" priority="2110" operator="greaterThanOrEqual">
      <formula>1000</formula>
    </cfRule>
  </conditionalFormatting>
  <conditionalFormatting sqref="C393:R393">
    <cfRule type="cellIs" dxfId="1590" priority="2109" operator="greaterThanOrEqual">
      <formula>100</formula>
    </cfRule>
  </conditionalFormatting>
  <conditionalFormatting sqref="C397:S397">
    <cfRule type="cellIs" dxfId="1589" priority="2108" operator="greaterThanOrEqual">
      <formula>$T$278*1.2</formula>
    </cfRule>
  </conditionalFormatting>
  <conditionalFormatting sqref="C401:R401">
    <cfRule type="cellIs" dxfId="1588" priority="2107" operator="greaterThanOrEqual">
      <formula>1000</formula>
    </cfRule>
  </conditionalFormatting>
  <conditionalFormatting sqref="C400:R400">
    <cfRule type="cellIs" dxfId="1587" priority="2106" operator="greaterThanOrEqual">
      <formula>100</formula>
    </cfRule>
  </conditionalFormatting>
  <conditionalFormatting sqref="C404:S404">
    <cfRule type="cellIs" dxfId="1586" priority="2105" operator="greaterThanOrEqual">
      <formula>$T$278*1.2</formula>
    </cfRule>
  </conditionalFormatting>
  <conditionalFormatting sqref="C408:R408">
    <cfRule type="cellIs" dxfId="1585" priority="2104" operator="greaterThanOrEqual">
      <formula>1000</formula>
    </cfRule>
  </conditionalFormatting>
  <conditionalFormatting sqref="C407:R407">
    <cfRule type="cellIs" dxfId="1584" priority="2103" operator="greaterThanOrEqual">
      <formula>100</formula>
    </cfRule>
  </conditionalFormatting>
  <conditionalFormatting sqref="C411:S411">
    <cfRule type="cellIs" dxfId="1583" priority="2102" operator="greaterThanOrEqual">
      <formula>$T$278*1.2</formula>
    </cfRule>
  </conditionalFormatting>
  <conditionalFormatting sqref="C415:R415">
    <cfRule type="cellIs" dxfId="1582" priority="2101" operator="greaterThanOrEqual">
      <formula>1000</formula>
    </cfRule>
  </conditionalFormatting>
  <conditionalFormatting sqref="C414:R414">
    <cfRule type="cellIs" dxfId="1581" priority="2100" operator="greaterThanOrEqual">
      <formula>100</formula>
    </cfRule>
  </conditionalFormatting>
  <conditionalFormatting sqref="C418:S418">
    <cfRule type="cellIs" dxfId="1580" priority="2099" operator="greaterThanOrEqual">
      <formula>$T$278*1.2</formula>
    </cfRule>
  </conditionalFormatting>
  <conditionalFormatting sqref="C422:R422">
    <cfRule type="cellIs" dxfId="1579" priority="2098" operator="greaterThanOrEqual">
      <formula>1000</formula>
    </cfRule>
  </conditionalFormatting>
  <conditionalFormatting sqref="C421:R421">
    <cfRule type="cellIs" dxfId="1578" priority="2097" operator="greaterThanOrEqual">
      <formula>100</formula>
    </cfRule>
  </conditionalFormatting>
  <conditionalFormatting sqref="C425:S425">
    <cfRule type="cellIs" dxfId="1577" priority="2096" operator="greaterThanOrEqual">
      <formula>$T$278*1.2</formula>
    </cfRule>
  </conditionalFormatting>
  <conditionalFormatting sqref="C429:R429">
    <cfRule type="cellIs" dxfId="1576" priority="2095" operator="greaterThanOrEqual">
      <formula>1000</formula>
    </cfRule>
  </conditionalFormatting>
  <conditionalFormatting sqref="C428:R428">
    <cfRule type="cellIs" dxfId="1575" priority="2094" operator="greaterThanOrEqual">
      <formula>100</formula>
    </cfRule>
  </conditionalFormatting>
  <conditionalFormatting sqref="C432:S432">
    <cfRule type="cellIs" dxfId="1574" priority="2093" operator="greaterThanOrEqual">
      <formula>$T$278*1.2</formula>
    </cfRule>
  </conditionalFormatting>
  <conditionalFormatting sqref="C436:R436">
    <cfRule type="cellIs" dxfId="1573" priority="2092" operator="greaterThanOrEqual">
      <formula>1000</formula>
    </cfRule>
  </conditionalFormatting>
  <conditionalFormatting sqref="C435:R435">
    <cfRule type="cellIs" dxfId="1572" priority="2091" operator="greaterThanOrEqual">
      <formula>100</formula>
    </cfRule>
  </conditionalFormatting>
  <conditionalFormatting sqref="C439:S439">
    <cfRule type="cellIs" dxfId="1571" priority="2090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70" priority="2088" operator="lessThan">
      <formula>$T442*0.8</formula>
    </cfRule>
  </conditionalFormatting>
  <conditionalFormatting sqref="C444:R444">
    <cfRule type="cellIs" dxfId="1569" priority="2083" operator="greaterThanOrEqual">
      <formula>1000</formula>
    </cfRule>
  </conditionalFormatting>
  <conditionalFormatting sqref="C443:R443">
    <cfRule type="cellIs" dxfId="1568" priority="2082" operator="greaterThanOrEqual">
      <formula>100</formula>
    </cfRule>
  </conditionalFormatting>
  <conditionalFormatting sqref="C447:S447">
    <cfRule type="cellIs" dxfId="1567" priority="2081" operator="greaterThanOrEqual">
      <formula>$T$278*1.2</formula>
    </cfRule>
  </conditionalFormatting>
  <conditionalFormatting sqref="C450:M450 O450:P450 R450">
    <cfRule type="cellIs" dxfId="1566" priority="2080" operator="lessThan">
      <formula>$T450*0.8</formula>
    </cfRule>
  </conditionalFormatting>
  <conditionalFormatting sqref="S450">
    <cfRule type="cellIs" dxfId="1565" priority="2077" operator="lessThan">
      <formula>$T450*0.8</formula>
    </cfRule>
  </conditionalFormatting>
  <conditionalFormatting sqref="Q450">
    <cfRule type="cellIs" dxfId="1564" priority="2076" operator="lessThan">
      <formula>$T450*0.8</formula>
    </cfRule>
  </conditionalFormatting>
  <conditionalFormatting sqref="N450">
    <cfRule type="cellIs" dxfId="1563" priority="2075" operator="lessThan">
      <formula>$T450*0.8</formula>
    </cfRule>
  </conditionalFormatting>
  <conditionalFormatting sqref="C452:R452">
    <cfRule type="cellIs" dxfId="1562" priority="2074" operator="greaterThanOrEqual">
      <formula>1000</formula>
    </cfRule>
  </conditionalFormatting>
  <conditionalFormatting sqref="C451:R451">
    <cfRule type="cellIs" dxfId="1561" priority="2073" operator="greaterThanOrEqual">
      <formula>100</formula>
    </cfRule>
  </conditionalFormatting>
  <conditionalFormatting sqref="C455:S455">
    <cfRule type="cellIs" dxfId="1560" priority="2072" operator="greaterThanOrEqual">
      <formula>$T$278*1.2</formula>
    </cfRule>
  </conditionalFormatting>
  <conditionalFormatting sqref="C458:M458 O458:P458 R458">
    <cfRule type="cellIs" dxfId="1559" priority="2071" operator="lessThan">
      <formula>$T458*0.8</formula>
    </cfRule>
  </conditionalFormatting>
  <conditionalFormatting sqref="S458">
    <cfRule type="cellIs" dxfId="1558" priority="2070" operator="lessThan">
      <formula>$T458*0.8</formula>
    </cfRule>
  </conditionalFormatting>
  <conditionalFormatting sqref="N458">
    <cfRule type="cellIs" dxfId="1557" priority="2068" operator="lessThan">
      <formula>$T458*0.8</formula>
    </cfRule>
  </conditionalFormatting>
  <conditionalFormatting sqref="Q458">
    <cfRule type="cellIs" dxfId="1556" priority="2067" operator="lessThan">
      <formula>$T458*0.8</formula>
    </cfRule>
  </conditionalFormatting>
  <conditionalFormatting sqref="C460:R460">
    <cfRule type="cellIs" dxfId="1555" priority="2066" operator="greaterThanOrEqual">
      <formula>1000</formula>
    </cfRule>
  </conditionalFormatting>
  <conditionalFormatting sqref="C459:R459">
    <cfRule type="cellIs" dxfId="1554" priority="2065" operator="greaterThanOrEqual">
      <formula>100</formula>
    </cfRule>
  </conditionalFormatting>
  <conditionalFormatting sqref="C463:S463">
    <cfRule type="cellIs" dxfId="1553" priority="2064" operator="greaterThanOrEqual">
      <formula>$T$278*1.2</formula>
    </cfRule>
  </conditionalFormatting>
  <conditionalFormatting sqref="C466:M466 O466:P466 R466">
    <cfRule type="cellIs" dxfId="1552" priority="2063" operator="lessThan">
      <formula>$T466*0.8</formula>
    </cfRule>
  </conditionalFormatting>
  <conditionalFormatting sqref="S466">
    <cfRule type="cellIs" dxfId="1551" priority="2059" operator="lessThan">
      <formula>$T466*0.8</formula>
    </cfRule>
  </conditionalFormatting>
  <conditionalFormatting sqref="Q466">
    <cfRule type="cellIs" dxfId="1550" priority="2058" operator="lessThan">
      <formula>$T466*0.8</formula>
    </cfRule>
  </conditionalFormatting>
  <conditionalFormatting sqref="N466">
    <cfRule type="cellIs" dxfId="1549" priority="2057" operator="lessThan">
      <formula>$T466*0.8</formula>
    </cfRule>
  </conditionalFormatting>
  <conditionalFormatting sqref="C468:R468">
    <cfRule type="cellIs" dxfId="1548" priority="2056" operator="greaterThanOrEqual">
      <formula>1000</formula>
    </cfRule>
  </conditionalFormatting>
  <conditionalFormatting sqref="C467:R467">
    <cfRule type="cellIs" dxfId="1547" priority="2055" operator="greaterThanOrEqual">
      <formula>100</formula>
    </cfRule>
  </conditionalFormatting>
  <conditionalFormatting sqref="C471:S471">
    <cfRule type="cellIs" dxfId="1546" priority="2054" operator="greaterThanOrEqual">
      <formula>$T$278*1.2</formula>
    </cfRule>
  </conditionalFormatting>
  <conditionalFormatting sqref="C474:M474 O474:P474 R474">
    <cfRule type="cellIs" dxfId="1545" priority="2053" operator="lessThan">
      <formula>$T474*0.8</formula>
    </cfRule>
  </conditionalFormatting>
  <conditionalFormatting sqref="N474">
    <cfRule type="cellIs" dxfId="1544" priority="2049" operator="lessThan">
      <formula>$T474*0.8</formula>
    </cfRule>
  </conditionalFormatting>
  <conditionalFormatting sqref="S474">
    <cfRule type="cellIs" dxfId="1543" priority="2048" operator="lessThan">
      <formula>$T474*0.8</formula>
    </cfRule>
  </conditionalFormatting>
  <conditionalFormatting sqref="Q474">
    <cfRule type="cellIs" dxfId="1542" priority="2047" operator="lessThan">
      <formula>$T474*0.8</formula>
    </cfRule>
  </conditionalFormatting>
  <conditionalFormatting sqref="C476:R476">
    <cfRule type="cellIs" dxfId="1541" priority="2046" operator="greaterThanOrEqual">
      <formula>1000</formula>
    </cfRule>
  </conditionalFormatting>
  <conditionalFormatting sqref="C475:R475">
    <cfRule type="cellIs" dxfId="1540" priority="2045" operator="greaterThanOrEqual">
      <formula>100</formula>
    </cfRule>
  </conditionalFormatting>
  <conditionalFormatting sqref="C479:S479">
    <cfRule type="cellIs" dxfId="1539" priority="2044" operator="greaterThanOrEqual">
      <formula>$T$278*1.2</formula>
    </cfRule>
  </conditionalFormatting>
  <conditionalFormatting sqref="C482:M482 O482:P482 R482">
    <cfRule type="cellIs" dxfId="1538" priority="2043" operator="lessThan">
      <formula>$T482*0.8</formula>
    </cfRule>
  </conditionalFormatting>
  <conditionalFormatting sqref="S482">
    <cfRule type="cellIs" dxfId="1537" priority="2039" operator="lessThan">
      <formula>$T482*0.8</formula>
    </cfRule>
  </conditionalFormatting>
  <conditionalFormatting sqref="Q482">
    <cfRule type="cellIs" dxfId="1536" priority="2038" operator="lessThan">
      <formula>$T482*0.8</formula>
    </cfRule>
  </conditionalFormatting>
  <conditionalFormatting sqref="N482">
    <cfRule type="cellIs" dxfId="1535" priority="2037" operator="lessThan">
      <formula>$T482*0.8</formula>
    </cfRule>
  </conditionalFormatting>
  <conditionalFormatting sqref="C484:R484">
    <cfRule type="cellIs" dxfId="1534" priority="2036" operator="greaterThanOrEqual">
      <formula>1000</formula>
    </cfRule>
  </conditionalFormatting>
  <conditionalFormatting sqref="C483:R483">
    <cfRule type="cellIs" dxfId="1533" priority="2035" operator="greaterThanOrEqual">
      <formula>100</formula>
    </cfRule>
  </conditionalFormatting>
  <conditionalFormatting sqref="C487:S487">
    <cfRule type="cellIs" dxfId="1532" priority="2034" operator="greaterThanOrEqual">
      <formula>$T$278*1.2</formula>
    </cfRule>
  </conditionalFormatting>
  <conditionalFormatting sqref="C490:M490 O490:P490 R490">
    <cfRule type="cellIs" dxfId="1531" priority="2033" operator="lessThan">
      <formula>$T490*0.8</formula>
    </cfRule>
  </conditionalFormatting>
  <conditionalFormatting sqref="N490">
    <cfRule type="cellIs" dxfId="1530" priority="2029" operator="lessThan">
      <formula>$T490*0.8</formula>
    </cfRule>
  </conditionalFormatting>
  <conditionalFormatting sqref="Q490">
    <cfRule type="cellIs" dxfId="1529" priority="2028" operator="lessThan">
      <formula>$T490*0.8</formula>
    </cfRule>
  </conditionalFormatting>
  <conditionalFormatting sqref="S490">
    <cfRule type="cellIs" dxfId="1528" priority="2027" operator="lessThan">
      <formula>$T490*0.8</formula>
    </cfRule>
  </conditionalFormatting>
  <conditionalFormatting sqref="C492:R492">
    <cfRule type="cellIs" dxfId="1527" priority="2026" operator="greaterThanOrEqual">
      <formula>1000</formula>
    </cfRule>
  </conditionalFormatting>
  <conditionalFormatting sqref="C491:R491">
    <cfRule type="cellIs" dxfId="1526" priority="2025" operator="greaterThanOrEqual">
      <formula>100</formula>
    </cfRule>
  </conditionalFormatting>
  <conditionalFormatting sqref="C495:S495">
    <cfRule type="cellIs" dxfId="1525" priority="2024" operator="greaterThanOrEqual">
      <formula>$T$278*1.2</formula>
    </cfRule>
  </conditionalFormatting>
  <conditionalFormatting sqref="C498:M498 O498:P498 R498">
    <cfRule type="cellIs" dxfId="1524" priority="2023" operator="lessThan">
      <formula>$T498*0.8</formula>
    </cfRule>
  </conditionalFormatting>
  <conditionalFormatting sqref="Q498">
    <cfRule type="cellIs" dxfId="1523" priority="2019" operator="lessThan">
      <formula>$T498*0.8</formula>
    </cfRule>
  </conditionalFormatting>
  <conditionalFormatting sqref="S498">
    <cfRule type="cellIs" dxfId="1522" priority="2018" operator="lessThan">
      <formula>$T498*0.8</formula>
    </cfRule>
  </conditionalFormatting>
  <conditionalFormatting sqref="N498">
    <cfRule type="cellIs" dxfId="1521" priority="2017" operator="lessThan">
      <formula>$T498*0.8</formula>
    </cfRule>
  </conditionalFormatting>
  <conditionalFormatting sqref="C500:R500">
    <cfRule type="cellIs" dxfId="1520" priority="2016" operator="greaterThanOrEqual">
      <formula>1000</formula>
    </cfRule>
  </conditionalFormatting>
  <conditionalFormatting sqref="C499:R499">
    <cfRule type="cellIs" dxfId="1519" priority="2015" operator="greaterThanOrEqual">
      <formula>100</formula>
    </cfRule>
  </conditionalFormatting>
  <conditionalFormatting sqref="C503:S503">
    <cfRule type="cellIs" dxfId="1518" priority="2014" operator="greaterThanOrEqual">
      <formula>$T$278*1.2</formula>
    </cfRule>
  </conditionalFormatting>
  <conditionalFormatting sqref="C506:M506 O506:P506">
    <cfRule type="cellIs" dxfId="1517" priority="2013" operator="lessThan">
      <formula>$T506*0.8</formula>
    </cfRule>
  </conditionalFormatting>
  <conditionalFormatting sqref="N506">
    <cfRule type="cellIs" dxfId="1516" priority="2010" operator="lessThan">
      <formula>$T506*0.8</formula>
    </cfRule>
  </conditionalFormatting>
  <conditionalFormatting sqref="S506">
    <cfRule type="cellIs" dxfId="1515" priority="2009" operator="lessThan">
      <formula>$T506*0.8</formula>
    </cfRule>
  </conditionalFormatting>
  <conditionalFormatting sqref="R506">
    <cfRule type="cellIs" dxfId="1514" priority="2008" operator="lessThan">
      <formula>$T506*0.8</formula>
    </cfRule>
  </conditionalFormatting>
  <conditionalFormatting sqref="Q506">
    <cfRule type="cellIs" dxfId="1513" priority="2007" operator="lessThan">
      <formula>$T506*0.8</formula>
    </cfRule>
  </conditionalFormatting>
  <conditionalFormatting sqref="C508:R508">
    <cfRule type="cellIs" dxfId="1512" priority="2006" operator="greaterThanOrEqual">
      <formula>1000</formula>
    </cfRule>
  </conditionalFormatting>
  <conditionalFormatting sqref="C507:R507">
    <cfRule type="cellIs" dxfId="1511" priority="2005" operator="greaterThanOrEqual">
      <formula>100</formula>
    </cfRule>
  </conditionalFormatting>
  <conditionalFormatting sqref="C511:S511">
    <cfRule type="cellIs" dxfId="1510" priority="2004" operator="greaterThanOrEqual">
      <formula>$T$278*1.2</formula>
    </cfRule>
  </conditionalFormatting>
  <conditionalFormatting sqref="C514:M514 O514:P514">
    <cfRule type="cellIs" dxfId="1509" priority="2003" operator="lessThan">
      <formula>$T514*0.8</formula>
    </cfRule>
  </conditionalFormatting>
  <conditionalFormatting sqref="N514">
    <cfRule type="cellIs" dxfId="1508" priority="2002" operator="lessThan">
      <formula>$T514*0.8</formula>
    </cfRule>
  </conditionalFormatting>
  <conditionalFormatting sqref="S514">
    <cfRule type="cellIs" dxfId="1507" priority="1998" operator="lessThan">
      <formula>$T514*0.8</formula>
    </cfRule>
  </conditionalFormatting>
  <conditionalFormatting sqref="Q514">
    <cfRule type="cellIs" dxfId="1506" priority="1997" operator="lessThan">
      <formula>$T514*0.8</formula>
    </cfRule>
  </conditionalFormatting>
  <conditionalFormatting sqref="R514">
    <cfRule type="cellIs" dxfId="1505" priority="1996" operator="lessThan">
      <formula>$T514*0.8</formula>
    </cfRule>
  </conditionalFormatting>
  <conditionalFormatting sqref="C516:R516">
    <cfRule type="cellIs" dxfId="1504" priority="1995" operator="greaterThanOrEqual">
      <formula>1000</formula>
    </cfRule>
  </conditionalFormatting>
  <conditionalFormatting sqref="C515:R515">
    <cfRule type="cellIs" dxfId="1503" priority="1994" operator="greaterThanOrEqual">
      <formula>100</formula>
    </cfRule>
  </conditionalFormatting>
  <conditionalFormatting sqref="C519:S519">
    <cfRule type="cellIs" dxfId="1502" priority="1993" operator="greaterThanOrEqual">
      <formula>$T$278*1.2</formula>
    </cfRule>
  </conditionalFormatting>
  <conditionalFormatting sqref="C522:M522 O522:P522">
    <cfRule type="cellIs" dxfId="1501" priority="1992" operator="lessThan">
      <formula>$T522*0.8</formula>
    </cfRule>
  </conditionalFormatting>
  <conditionalFormatting sqref="S522">
    <cfRule type="cellIs" dxfId="1500" priority="1987" operator="lessThan">
      <formula>$T522*0.8</formula>
    </cfRule>
  </conditionalFormatting>
  <conditionalFormatting sqref="Q522">
    <cfRule type="cellIs" dxfId="1499" priority="1986" operator="lessThan">
      <formula>$T522*0.8</formula>
    </cfRule>
  </conditionalFormatting>
  <conditionalFormatting sqref="N522">
    <cfRule type="cellIs" dxfId="1498" priority="1985" operator="lessThan">
      <formula>$T522*0.8</formula>
    </cfRule>
  </conditionalFormatting>
  <conditionalFormatting sqref="R522">
    <cfRule type="cellIs" dxfId="1497" priority="1984" operator="lessThan">
      <formula>$T522*0.8</formula>
    </cfRule>
  </conditionalFormatting>
  <conditionalFormatting sqref="C524:R524">
    <cfRule type="cellIs" dxfId="1496" priority="1983" operator="greaterThanOrEqual">
      <formula>1000</formula>
    </cfRule>
  </conditionalFormatting>
  <conditionalFormatting sqref="C523:R523">
    <cfRule type="cellIs" dxfId="1495" priority="1982" operator="greaterThanOrEqual">
      <formula>100</formula>
    </cfRule>
  </conditionalFormatting>
  <conditionalFormatting sqref="C527:S527">
    <cfRule type="cellIs" dxfId="1494" priority="1981" operator="greaterThanOrEqual">
      <formula>$T$278*1.2</formula>
    </cfRule>
  </conditionalFormatting>
  <conditionalFormatting sqref="C530:M530 O530:P530">
    <cfRule type="cellIs" dxfId="1493" priority="1980" operator="lessThan">
      <formula>$T530*0.8</formula>
    </cfRule>
  </conditionalFormatting>
  <conditionalFormatting sqref="R530">
    <cfRule type="cellIs" dxfId="1492" priority="1975" operator="lessThan">
      <formula>$T530*0.8</formula>
    </cfRule>
  </conditionalFormatting>
  <conditionalFormatting sqref="S530">
    <cfRule type="cellIs" dxfId="1491" priority="1974" operator="lessThan">
      <formula>$T530*0.8</formula>
    </cfRule>
  </conditionalFormatting>
  <conditionalFormatting sqref="Q530">
    <cfRule type="cellIs" dxfId="1490" priority="1973" operator="lessThan">
      <formula>$T530*0.8</formula>
    </cfRule>
  </conditionalFormatting>
  <conditionalFormatting sqref="N530">
    <cfRule type="cellIs" dxfId="1489" priority="1972" operator="lessThan">
      <formula>$T530*0.8</formula>
    </cfRule>
  </conditionalFormatting>
  <conditionalFormatting sqref="C532:R532">
    <cfRule type="cellIs" dxfId="1488" priority="1971" operator="greaterThanOrEqual">
      <formula>1000</formula>
    </cfRule>
  </conditionalFormatting>
  <conditionalFormatting sqref="C531:R531">
    <cfRule type="cellIs" dxfId="1487" priority="1970" operator="greaterThanOrEqual">
      <formula>100</formula>
    </cfRule>
  </conditionalFormatting>
  <conditionalFormatting sqref="C535:S535">
    <cfRule type="cellIs" dxfId="1486" priority="1969" operator="greaterThanOrEqual">
      <formula>$T$278*1.2</formula>
    </cfRule>
  </conditionalFormatting>
  <conditionalFormatting sqref="C538:K538 O538:P538 M538">
    <cfRule type="cellIs" dxfId="1485" priority="1968" operator="lessThan">
      <formula>$T538*0.8</formula>
    </cfRule>
  </conditionalFormatting>
  <conditionalFormatting sqref="S538">
    <cfRule type="cellIs" dxfId="1484" priority="1963" operator="lessThan">
      <formula>$T538*0.8</formula>
    </cfRule>
  </conditionalFormatting>
  <conditionalFormatting sqref="Q538">
    <cfRule type="cellIs" dxfId="1483" priority="1962" operator="lessThan">
      <formula>$T538*0.8</formula>
    </cfRule>
  </conditionalFormatting>
  <conditionalFormatting sqref="N538">
    <cfRule type="cellIs" dxfId="1482" priority="1961" operator="lessThan">
      <formula>$T538*0.8</formula>
    </cfRule>
  </conditionalFormatting>
  <conditionalFormatting sqref="L538">
    <cfRule type="cellIs" dxfId="1481" priority="1960" operator="lessThan">
      <formula>$T538*0.8</formula>
    </cfRule>
  </conditionalFormatting>
  <conditionalFormatting sqref="R538">
    <cfRule type="cellIs" dxfId="1480" priority="1959" operator="lessThan">
      <formula>$T538*0.8</formula>
    </cfRule>
  </conditionalFormatting>
  <conditionalFormatting sqref="C540:R540">
    <cfRule type="cellIs" dxfId="1479" priority="1958" operator="greaterThanOrEqual">
      <formula>1000</formula>
    </cfRule>
  </conditionalFormatting>
  <conditionalFormatting sqref="C539:R539">
    <cfRule type="cellIs" dxfId="1478" priority="1957" operator="greaterThanOrEqual">
      <formula>100</formula>
    </cfRule>
  </conditionalFormatting>
  <conditionalFormatting sqref="C543:S543">
    <cfRule type="cellIs" dxfId="1477" priority="1956" operator="greaterThanOrEqual">
      <formula>$T$278*1.2</formula>
    </cfRule>
  </conditionalFormatting>
  <conditionalFormatting sqref="C546:K546 O546:P546 M546">
    <cfRule type="cellIs" dxfId="1476" priority="1955" operator="lessThan">
      <formula>$T546*0.8</formula>
    </cfRule>
  </conditionalFormatting>
  <conditionalFormatting sqref="Q546">
    <cfRule type="cellIs" dxfId="1475" priority="1949" operator="lessThan">
      <formula>$T546*0.8</formula>
    </cfRule>
  </conditionalFormatting>
  <conditionalFormatting sqref="R546">
    <cfRule type="cellIs" dxfId="1474" priority="1948" operator="lessThan">
      <formula>$T546*0.8</formula>
    </cfRule>
  </conditionalFormatting>
  <conditionalFormatting sqref="S546">
    <cfRule type="cellIs" dxfId="1473" priority="1947" operator="lessThan">
      <formula>$T546*0.8</formula>
    </cfRule>
  </conditionalFormatting>
  <conditionalFormatting sqref="L546">
    <cfRule type="cellIs" dxfId="1472" priority="1946" operator="lessThan">
      <formula>$T546*0.8</formula>
    </cfRule>
  </conditionalFormatting>
  <conditionalFormatting sqref="N546">
    <cfRule type="cellIs" dxfId="1471" priority="1945" operator="lessThan">
      <formula>$T546*0.8</formula>
    </cfRule>
  </conditionalFormatting>
  <conditionalFormatting sqref="C548:R548">
    <cfRule type="cellIs" dxfId="1470" priority="1944" operator="greaterThanOrEqual">
      <formula>1000</formula>
    </cfRule>
  </conditionalFormatting>
  <conditionalFormatting sqref="C547:R547">
    <cfRule type="cellIs" dxfId="1469" priority="1943" operator="greaterThanOrEqual">
      <formula>100</formula>
    </cfRule>
  </conditionalFormatting>
  <conditionalFormatting sqref="C551:S551">
    <cfRule type="cellIs" dxfId="1468" priority="1942" operator="greaterThanOrEqual">
      <formula>$T$278*1.2</formula>
    </cfRule>
  </conditionalFormatting>
  <conditionalFormatting sqref="C554:K554 O554:P554 M554">
    <cfRule type="cellIs" dxfId="1467" priority="1941" operator="lessThan">
      <formula>$T554*0.8</formula>
    </cfRule>
  </conditionalFormatting>
  <conditionalFormatting sqref="Q554">
    <cfRule type="cellIs" dxfId="1466" priority="1935" operator="lessThan">
      <formula>$T554*0.8</formula>
    </cfRule>
  </conditionalFormatting>
  <conditionalFormatting sqref="R554">
    <cfRule type="cellIs" dxfId="1465" priority="1934" operator="lessThan">
      <formula>$T554*0.8</formula>
    </cfRule>
  </conditionalFormatting>
  <conditionalFormatting sqref="S554">
    <cfRule type="cellIs" dxfId="1464" priority="1933" operator="lessThan">
      <formula>$T554*0.8</formula>
    </cfRule>
  </conditionalFormatting>
  <conditionalFormatting sqref="N554">
    <cfRule type="cellIs" dxfId="1463" priority="1932" operator="lessThan">
      <formula>$T554*0.8</formula>
    </cfRule>
  </conditionalFormatting>
  <conditionalFormatting sqref="L554">
    <cfRule type="cellIs" dxfId="1462" priority="1931" operator="lessThan">
      <formula>$T554*0.8</formula>
    </cfRule>
  </conditionalFormatting>
  <conditionalFormatting sqref="C556:R556">
    <cfRule type="cellIs" dxfId="1461" priority="1930" operator="greaterThanOrEqual">
      <formula>1000</formula>
    </cfRule>
  </conditionalFormatting>
  <conditionalFormatting sqref="C555:R555">
    <cfRule type="cellIs" dxfId="1460" priority="1929" operator="greaterThanOrEqual">
      <formula>100</formula>
    </cfRule>
  </conditionalFormatting>
  <conditionalFormatting sqref="C559:S559">
    <cfRule type="cellIs" dxfId="1459" priority="1928" operator="greaterThanOrEqual">
      <formula>$T$278*1.2</formula>
    </cfRule>
  </conditionalFormatting>
  <conditionalFormatting sqref="C562:K562 O562:P562 M562">
    <cfRule type="cellIs" dxfId="1458" priority="1927" operator="lessThan">
      <formula>$T562*0.8</formula>
    </cfRule>
  </conditionalFormatting>
  <conditionalFormatting sqref="Q562">
    <cfRule type="cellIs" dxfId="1457" priority="1921" operator="lessThan">
      <formula>$T562*0.8</formula>
    </cfRule>
  </conditionalFormatting>
  <conditionalFormatting sqref="R562">
    <cfRule type="cellIs" dxfId="1456" priority="1920" operator="lessThan">
      <formula>$T562*0.8</formula>
    </cfRule>
  </conditionalFormatting>
  <conditionalFormatting sqref="S562">
    <cfRule type="cellIs" dxfId="1455" priority="1919" operator="lessThan">
      <formula>$T562*0.8</formula>
    </cfRule>
  </conditionalFormatting>
  <conditionalFormatting sqref="N562">
    <cfRule type="cellIs" dxfId="1454" priority="1918" operator="lessThan">
      <formula>$T562*0.8</formula>
    </cfRule>
  </conditionalFormatting>
  <conditionalFormatting sqref="L562">
    <cfRule type="cellIs" dxfId="1453" priority="1917" operator="lessThan">
      <formula>$T562*0.8</formula>
    </cfRule>
  </conditionalFormatting>
  <conditionalFormatting sqref="C564:R564">
    <cfRule type="cellIs" dxfId="1452" priority="1916" operator="greaterThanOrEqual">
      <formula>1000</formula>
    </cfRule>
  </conditionalFormatting>
  <conditionalFormatting sqref="C563:R563">
    <cfRule type="cellIs" dxfId="1451" priority="1915" operator="greaterThanOrEqual">
      <formula>100</formula>
    </cfRule>
  </conditionalFormatting>
  <conditionalFormatting sqref="C567:S567">
    <cfRule type="cellIs" dxfId="1450" priority="1914" operator="greaterThanOrEqual">
      <formula>$T$278*1.2</formula>
    </cfRule>
  </conditionalFormatting>
  <conditionalFormatting sqref="C570:K570 O570:P570 M570">
    <cfRule type="cellIs" dxfId="1449" priority="1913" operator="lessThan">
      <formula>$T570*0.8</formula>
    </cfRule>
  </conditionalFormatting>
  <conditionalFormatting sqref="Q570">
    <cfRule type="cellIs" dxfId="1448" priority="1907" operator="lessThan">
      <formula>$T570*0.8</formula>
    </cfRule>
  </conditionalFormatting>
  <conditionalFormatting sqref="R570">
    <cfRule type="cellIs" dxfId="1447" priority="1906" operator="lessThan">
      <formula>$T570*0.8</formula>
    </cfRule>
  </conditionalFormatting>
  <conditionalFormatting sqref="S570">
    <cfRule type="cellIs" dxfId="1446" priority="1905" operator="lessThan">
      <formula>$T570*0.8</formula>
    </cfRule>
  </conditionalFormatting>
  <conditionalFormatting sqref="N570">
    <cfRule type="cellIs" dxfId="1445" priority="1904" operator="lessThan">
      <formula>$T570*0.8</formula>
    </cfRule>
  </conditionalFormatting>
  <conditionalFormatting sqref="L570">
    <cfRule type="cellIs" dxfId="1444" priority="1903" operator="lessThan">
      <formula>$T570*0.8</formula>
    </cfRule>
  </conditionalFormatting>
  <conditionalFormatting sqref="C572:R572">
    <cfRule type="cellIs" dxfId="1443" priority="1902" operator="greaterThanOrEqual">
      <formula>1000</formula>
    </cfRule>
  </conditionalFormatting>
  <conditionalFormatting sqref="C571:R571">
    <cfRule type="cellIs" dxfId="1442" priority="1901" operator="greaterThanOrEqual">
      <formula>100</formula>
    </cfRule>
  </conditionalFormatting>
  <conditionalFormatting sqref="C575:S575">
    <cfRule type="cellIs" dxfId="1441" priority="1900" operator="greaterThanOrEqual">
      <formula>$T$278*1.2</formula>
    </cfRule>
  </conditionalFormatting>
  <conditionalFormatting sqref="C578:K578 O578:P578 M578">
    <cfRule type="cellIs" dxfId="1440" priority="1899" operator="lessThan">
      <formula>$T578*0.8</formula>
    </cfRule>
  </conditionalFormatting>
  <conditionalFormatting sqref="L578">
    <cfRule type="cellIs" dxfId="1439" priority="1894" operator="lessThan">
      <formula>$T578*0.8</formula>
    </cfRule>
  </conditionalFormatting>
  <conditionalFormatting sqref="N578">
    <cfRule type="cellIs" dxfId="1438" priority="1893" operator="lessThan">
      <formula>$T578*0.8</formula>
    </cfRule>
  </conditionalFormatting>
  <conditionalFormatting sqref="Q578">
    <cfRule type="cellIs" dxfId="1437" priority="1892" operator="lessThan">
      <formula>$T578*0.8</formula>
    </cfRule>
  </conditionalFormatting>
  <conditionalFormatting sqref="R578">
    <cfRule type="cellIs" dxfId="1436" priority="1891" operator="lessThan">
      <formula>$T578*0.8</formula>
    </cfRule>
  </conditionalFormatting>
  <conditionalFormatting sqref="S578">
    <cfRule type="cellIs" dxfId="1435" priority="1890" operator="lessThan">
      <formula>$T578*0.8</formula>
    </cfRule>
  </conditionalFormatting>
  <conditionalFormatting sqref="C580:R580">
    <cfRule type="cellIs" dxfId="1434" priority="1889" operator="greaterThanOrEqual">
      <formula>1000</formula>
    </cfRule>
  </conditionalFormatting>
  <conditionalFormatting sqref="C579:R579">
    <cfRule type="cellIs" dxfId="1433" priority="1888" operator="greaterThanOrEqual">
      <formula>100</formula>
    </cfRule>
  </conditionalFormatting>
  <conditionalFormatting sqref="C583:S583">
    <cfRule type="cellIs" dxfId="1432" priority="1887" operator="greaterThanOrEqual">
      <formula>$T$278*1.2</formula>
    </cfRule>
  </conditionalFormatting>
  <conditionalFormatting sqref="C586:K586 P586 M586">
    <cfRule type="cellIs" dxfId="1431" priority="1886" operator="lessThan">
      <formula>$T586*0.8</formula>
    </cfRule>
  </conditionalFormatting>
  <conditionalFormatting sqref="L586">
    <cfRule type="cellIs" dxfId="1430" priority="1885" operator="lessThan">
      <formula>$T586*0.8</formula>
    </cfRule>
  </conditionalFormatting>
  <conditionalFormatting sqref="N586">
    <cfRule type="cellIs" dxfId="1429" priority="1880" operator="lessThan">
      <formula>$T586*0.8</formula>
    </cfRule>
  </conditionalFormatting>
  <conditionalFormatting sqref="O586">
    <cfRule type="cellIs" dxfId="1428" priority="1879" operator="lessThan">
      <formula>$T586*0.8</formula>
    </cfRule>
  </conditionalFormatting>
  <conditionalFormatting sqref="Q586">
    <cfRule type="cellIs" dxfId="1427" priority="1878" operator="lessThan">
      <formula>$T586*0.8</formula>
    </cfRule>
  </conditionalFormatting>
  <conditionalFormatting sqref="R586">
    <cfRule type="cellIs" dxfId="1426" priority="1877" operator="lessThan">
      <formula>$T586*0.8</formula>
    </cfRule>
  </conditionalFormatting>
  <conditionalFormatting sqref="S586">
    <cfRule type="cellIs" dxfId="1425" priority="1876" operator="lessThan">
      <formula>$T586*0.8</formula>
    </cfRule>
  </conditionalFormatting>
  <conditionalFormatting sqref="C588:R588">
    <cfRule type="cellIs" dxfId="1424" priority="1875" operator="greaterThanOrEqual">
      <formula>1000</formula>
    </cfRule>
  </conditionalFormatting>
  <conditionalFormatting sqref="C587:R587">
    <cfRule type="cellIs" dxfId="1423" priority="1874" operator="greaterThanOrEqual">
      <formula>100</formula>
    </cfRule>
  </conditionalFormatting>
  <conditionalFormatting sqref="C591:S591">
    <cfRule type="cellIs" dxfId="1422" priority="1873" operator="greaterThanOrEqual">
      <formula>$T$278*1.2</formula>
    </cfRule>
  </conditionalFormatting>
  <conditionalFormatting sqref="C594:K594 P594 M594">
    <cfRule type="cellIs" dxfId="1421" priority="1872" operator="lessThan">
      <formula>$T594*0.8</formula>
    </cfRule>
  </conditionalFormatting>
  <conditionalFormatting sqref="L594">
    <cfRule type="cellIs" dxfId="1420" priority="1871" operator="lessThan">
      <formula>$T594*0.8</formula>
    </cfRule>
  </conditionalFormatting>
  <conditionalFormatting sqref="R594">
    <cfRule type="cellIs" dxfId="1419" priority="1865" operator="lessThan">
      <formula>$T594*0.8</formula>
    </cfRule>
  </conditionalFormatting>
  <conditionalFormatting sqref="S594">
    <cfRule type="cellIs" dxfId="1418" priority="1864" operator="lessThan">
      <formula>$T594*0.8</formula>
    </cfRule>
  </conditionalFormatting>
  <conditionalFormatting sqref="Q594">
    <cfRule type="cellIs" dxfId="1417" priority="1863" operator="lessThan">
      <formula>$T594*0.8</formula>
    </cfRule>
  </conditionalFormatting>
  <conditionalFormatting sqref="N594">
    <cfRule type="cellIs" dxfId="1416" priority="1862" operator="lessThan">
      <formula>$T594*0.8</formula>
    </cfRule>
  </conditionalFormatting>
  <conditionalFormatting sqref="O594">
    <cfRule type="cellIs" dxfId="1415" priority="1861" operator="lessThan">
      <formula>$T594*0.8</formula>
    </cfRule>
  </conditionalFormatting>
  <conditionalFormatting sqref="C596:R596">
    <cfRule type="cellIs" dxfId="1414" priority="1860" operator="greaterThanOrEqual">
      <formula>1000</formula>
    </cfRule>
  </conditionalFormatting>
  <conditionalFormatting sqref="C595:R595">
    <cfRule type="cellIs" dxfId="1413" priority="1859" operator="greaterThanOrEqual">
      <formula>100</formula>
    </cfRule>
  </conditionalFormatting>
  <conditionalFormatting sqref="C599:S599">
    <cfRule type="cellIs" dxfId="1412" priority="1858" operator="greaterThanOrEqual">
      <formula>$T$278*1.2</formula>
    </cfRule>
  </conditionalFormatting>
  <conditionalFormatting sqref="C602:I602 P602 M602 K602">
    <cfRule type="cellIs" dxfId="1411" priority="1857" operator="lessThan">
      <formula>$T602*0.8</formula>
    </cfRule>
  </conditionalFormatting>
  <conditionalFormatting sqref="L602">
    <cfRule type="cellIs" dxfId="1410" priority="1856" operator="lessThan">
      <formula>$T602*0.8</formula>
    </cfRule>
  </conditionalFormatting>
  <conditionalFormatting sqref="O602">
    <cfRule type="cellIs" dxfId="1409" priority="1851" operator="lessThan">
      <formula>$T602*0.8</formula>
    </cfRule>
  </conditionalFormatting>
  <conditionalFormatting sqref="S602">
    <cfRule type="cellIs" dxfId="1408" priority="1850" operator="lessThan">
      <formula>$T602*0.8</formula>
    </cfRule>
  </conditionalFormatting>
  <conditionalFormatting sqref="Q602">
    <cfRule type="cellIs" dxfId="1407" priority="1849" operator="lessThan">
      <formula>$T602*0.8</formula>
    </cfRule>
  </conditionalFormatting>
  <conditionalFormatting sqref="N602">
    <cfRule type="cellIs" dxfId="1406" priority="1848" operator="lessThan">
      <formula>$T602*0.8</formula>
    </cfRule>
  </conditionalFormatting>
  <conditionalFormatting sqref="R602">
    <cfRule type="cellIs" dxfId="1405" priority="1847" operator="lessThan">
      <formula>$T602*0.8</formula>
    </cfRule>
  </conditionalFormatting>
  <conditionalFormatting sqref="J602">
    <cfRule type="cellIs" dxfId="1404" priority="1846" operator="lessThan">
      <formula>$T602*0.8</formula>
    </cfRule>
  </conditionalFormatting>
  <conditionalFormatting sqref="C604:R604">
    <cfRule type="cellIs" dxfId="1403" priority="1845" operator="greaterThanOrEqual">
      <formula>1000</formula>
    </cfRule>
  </conditionalFormatting>
  <conditionalFormatting sqref="C603:R603">
    <cfRule type="cellIs" dxfId="1402" priority="1844" operator="greaterThanOrEqual">
      <formula>100</formula>
    </cfRule>
  </conditionalFormatting>
  <conditionalFormatting sqref="C607:S607">
    <cfRule type="cellIs" dxfId="1401" priority="1843" operator="greaterThanOrEqual">
      <formula>$T$278*1.2</formula>
    </cfRule>
  </conditionalFormatting>
  <conditionalFormatting sqref="C610:F610 P610 M610 K610 H610:I610">
    <cfRule type="cellIs" dxfId="1400" priority="1842" operator="lessThan">
      <formula>$T610*0.8</formula>
    </cfRule>
  </conditionalFormatting>
  <conditionalFormatting sqref="Q610">
    <cfRule type="cellIs" dxfId="1399" priority="1834" operator="lessThan">
      <formula>$T610*0.8</formula>
    </cfRule>
  </conditionalFormatting>
  <conditionalFormatting sqref="R610">
    <cfRule type="cellIs" dxfId="1398" priority="1833" operator="lessThan">
      <formula>$T610*0.8</formula>
    </cfRule>
  </conditionalFormatting>
  <conditionalFormatting sqref="S610">
    <cfRule type="cellIs" dxfId="1397" priority="1832" operator="lessThan">
      <formula>$T610*0.8</formula>
    </cfRule>
  </conditionalFormatting>
  <conditionalFormatting sqref="O610">
    <cfRule type="cellIs" dxfId="1396" priority="1831" operator="lessThan">
      <formula>$T610*0.8</formula>
    </cfRule>
  </conditionalFormatting>
  <conditionalFormatting sqref="L610">
    <cfRule type="cellIs" dxfId="1395" priority="1830" operator="lessThan">
      <formula>$T610*0.8</formula>
    </cfRule>
  </conditionalFormatting>
  <conditionalFormatting sqref="N610">
    <cfRule type="cellIs" dxfId="1394" priority="1829" operator="lessThan">
      <formula>$T610*0.8</formula>
    </cfRule>
  </conditionalFormatting>
  <conditionalFormatting sqref="G610">
    <cfRule type="cellIs" dxfId="1393" priority="1828" operator="lessThan">
      <formula>$T610*0.8</formula>
    </cfRule>
  </conditionalFormatting>
  <conditionalFormatting sqref="J610">
    <cfRule type="cellIs" dxfId="1392" priority="1827" operator="lessThan">
      <formula>$T610*0.8</formula>
    </cfRule>
  </conditionalFormatting>
  <conditionalFormatting sqref="C612:R612">
    <cfRule type="cellIs" dxfId="1391" priority="1826" operator="greaterThanOrEqual">
      <formula>1000</formula>
    </cfRule>
  </conditionalFormatting>
  <conditionalFormatting sqref="C611:R611">
    <cfRule type="cellIs" dxfId="1390" priority="1825" operator="greaterThanOrEqual">
      <formula>100</formula>
    </cfRule>
  </conditionalFormatting>
  <conditionalFormatting sqref="C615:S615">
    <cfRule type="cellIs" dxfId="1389" priority="1824" operator="greaterThanOrEqual">
      <formula>$T$278*1.2</formula>
    </cfRule>
  </conditionalFormatting>
  <conditionalFormatting sqref="D618:F618 M618 K618 H618:I618">
    <cfRule type="cellIs" dxfId="1388" priority="1823" operator="lessThan">
      <formula>$T618*0.8</formula>
    </cfRule>
  </conditionalFormatting>
  <conditionalFormatting sqref="J618">
    <cfRule type="cellIs" dxfId="1387" priority="1815" operator="lessThan">
      <formula>$T618*0.8</formula>
    </cfRule>
  </conditionalFormatting>
  <conditionalFormatting sqref="L618">
    <cfRule type="cellIs" dxfId="1386" priority="1814" operator="lessThan">
      <formula>$T618*0.8</formula>
    </cfRule>
  </conditionalFormatting>
  <conditionalFormatting sqref="O618">
    <cfRule type="cellIs" dxfId="1385" priority="1813" operator="lessThan">
      <formula>$T618*0.8</formula>
    </cfRule>
  </conditionalFormatting>
  <conditionalFormatting sqref="N618">
    <cfRule type="cellIs" dxfId="1384" priority="1812" operator="lessThan">
      <formula>$T618*0.8</formula>
    </cfRule>
  </conditionalFormatting>
  <conditionalFormatting sqref="P618">
    <cfRule type="cellIs" dxfId="1383" priority="1811" operator="lessThan">
      <formula>$T618*0.8</formula>
    </cfRule>
  </conditionalFormatting>
  <conditionalFormatting sqref="Q618">
    <cfRule type="cellIs" dxfId="1382" priority="1810" operator="lessThan">
      <formula>$T618*0.8</formula>
    </cfRule>
  </conditionalFormatting>
  <conditionalFormatting sqref="R618">
    <cfRule type="cellIs" dxfId="1381" priority="1809" operator="lessThan">
      <formula>$T618*0.8</formula>
    </cfRule>
  </conditionalFormatting>
  <conditionalFormatting sqref="S618">
    <cfRule type="cellIs" dxfId="1380" priority="1808" operator="lessThan">
      <formula>$T618*0.8</formula>
    </cfRule>
  </conditionalFormatting>
  <conditionalFormatting sqref="C618">
    <cfRule type="cellIs" dxfId="1379" priority="1807" operator="lessThan">
      <formula>$T618*0.8</formula>
    </cfRule>
  </conditionalFormatting>
  <conditionalFormatting sqref="G618">
    <cfRule type="cellIs" dxfId="1378" priority="1806" operator="lessThan">
      <formula>$T618*0.8</formula>
    </cfRule>
  </conditionalFormatting>
  <conditionalFormatting sqref="E620:R620">
    <cfRule type="cellIs" dxfId="1377" priority="1805" operator="greaterThanOrEqual">
      <formula>1000</formula>
    </cfRule>
  </conditionalFormatting>
  <conditionalFormatting sqref="E619:R619">
    <cfRule type="cellIs" dxfId="1376" priority="1804" operator="greaterThanOrEqual">
      <formula>100</formula>
    </cfRule>
  </conditionalFormatting>
  <conditionalFormatting sqref="C623:S623">
    <cfRule type="cellIs" dxfId="1375" priority="1803" operator="greaterThanOrEqual">
      <formula>$T$278*1.2</formula>
    </cfRule>
  </conditionalFormatting>
  <conditionalFormatting sqref="E626:F626 M626 H626:I626">
    <cfRule type="cellIs" dxfId="1374" priority="1802" operator="lessThan">
      <formula>$T626*0.8</formula>
    </cfRule>
  </conditionalFormatting>
  <conditionalFormatting sqref="J626">
    <cfRule type="cellIs" dxfId="1373" priority="1801" operator="lessThan">
      <formula>$T626*0.8</formula>
    </cfRule>
  </conditionalFormatting>
  <conditionalFormatting sqref="O626">
    <cfRule type="cellIs" dxfId="1372" priority="1799" operator="lessThan">
      <formula>$T626*0.8</formula>
    </cfRule>
  </conditionalFormatting>
  <conditionalFormatting sqref="C620">
    <cfRule type="cellIs" dxfId="1371" priority="1791" operator="greaterThanOrEqual">
      <formula>1000</formula>
    </cfRule>
  </conditionalFormatting>
  <conditionalFormatting sqref="C619">
    <cfRule type="cellIs" dxfId="1370" priority="1790" operator="greaterThanOrEqual">
      <formula>100</formula>
    </cfRule>
  </conditionalFormatting>
  <conditionalFormatting sqref="C626">
    <cfRule type="cellIs" dxfId="1369" priority="1788" operator="lessThan">
      <formula>$T626*0.8</formula>
    </cfRule>
  </conditionalFormatting>
  <conditionalFormatting sqref="D620">
    <cfRule type="cellIs" dxfId="1368" priority="1786" operator="greaterThanOrEqual">
      <formula>1000</formula>
    </cfRule>
  </conditionalFormatting>
  <conditionalFormatting sqref="D619">
    <cfRule type="cellIs" dxfId="1367" priority="1785" operator="greaterThanOrEqual">
      <formula>100</formula>
    </cfRule>
  </conditionalFormatting>
  <conditionalFormatting sqref="D626">
    <cfRule type="cellIs" dxfId="1366" priority="1784" operator="lessThan">
      <formula>$T626*0.8</formula>
    </cfRule>
  </conditionalFormatting>
  <conditionalFormatting sqref="K626">
    <cfRule type="cellIs" dxfId="1365" priority="1783" operator="lessThan">
      <formula>$T626*0.8</formula>
    </cfRule>
  </conditionalFormatting>
  <conditionalFormatting sqref="G626">
    <cfRule type="cellIs" dxfId="1364" priority="1782" operator="lessThan">
      <formula>$T626*0.8</formula>
    </cfRule>
  </conditionalFormatting>
  <conditionalFormatting sqref="L626">
    <cfRule type="cellIs" dxfId="1363" priority="1781" operator="lessThan">
      <formula>$T626*0.8</formula>
    </cfRule>
  </conditionalFormatting>
  <conditionalFormatting sqref="N626">
    <cfRule type="cellIs" dxfId="1362" priority="1780" operator="lessThan">
      <formula>$T626*0.8</formula>
    </cfRule>
  </conditionalFormatting>
  <conditionalFormatting sqref="P626">
    <cfRule type="cellIs" dxfId="1361" priority="1779" operator="lessThan">
      <formula>$T626*0.8</formula>
    </cfRule>
  </conditionalFormatting>
  <conditionalFormatting sqref="Q626">
    <cfRule type="cellIs" dxfId="1360" priority="1778" operator="lessThan">
      <formula>$T626*0.8</formula>
    </cfRule>
  </conditionalFormatting>
  <conditionalFormatting sqref="R626">
    <cfRule type="cellIs" dxfId="1359" priority="1777" operator="lessThan">
      <formula>$T626*0.8</formula>
    </cfRule>
  </conditionalFormatting>
  <conditionalFormatting sqref="S626">
    <cfRule type="cellIs" dxfId="1358" priority="1776" operator="lessThan">
      <formula>$T626*0.8</formula>
    </cfRule>
  </conditionalFormatting>
  <conditionalFormatting sqref="E628:R628">
    <cfRule type="cellIs" dxfId="1357" priority="1775" operator="greaterThanOrEqual">
      <formula>1000</formula>
    </cfRule>
  </conditionalFormatting>
  <conditionalFormatting sqref="E627:R627">
    <cfRule type="cellIs" dxfId="1356" priority="1774" operator="greaterThanOrEqual">
      <formula>100</formula>
    </cfRule>
  </conditionalFormatting>
  <conditionalFormatting sqref="C631:S631">
    <cfRule type="cellIs" dxfId="1355" priority="1773" operator="greaterThanOrEqual">
      <formula>$T$278*1.2</formula>
    </cfRule>
  </conditionalFormatting>
  <conditionalFormatting sqref="E634:F634 M634 H634">
    <cfRule type="cellIs" dxfId="1354" priority="1772" operator="lessThan">
      <formula>$T634*0.8</formula>
    </cfRule>
  </conditionalFormatting>
  <conditionalFormatting sqref="C628">
    <cfRule type="cellIs" dxfId="1353" priority="1769" operator="greaterThanOrEqual">
      <formula>1000</formula>
    </cfRule>
  </conditionalFormatting>
  <conditionalFormatting sqref="C627">
    <cfRule type="cellIs" dxfId="1352" priority="1768" operator="greaterThanOrEqual">
      <formula>100</formula>
    </cfRule>
  </conditionalFormatting>
  <conditionalFormatting sqref="D628">
    <cfRule type="cellIs" dxfId="1351" priority="1766" operator="greaterThanOrEqual">
      <formula>1000</formula>
    </cfRule>
  </conditionalFormatting>
  <conditionalFormatting sqref="D627">
    <cfRule type="cellIs" dxfId="1350" priority="1765" operator="greaterThanOrEqual">
      <formula>100</formula>
    </cfRule>
  </conditionalFormatting>
  <conditionalFormatting sqref="N634">
    <cfRule type="cellIs" dxfId="1349" priority="1755" operator="lessThan">
      <formula>$T634*0.8</formula>
    </cfRule>
  </conditionalFormatting>
  <conditionalFormatting sqref="O634">
    <cfRule type="cellIs" dxfId="1348" priority="1754" operator="lessThan">
      <formula>$T634*0.8</formula>
    </cfRule>
  </conditionalFormatting>
  <conditionalFormatting sqref="P634">
    <cfRule type="cellIs" dxfId="1347" priority="1753" operator="lessThan">
      <formula>$T634*0.8</formula>
    </cfRule>
  </conditionalFormatting>
  <conditionalFormatting sqref="Q634">
    <cfRule type="cellIs" dxfId="1346" priority="1752" operator="lessThan">
      <formula>$T634*0.8</formula>
    </cfRule>
  </conditionalFormatting>
  <conditionalFormatting sqref="R634">
    <cfRule type="cellIs" dxfId="1345" priority="1751" operator="lessThan">
      <formula>$T634*0.8</formula>
    </cfRule>
  </conditionalFormatting>
  <conditionalFormatting sqref="S634">
    <cfRule type="cellIs" dxfId="1344" priority="1750" operator="lessThan">
      <formula>$T634*0.8</formula>
    </cfRule>
  </conditionalFormatting>
  <conditionalFormatting sqref="G634">
    <cfRule type="cellIs" dxfId="1343" priority="1749" operator="lessThan">
      <formula>$T634*0.8</formula>
    </cfRule>
  </conditionalFormatting>
  <conditionalFormatting sqref="D634">
    <cfRule type="cellIs" dxfId="1342" priority="1748" operator="lessThan">
      <formula>$T634*0.8</formula>
    </cfRule>
  </conditionalFormatting>
  <conditionalFormatting sqref="I634">
    <cfRule type="cellIs" dxfId="1341" priority="1747" operator="lessThan">
      <formula>$T634*0.8</formula>
    </cfRule>
  </conditionalFormatting>
  <conditionalFormatting sqref="J634">
    <cfRule type="cellIs" dxfId="1340" priority="1746" operator="lessThan">
      <formula>$T634*0.8</formula>
    </cfRule>
  </conditionalFormatting>
  <conditionalFormatting sqref="K634">
    <cfRule type="cellIs" dxfId="1339" priority="1745" operator="lessThan">
      <formula>$T634*0.8</formula>
    </cfRule>
  </conditionalFormatting>
  <conditionalFormatting sqref="L634">
    <cfRule type="cellIs" dxfId="1338" priority="1744" operator="lessThan">
      <formula>$T634*0.8</formula>
    </cfRule>
  </conditionalFormatting>
  <conditionalFormatting sqref="C634">
    <cfRule type="cellIs" dxfId="1337" priority="1743" operator="lessThan">
      <formula>$T634*0.8</formula>
    </cfRule>
  </conditionalFormatting>
  <conditionalFormatting sqref="E636:R636">
    <cfRule type="cellIs" dxfId="1336" priority="1742" operator="greaterThanOrEqual">
      <formula>1000</formula>
    </cfRule>
  </conditionalFormatting>
  <conditionalFormatting sqref="E635:R635">
    <cfRule type="cellIs" dxfId="1335" priority="1741" operator="greaterThanOrEqual">
      <formula>100</formula>
    </cfRule>
  </conditionalFormatting>
  <conditionalFormatting sqref="C639:S639">
    <cfRule type="cellIs" dxfId="1334" priority="1740" operator="greaterThanOrEqual">
      <formula>$T$278*1.2</formula>
    </cfRule>
  </conditionalFormatting>
  <conditionalFormatting sqref="E642:F642 M642 H642">
    <cfRule type="cellIs" dxfId="1333" priority="1739" operator="lessThan">
      <formula>$T642*0.8</formula>
    </cfRule>
  </conditionalFormatting>
  <conditionalFormatting sqref="C636">
    <cfRule type="cellIs" dxfId="1332" priority="1738" operator="greaterThanOrEqual">
      <formula>1000</formula>
    </cfRule>
  </conditionalFormatting>
  <conditionalFormatting sqref="C635">
    <cfRule type="cellIs" dxfId="1331" priority="1737" operator="greaterThanOrEqual">
      <formula>100</formula>
    </cfRule>
  </conditionalFormatting>
  <conditionalFormatting sqref="D636">
    <cfRule type="cellIs" dxfId="1330" priority="1736" operator="greaterThanOrEqual">
      <formula>1000</formula>
    </cfRule>
  </conditionalFormatting>
  <conditionalFormatting sqref="D635">
    <cfRule type="cellIs" dxfId="1329" priority="1735" operator="greaterThanOrEqual">
      <formula>100</formula>
    </cfRule>
  </conditionalFormatting>
  <conditionalFormatting sqref="D642">
    <cfRule type="cellIs" dxfId="1328" priority="1721" operator="lessThan">
      <formula>$T642*0.8</formula>
    </cfRule>
  </conditionalFormatting>
  <conditionalFormatting sqref="C642">
    <cfRule type="cellIs" dxfId="1327" priority="1720" operator="lessThan">
      <formula>$T642*0.8</formula>
    </cfRule>
  </conditionalFormatting>
  <conditionalFormatting sqref="G642">
    <cfRule type="cellIs" dxfId="1326" priority="1719" operator="lessThan">
      <formula>$T642*0.8</formula>
    </cfRule>
  </conditionalFormatting>
  <conditionalFormatting sqref="I642">
    <cfRule type="cellIs" dxfId="1325" priority="1718" operator="lessThan">
      <formula>$T642*0.8</formula>
    </cfRule>
  </conditionalFormatting>
  <conditionalFormatting sqref="J642">
    <cfRule type="cellIs" dxfId="1324" priority="1717" operator="lessThan">
      <formula>$T642*0.8</formula>
    </cfRule>
  </conditionalFormatting>
  <conditionalFormatting sqref="K642">
    <cfRule type="cellIs" dxfId="1323" priority="1716" operator="lessThan">
      <formula>$T642*0.8</formula>
    </cfRule>
  </conditionalFormatting>
  <conditionalFormatting sqref="L642">
    <cfRule type="cellIs" dxfId="1322" priority="1715" operator="lessThan">
      <formula>$T642*0.8</formula>
    </cfRule>
  </conditionalFormatting>
  <conditionalFormatting sqref="N642">
    <cfRule type="cellIs" dxfId="1321" priority="1714" operator="lessThan">
      <formula>$T642*0.8</formula>
    </cfRule>
  </conditionalFormatting>
  <conditionalFormatting sqref="O642">
    <cfRule type="cellIs" dxfId="1320" priority="1713" operator="lessThan">
      <formula>$T642*0.8</formula>
    </cfRule>
  </conditionalFormatting>
  <conditionalFormatting sqref="Q642">
    <cfRule type="cellIs" dxfId="1319" priority="1712" operator="lessThan">
      <formula>$T642*0.8</formula>
    </cfRule>
  </conditionalFormatting>
  <conditionalFormatting sqref="R642">
    <cfRule type="cellIs" dxfId="1318" priority="1711" operator="lessThan">
      <formula>$T642*0.8</formula>
    </cfRule>
  </conditionalFormatting>
  <conditionalFormatting sqref="S642">
    <cfRule type="cellIs" dxfId="1317" priority="1710" operator="lessThan">
      <formula>$T642*0.8</formula>
    </cfRule>
  </conditionalFormatting>
  <conditionalFormatting sqref="P642">
    <cfRule type="cellIs" dxfId="1316" priority="1709" operator="lessThan">
      <formula>$T642*0.8</formula>
    </cfRule>
  </conditionalFormatting>
  <conditionalFormatting sqref="E644:R644">
    <cfRule type="cellIs" dxfId="1315" priority="1708" operator="greaterThanOrEqual">
      <formula>1000</formula>
    </cfRule>
  </conditionalFormatting>
  <conditionalFormatting sqref="E643:R643">
    <cfRule type="cellIs" dxfId="1314" priority="1707" operator="greaterThanOrEqual">
      <formula>100</formula>
    </cfRule>
  </conditionalFormatting>
  <conditionalFormatting sqref="C647:S647">
    <cfRule type="cellIs" dxfId="1313" priority="1706" operator="greaterThanOrEqual">
      <formula>$T$278*1.2</formula>
    </cfRule>
  </conditionalFormatting>
  <conditionalFormatting sqref="F650 M650 H650">
    <cfRule type="cellIs" dxfId="1312" priority="1705" operator="lessThan">
      <formula>$T650*0.8</formula>
    </cfRule>
  </conditionalFormatting>
  <conditionalFormatting sqref="C644">
    <cfRule type="cellIs" dxfId="1311" priority="1704" operator="greaterThanOrEqual">
      <formula>1000</formula>
    </cfRule>
  </conditionalFormatting>
  <conditionalFormatting sqref="C643">
    <cfRule type="cellIs" dxfId="1310" priority="1703" operator="greaterThanOrEqual">
      <formula>100</formula>
    </cfRule>
  </conditionalFormatting>
  <conditionalFormatting sqref="D644">
    <cfRule type="cellIs" dxfId="1309" priority="1702" operator="greaterThanOrEqual">
      <formula>1000</formula>
    </cfRule>
  </conditionalFormatting>
  <conditionalFormatting sqref="D643">
    <cfRule type="cellIs" dxfId="1308" priority="1701" operator="greaterThanOrEqual">
      <formula>100</formula>
    </cfRule>
  </conditionalFormatting>
  <conditionalFormatting sqref="N650:S650">
    <cfRule type="cellIs" dxfId="1307" priority="1687" operator="lessThan">
      <formula>$T650*0.8</formula>
    </cfRule>
  </conditionalFormatting>
  <conditionalFormatting sqref="G650">
    <cfRule type="cellIs" dxfId="1306" priority="1686" operator="lessThan">
      <formula>$T650*0.8</formula>
    </cfRule>
  </conditionalFormatting>
  <conditionalFormatting sqref="I650">
    <cfRule type="cellIs" dxfId="1305" priority="1685" operator="lessThan">
      <formula>$T650*0.8</formula>
    </cfRule>
  </conditionalFormatting>
  <conditionalFormatting sqref="J650">
    <cfRule type="cellIs" dxfId="1304" priority="1684" operator="lessThan">
      <formula>$T650*0.8</formula>
    </cfRule>
  </conditionalFormatting>
  <conditionalFormatting sqref="K650">
    <cfRule type="cellIs" dxfId="1303" priority="1683" operator="lessThan">
      <formula>$T650*0.8</formula>
    </cfRule>
  </conditionalFormatting>
  <conditionalFormatting sqref="L650">
    <cfRule type="cellIs" dxfId="1302" priority="1682" operator="lessThan">
      <formula>$T650*0.8</formula>
    </cfRule>
  </conditionalFormatting>
  <conditionalFormatting sqref="D650">
    <cfRule type="cellIs" dxfId="1301" priority="1681" operator="lessThan">
      <formula>$T650*0.8</formula>
    </cfRule>
  </conditionalFormatting>
  <conditionalFormatting sqref="E650">
    <cfRule type="cellIs" dxfId="1300" priority="1680" operator="lessThan">
      <formula>$T650*0.8</formula>
    </cfRule>
  </conditionalFormatting>
  <conditionalFormatting sqref="C650">
    <cfRule type="cellIs" dxfId="1299" priority="1679" operator="lessThan">
      <formula>$T650*0.8</formula>
    </cfRule>
  </conditionalFormatting>
  <conditionalFormatting sqref="E652:R652">
    <cfRule type="cellIs" dxfId="1298" priority="1678" operator="greaterThanOrEqual">
      <formula>1000</formula>
    </cfRule>
  </conditionalFormatting>
  <conditionalFormatting sqref="E651:R651">
    <cfRule type="cellIs" dxfId="1297" priority="1677" operator="greaterThanOrEqual">
      <formula>100</formula>
    </cfRule>
  </conditionalFormatting>
  <conditionalFormatting sqref="C655:S655">
    <cfRule type="cellIs" dxfId="1296" priority="1676" operator="greaterThanOrEqual">
      <formula>$T$278*1.2</formula>
    </cfRule>
  </conditionalFormatting>
  <conditionalFormatting sqref="F658 M658 H658">
    <cfRule type="cellIs" dxfId="1295" priority="1675" operator="lessThan">
      <formula>$T658*0.8</formula>
    </cfRule>
  </conditionalFormatting>
  <conditionalFormatting sqref="C652">
    <cfRule type="cellIs" dxfId="1294" priority="1674" operator="greaterThanOrEqual">
      <formula>1000</formula>
    </cfRule>
  </conditionalFormatting>
  <conditionalFormatting sqref="C651">
    <cfRule type="cellIs" dxfId="1293" priority="1673" operator="greaterThanOrEqual">
      <formula>100</formula>
    </cfRule>
  </conditionalFormatting>
  <conditionalFormatting sqref="D652">
    <cfRule type="cellIs" dxfId="1292" priority="1672" operator="greaterThanOrEqual">
      <formula>1000</formula>
    </cfRule>
  </conditionalFormatting>
  <conditionalFormatting sqref="D651">
    <cfRule type="cellIs" dxfId="1291" priority="1671" operator="greaterThanOrEqual">
      <formula>100</formula>
    </cfRule>
  </conditionalFormatting>
  <conditionalFormatting sqref="C658">
    <cfRule type="cellIs" dxfId="1290" priority="1662" operator="lessThan">
      <formula>$T658*0.8</formula>
    </cfRule>
  </conditionalFormatting>
  <conditionalFormatting sqref="D658">
    <cfRule type="cellIs" dxfId="1289" priority="1661" operator="lessThan">
      <formula>$T658*0.8</formula>
    </cfRule>
  </conditionalFormatting>
  <conditionalFormatting sqref="E658">
    <cfRule type="cellIs" dxfId="1288" priority="1660" operator="lessThan">
      <formula>$T658*0.8</formula>
    </cfRule>
  </conditionalFormatting>
  <conditionalFormatting sqref="G658">
    <cfRule type="cellIs" dxfId="1287" priority="1659" operator="lessThan">
      <formula>$T658*0.8</formula>
    </cfRule>
  </conditionalFormatting>
  <conditionalFormatting sqref="I658">
    <cfRule type="cellIs" dxfId="1286" priority="1658" operator="lessThan">
      <formula>$T658*0.8</formula>
    </cfRule>
  </conditionalFormatting>
  <conditionalFormatting sqref="J658">
    <cfRule type="cellIs" dxfId="1285" priority="1657" operator="lessThan">
      <formula>$T658*0.8</formula>
    </cfRule>
  </conditionalFormatting>
  <conditionalFormatting sqref="L658">
    <cfRule type="cellIs" dxfId="1284" priority="1656" operator="lessThan">
      <formula>$T658*0.8</formula>
    </cfRule>
  </conditionalFormatting>
  <conditionalFormatting sqref="N658">
    <cfRule type="cellIs" dxfId="1283" priority="1655" operator="lessThan">
      <formula>$T658*0.8</formula>
    </cfRule>
  </conditionalFormatting>
  <conditionalFormatting sqref="O658">
    <cfRule type="cellIs" dxfId="1282" priority="1654" operator="lessThan">
      <formula>$T658*0.8</formula>
    </cfRule>
  </conditionalFormatting>
  <conditionalFormatting sqref="P658">
    <cfRule type="cellIs" dxfId="1281" priority="1653" operator="lessThan">
      <formula>$T658*0.8</formula>
    </cfRule>
  </conditionalFormatting>
  <conditionalFormatting sqref="Q658">
    <cfRule type="cellIs" dxfId="1280" priority="1652" operator="lessThan">
      <formula>$T658*0.8</formula>
    </cfRule>
  </conditionalFormatting>
  <conditionalFormatting sqref="R658">
    <cfRule type="cellIs" dxfId="1279" priority="1651" operator="lessThan">
      <formula>$T658*0.8</formula>
    </cfRule>
  </conditionalFormatting>
  <conditionalFormatting sqref="S658">
    <cfRule type="cellIs" dxfId="1278" priority="1650" operator="lessThan">
      <formula>$T658*0.8</formula>
    </cfRule>
  </conditionalFormatting>
  <conditionalFormatting sqref="K658">
    <cfRule type="cellIs" dxfId="1277" priority="1649" operator="lessThan">
      <formula>$T658*0.8</formula>
    </cfRule>
  </conditionalFormatting>
  <conditionalFormatting sqref="E660:R660">
    <cfRule type="cellIs" dxfId="1276" priority="1648" operator="greaterThanOrEqual">
      <formula>1000</formula>
    </cfRule>
  </conditionalFormatting>
  <conditionalFormatting sqref="E659:R659">
    <cfRule type="cellIs" dxfId="1275" priority="1647" operator="greaterThanOrEqual">
      <formula>100</formula>
    </cfRule>
  </conditionalFormatting>
  <conditionalFormatting sqref="C663:S663">
    <cfRule type="cellIs" dxfId="1274" priority="1646" operator="greaterThanOrEqual">
      <formula>$T$278*1.2</formula>
    </cfRule>
  </conditionalFormatting>
  <conditionalFormatting sqref="M666 H666">
    <cfRule type="cellIs" dxfId="1273" priority="1645" operator="lessThan">
      <formula>$T666*0.8</formula>
    </cfRule>
  </conditionalFormatting>
  <conditionalFormatting sqref="C660">
    <cfRule type="cellIs" dxfId="1272" priority="1644" operator="greaterThanOrEqual">
      <formula>1000</formula>
    </cfRule>
  </conditionalFormatting>
  <conditionalFormatting sqref="C659">
    <cfRule type="cellIs" dxfId="1271" priority="1643" operator="greaterThanOrEqual">
      <formula>100</formula>
    </cfRule>
  </conditionalFormatting>
  <conditionalFormatting sqref="D660">
    <cfRule type="cellIs" dxfId="1270" priority="1642" operator="greaterThanOrEqual">
      <formula>1000</formula>
    </cfRule>
  </conditionalFormatting>
  <conditionalFormatting sqref="D659">
    <cfRule type="cellIs" dxfId="1269" priority="1641" operator="greaterThanOrEqual">
      <formula>100</formula>
    </cfRule>
  </conditionalFormatting>
  <conditionalFormatting sqref="C666">
    <cfRule type="cellIs" dxfId="1268" priority="1640" operator="lessThan">
      <formula>$T666*0.8</formula>
    </cfRule>
  </conditionalFormatting>
  <conditionalFormatting sqref="D666">
    <cfRule type="cellIs" dxfId="1267" priority="1639" operator="lessThan">
      <formula>$T666*0.8</formula>
    </cfRule>
  </conditionalFormatting>
  <conditionalFormatting sqref="K666">
    <cfRule type="cellIs" dxfId="1266" priority="1627" operator="lessThan">
      <formula>$T666*0.8</formula>
    </cfRule>
  </conditionalFormatting>
  <conditionalFormatting sqref="N666">
    <cfRule type="cellIs" dxfId="1265" priority="1626" operator="lessThan">
      <formula>$T666*0.8</formula>
    </cfRule>
  </conditionalFormatting>
  <conditionalFormatting sqref="O666">
    <cfRule type="cellIs" dxfId="1264" priority="1625" operator="lessThan">
      <formula>$T666*0.8</formula>
    </cfRule>
  </conditionalFormatting>
  <conditionalFormatting sqref="P666">
    <cfRule type="cellIs" dxfId="1263" priority="1624" operator="lessThan">
      <formula>$T666*0.8</formula>
    </cfRule>
  </conditionalFormatting>
  <conditionalFormatting sqref="Q666">
    <cfRule type="cellIs" dxfId="1262" priority="1623" operator="lessThan">
      <formula>$T666*0.8</formula>
    </cfRule>
  </conditionalFormatting>
  <conditionalFormatting sqref="R666">
    <cfRule type="cellIs" dxfId="1261" priority="1622" operator="lessThan">
      <formula>$T666*0.8</formula>
    </cfRule>
  </conditionalFormatting>
  <conditionalFormatting sqref="S666">
    <cfRule type="cellIs" dxfId="1260" priority="1621" operator="lessThan">
      <formula>$T666*0.8</formula>
    </cfRule>
  </conditionalFormatting>
  <conditionalFormatting sqref="L666">
    <cfRule type="cellIs" dxfId="1259" priority="1620" operator="lessThan">
      <formula>$T666*0.8</formula>
    </cfRule>
  </conditionalFormatting>
  <conditionalFormatting sqref="J666">
    <cfRule type="cellIs" dxfId="1258" priority="1619" operator="lessThan">
      <formula>$T666*0.8</formula>
    </cfRule>
  </conditionalFormatting>
  <conditionalFormatting sqref="F666">
    <cfRule type="cellIs" dxfId="1257" priority="1618" operator="lessThan">
      <formula>$T666*0.8</formula>
    </cfRule>
  </conditionalFormatting>
  <conditionalFormatting sqref="G666">
    <cfRule type="cellIs" dxfId="1256" priority="1617" operator="lessThan">
      <formula>$T666*0.8</formula>
    </cfRule>
  </conditionalFormatting>
  <conditionalFormatting sqref="I666">
    <cfRule type="cellIs" dxfId="1255" priority="1616" operator="lessThan">
      <formula>$T666*0.8</formula>
    </cfRule>
  </conditionalFormatting>
  <conditionalFormatting sqref="E666">
    <cfRule type="cellIs" dxfId="1254" priority="1615" operator="lessThan">
      <formula>$T666*0.8</formula>
    </cfRule>
  </conditionalFormatting>
  <conditionalFormatting sqref="E668:R668">
    <cfRule type="cellIs" dxfId="1253" priority="1614" operator="greaterThanOrEqual">
      <formula>1000</formula>
    </cfRule>
  </conditionalFormatting>
  <conditionalFormatting sqref="E667:R667">
    <cfRule type="cellIs" dxfId="1252" priority="1613" operator="greaterThanOrEqual">
      <formula>100</formula>
    </cfRule>
  </conditionalFormatting>
  <conditionalFormatting sqref="C671:S671">
    <cfRule type="cellIs" dxfId="1251" priority="1612" operator="greaterThanOrEqual">
      <formula>$T$278*1.2</formula>
    </cfRule>
  </conditionalFormatting>
  <conditionalFormatting sqref="M674 H674">
    <cfRule type="cellIs" dxfId="1250" priority="1611" operator="lessThan">
      <formula>$T674*0.8</formula>
    </cfRule>
  </conditionalFormatting>
  <conditionalFormatting sqref="C668">
    <cfRule type="cellIs" dxfId="1249" priority="1610" operator="greaterThanOrEqual">
      <formula>1000</formula>
    </cfRule>
  </conditionalFormatting>
  <conditionalFormatting sqref="C667">
    <cfRule type="cellIs" dxfId="1248" priority="1609" operator="greaterThanOrEqual">
      <formula>100</formula>
    </cfRule>
  </conditionalFormatting>
  <conditionalFormatting sqref="D668">
    <cfRule type="cellIs" dxfId="1247" priority="1608" operator="greaterThanOrEqual">
      <formula>1000</formula>
    </cfRule>
  </conditionalFormatting>
  <conditionalFormatting sqref="D667">
    <cfRule type="cellIs" dxfId="1246" priority="1607" operator="greaterThanOrEqual">
      <formula>100</formula>
    </cfRule>
  </conditionalFormatting>
  <conditionalFormatting sqref="C674">
    <cfRule type="cellIs" dxfId="1245" priority="1606" operator="lessThan">
      <formula>$T674*0.8</formula>
    </cfRule>
  </conditionalFormatting>
  <conditionalFormatting sqref="K674">
    <cfRule type="cellIs" dxfId="1244" priority="1604" operator="lessThan">
      <formula>$T674*0.8</formula>
    </cfRule>
  </conditionalFormatting>
  <conditionalFormatting sqref="J674">
    <cfRule type="cellIs" dxfId="1243" priority="1591" operator="lessThan">
      <formula>$T674*0.8</formula>
    </cfRule>
  </conditionalFormatting>
  <conditionalFormatting sqref="L674">
    <cfRule type="cellIs" dxfId="1242" priority="1590" operator="lessThan">
      <formula>$T674*0.8</formula>
    </cfRule>
  </conditionalFormatting>
  <conditionalFormatting sqref="I674">
    <cfRule type="cellIs" dxfId="1241" priority="1589" operator="lessThan">
      <formula>$T674*0.8</formula>
    </cfRule>
  </conditionalFormatting>
  <conditionalFormatting sqref="G674">
    <cfRule type="cellIs" dxfId="1240" priority="1588" operator="lessThan">
      <formula>$T674*0.8</formula>
    </cfRule>
  </conditionalFormatting>
  <conditionalFormatting sqref="F674">
    <cfRule type="cellIs" dxfId="1239" priority="1587" operator="lessThan">
      <formula>$T674*0.8</formula>
    </cfRule>
  </conditionalFormatting>
  <conditionalFormatting sqref="D674">
    <cfRule type="cellIs" dxfId="1238" priority="1586" operator="lessThan">
      <formula>$T674*0.8</formula>
    </cfRule>
  </conditionalFormatting>
  <conditionalFormatting sqref="E674">
    <cfRule type="cellIs" dxfId="1237" priority="1585" operator="lessThan">
      <formula>$T674*0.8</formula>
    </cfRule>
  </conditionalFormatting>
  <conditionalFormatting sqref="N674">
    <cfRule type="cellIs" dxfId="1236" priority="1584" operator="lessThan">
      <formula>$T674*0.8</formula>
    </cfRule>
  </conditionalFormatting>
  <conditionalFormatting sqref="O674">
    <cfRule type="cellIs" dxfId="1235" priority="1583" operator="lessThan">
      <formula>$T674*0.8</formula>
    </cfRule>
  </conditionalFormatting>
  <conditionalFormatting sqref="P674">
    <cfRule type="cellIs" dxfId="1234" priority="1582" operator="lessThan">
      <formula>$T674*0.8</formula>
    </cfRule>
  </conditionalFormatting>
  <conditionalFormatting sqref="Q674">
    <cfRule type="cellIs" dxfId="1233" priority="1581" operator="lessThan">
      <formula>$T674*0.8</formula>
    </cfRule>
  </conditionalFormatting>
  <conditionalFormatting sqref="R674">
    <cfRule type="cellIs" dxfId="1232" priority="1580" operator="lessThan">
      <formula>$T674*0.8</formula>
    </cfRule>
  </conditionalFormatting>
  <conditionalFormatting sqref="S674">
    <cfRule type="cellIs" dxfId="1231" priority="1579" operator="lessThan">
      <formula>$T674*0.8</formula>
    </cfRule>
  </conditionalFormatting>
  <conditionalFormatting sqref="E676:R676">
    <cfRule type="cellIs" dxfId="1230" priority="1578" operator="greaterThanOrEqual">
      <formula>1000</formula>
    </cfRule>
  </conditionalFormatting>
  <conditionalFormatting sqref="E675:R675">
    <cfRule type="cellIs" dxfId="1229" priority="1577" operator="greaterThanOrEqual">
      <formula>100</formula>
    </cfRule>
  </conditionalFormatting>
  <conditionalFormatting sqref="C679:S679">
    <cfRule type="cellIs" dxfId="1228" priority="1576" operator="greaterThanOrEqual">
      <formula>$T$278*1.2</formula>
    </cfRule>
  </conditionalFormatting>
  <conditionalFormatting sqref="H682">
    <cfRule type="cellIs" dxfId="1227" priority="1575" operator="lessThan">
      <formula>$T682*0.8</formula>
    </cfRule>
  </conditionalFormatting>
  <conditionalFormatting sqref="C676">
    <cfRule type="cellIs" dxfId="1226" priority="1574" operator="greaterThanOrEqual">
      <formula>1000</formula>
    </cfRule>
  </conditionalFormatting>
  <conditionalFormatting sqref="C675">
    <cfRule type="cellIs" dxfId="1225" priority="1573" operator="greaterThanOrEqual">
      <formula>100</formula>
    </cfRule>
  </conditionalFormatting>
  <conditionalFormatting sqref="D676">
    <cfRule type="cellIs" dxfId="1224" priority="1572" operator="greaterThanOrEqual">
      <formula>1000</formula>
    </cfRule>
  </conditionalFormatting>
  <conditionalFormatting sqref="D675">
    <cfRule type="cellIs" dxfId="1223" priority="1571" operator="greaterThanOrEqual">
      <formula>100</formula>
    </cfRule>
  </conditionalFormatting>
  <conditionalFormatting sqref="C682">
    <cfRule type="cellIs" dxfId="1222" priority="1570" operator="lessThan">
      <formula>$T682*0.8</formula>
    </cfRule>
  </conditionalFormatting>
  <conditionalFormatting sqref="J682">
    <cfRule type="cellIs" dxfId="1221" priority="1568" operator="lessThan">
      <formula>$T682*0.8</formula>
    </cfRule>
  </conditionalFormatting>
  <conditionalFormatting sqref="E682">
    <cfRule type="cellIs" dxfId="1220" priority="1555" operator="lessThan">
      <formula>$T682*0.8</formula>
    </cfRule>
  </conditionalFormatting>
  <conditionalFormatting sqref="F682">
    <cfRule type="cellIs" dxfId="1219" priority="1554" operator="lessThan">
      <formula>$T682*0.8</formula>
    </cfRule>
  </conditionalFormatting>
  <conditionalFormatting sqref="D682">
    <cfRule type="cellIs" dxfId="1218" priority="1553" operator="lessThan">
      <formula>$T682*0.8</formula>
    </cfRule>
  </conditionalFormatting>
  <conditionalFormatting sqref="G682">
    <cfRule type="cellIs" dxfId="1217" priority="1552" operator="lessThan">
      <formula>$T682*0.8</formula>
    </cfRule>
  </conditionalFormatting>
  <conditionalFormatting sqref="I682">
    <cfRule type="cellIs" dxfId="1216" priority="1551" operator="lessThan">
      <formula>$T682*0.8</formula>
    </cfRule>
  </conditionalFormatting>
  <conditionalFormatting sqref="K682 N682 Q682">
    <cfRule type="cellIs" dxfId="1215" priority="1550" operator="lessThan">
      <formula>$T682*0.8</formula>
    </cfRule>
  </conditionalFormatting>
  <conditionalFormatting sqref="L682 O682 R682">
    <cfRule type="cellIs" dxfId="1214" priority="1549" operator="lessThan">
      <formula>$T682*0.8</formula>
    </cfRule>
  </conditionalFormatting>
  <conditionalFormatting sqref="M682 P682 S682">
    <cfRule type="cellIs" dxfId="1213" priority="1548" operator="lessThan">
      <formula>$T682*0.8</formula>
    </cfRule>
  </conditionalFormatting>
  <conditionalFormatting sqref="E684:R684">
    <cfRule type="cellIs" dxfId="1212" priority="1547" operator="greaterThanOrEqual">
      <formula>1000</formula>
    </cfRule>
  </conditionalFormatting>
  <conditionalFormatting sqref="E683:R683">
    <cfRule type="cellIs" dxfId="1211" priority="1546" operator="greaterThanOrEqual">
      <formula>100</formula>
    </cfRule>
  </conditionalFormatting>
  <conditionalFormatting sqref="C687:S687">
    <cfRule type="cellIs" dxfId="1210" priority="1545" operator="greaterThanOrEqual">
      <formula>$T$278*1.2</formula>
    </cfRule>
  </conditionalFormatting>
  <conditionalFormatting sqref="H690">
    <cfRule type="cellIs" dxfId="1209" priority="1544" operator="lessThan">
      <formula>$T690*0.8</formula>
    </cfRule>
  </conditionalFormatting>
  <conditionalFormatting sqref="C684">
    <cfRule type="cellIs" dxfId="1208" priority="1543" operator="greaterThanOrEqual">
      <formula>1000</formula>
    </cfRule>
  </conditionalFormatting>
  <conditionalFormatting sqref="C683">
    <cfRule type="cellIs" dxfId="1207" priority="1542" operator="greaterThanOrEqual">
      <formula>100</formula>
    </cfRule>
  </conditionalFormatting>
  <conditionalFormatting sqref="D684">
    <cfRule type="cellIs" dxfId="1206" priority="1541" operator="greaterThanOrEqual">
      <formula>1000</formula>
    </cfRule>
  </conditionalFormatting>
  <conditionalFormatting sqref="D683">
    <cfRule type="cellIs" dxfId="1205" priority="1540" operator="greaterThanOrEqual">
      <formula>100</formula>
    </cfRule>
  </conditionalFormatting>
  <conditionalFormatting sqref="F690">
    <cfRule type="cellIs" dxfId="1204" priority="1536" operator="lessThan">
      <formula>$T690*0.8</formula>
    </cfRule>
  </conditionalFormatting>
  <conditionalFormatting sqref="D690">
    <cfRule type="cellIs" dxfId="1203" priority="1535" operator="lessThan">
      <formula>$T690*0.8</formula>
    </cfRule>
  </conditionalFormatting>
  <conditionalFormatting sqref="K690">
    <cfRule type="cellIs" dxfId="1202" priority="1529" operator="lessThan">
      <formula>$T690*0.8</formula>
    </cfRule>
  </conditionalFormatting>
  <conditionalFormatting sqref="M690">
    <cfRule type="cellIs" dxfId="1201" priority="1528" operator="lessThan">
      <formula>$T690*0.8</formula>
    </cfRule>
  </conditionalFormatting>
  <conditionalFormatting sqref="G690">
    <cfRule type="cellIs" dxfId="1200" priority="1527" operator="lessThan">
      <formula>$T690*0.8</formula>
    </cfRule>
  </conditionalFormatting>
  <conditionalFormatting sqref="C690">
    <cfRule type="cellIs" dxfId="1199" priority="1526" operator="lessThan">
      <formula>$T690*0.8</formula>
    </cfRule>
  </conditionalFormatting>
  <conditionalFormatting sqref="E690">
    <cfRule type="cellIs" dxfId="1198" priority="1525" operator="lessThan">
      <formula>$T690*0.8</formula>
    </cfRule>
  </conditionalFormatting>
  <conditionalFormatting sqref="J690">
    <cfRule type="cellIs" dxfId="1197" priority="1524" operator="lessThan">
      <formula>$T690*0.8</formula>
    </cfRule>
  </conditionalFormatting>
  <conditionalFormatting sqref="L690">
    <cfRule type="cellIs" dxfId="1196" priority="1523" operator="lessThan">
      <formula>$T690*0.8</formula>
    </cfRule>
  </conditionalFormatting>
  <conditionalFormatting sqref="N690">
    <cfRule type="cellIs" dxfId="1195" priority="1522" operator="lessThan">
      <formula>$T690*0.8</formula>
    </cfRule>
  </conditionalFormatting>
  <conditionalFormatting sqref="O690">
    <cfRule type="cellIs" dxfId="1194" priority="1521" operator="lessThan">
      <formula>$T690*0.8</formula>
    </cfRule>
  </conditionalFormatting>
  <conditionalFormatting sqref="P690">
    <cfRule type="cellIs" dxfId="1193" priority="1520" operator="lessThan">
      <formula>$T690*0.8</formula>
    </cfRule>
  </conditionalFormatting>
  <conditionalFormatting sqref="Q690">
    <cfRule type="cellIs" dxfId="1192" priority="1519" operator="lessThan">
      <formula>$T690*0.8</formula>
    </cfRule>
  </conditionalFormatting>
  <conditionalFormatting sqref="R690">
    <cfRule type="cellIs" dxfId="1191" priority="1518" operator="lessThan">
      <formula>$T690*0.8</formula>
    </cfRule>
  </conditionalFormatting>
  <conditionalFormatting sqref="S690">
    <cfRule type="cellIs" dxfId="1190" priority="1517" operator="lessThan">
      <formula>$T690*0.8</formula>
    </cfRule>
  </conditionalFormatting>
  <conditionalFormatting sqref="I690">
    <cfRule type="cellIs" dxfId="1189" priority="1516" operator="lessThan">
      <formula>$T690*0.8</formula>
    </cfRule>
  </conditionalFormatting>
  <conditionalFormatting sqref="E692:R692">
    <cfRule type="cellIs" dxfId="1188" priority="1515" operator="greaterThanOrEqual">
      <formula>1000</formula>
    </cfRule>
  </conditionalFormatting>
  <conditionalFormatting sqref="E691:R691">
    <cfRule type="cellIs" dxfId="1187" priority="1514" operator="greaterThanOrEqual">
      <formula>100</formula>
    </cfRule>
  </conditionalFormatting>
  <conditionalFormatting sqref="C695:S695">
    <cfRule type="cellIs" dxfId="1186" priority="1513" operator="greaterThanOrEqual">
      <formula>$T$278*1.2</formula>
    </cfRule>
  </conditionalFormatting>
  <conditionalFormatting sqref="H698">
    <cfRule type="cellIs" dxfId="1185" priority="1512" operator="lessThan">
      <formula>$T698*0.8</formula>
    </cfRule>
  </conditionalFormatting>
  <conditionalFormatting sqref="C692">
    <cfRule type="cellIs" dxfId="1184" priority="1511" operator="greaterThanOrEqual">
      <formula>1000</formula>
    </cfRule>
  </conditionalFormatting>
  <conditionalFormatting sqref="C691">
    <cfRule type="cellIs" dxfId="1183" priority="1510" operator="greaterThanOrEqual">
      <formula>100</formula>
    </cfRule>
  </conditionalFormatting>
  <conditionalFormatting sqref="D692">
    <cfRule type="cellIs" dxfId="1182" priority="1509" operator="greaterThanOrEqual">
      <formula>1000</formula>
    </cfRule>
  </conditionalFormatting>
  <conditionalFormatting sqref="D691">
    <cfRule type="cellIs" dxfId="1181" priority="1508" operator="greaterThanOrEqual">
      <formula>100</formula>
    </cfRule>
  </conditionalFormatting>
  <conditionalFormatting sqref="F698">
    <cfRule type="cellIs" dxfId="1180" priority="1507" operator="lessThan">
      <formula>$T698*0.8</formula>
    </cfRule>
  </conditionalFormatting>
  <conditionalFormatting sqref="D698">
    <cfRule type="cellIs" dxfId="1179" priority="1506" operator="lessThan">
      <formula>$T698*0.8</formula>
    </cfRule>
  </conditionalFormatting>
  <conditionalFormatting sqref="M698">
    <cfRule type="cellIs" dxfId="1178" priority="1504" operator="lessThan">
      <formula>$T698*0.8</formula>
    </cfRule>
  </conditionalFormatting>
  <conditionalFormatting sqref="I698">
    <cfRule type="cellIs" dxfId="1177" priority="1492" operator="lessThan">
      <formula>$T698*0.8</formula>
    </cfRule>
  </conditionalFormatting>
  <conditionalFormatting sqref="S698">
    <cfRule type="cellIs" dxfId="1176" priority="1491" operator="lessThan">
      <formula>$T698*0.8</formula>
    </cfRule>
  </conditionalFormatting>
  <conditionalFormatting sqref="N698">
    <cfRule type="cellIs" dxfId="1175" priority="1490" operator="lessThan">
      <formula>$T698*0.8</formula>
    </cfRule>
  </conditionalFormatting>
  <conditionalFormatting sqref="O698">
    <cfRule type="cellIs" dxfId="1174" priority="1489" operator="lessThan">
      <formula>$T698*0.8</formula>
    </cfRule>
  </conditionalFormatting>
  <conditionalFormatting sqref="P698">
    <cfRule type="cellIs" dxfId="1173" priority="1488" operator="lessThan">
      <formula>$T698*0.8</formula>
    </cfRule>
  </conditionalFormatting>
  <conditionalFormatting sqref="Q698">
    <cfRule type="cellIs" dxfId="1172" priority="1487" operator="lessThan">
      <formula>$T698*0.8</formula>
    </cfRule>
  </conditionalFormatting>
  <conditionalFormatting sqref="R698">
    <cfRule type="cellIs" dxfId="1171" priority="1486" operator="lessThan">
      <formula>$T698*0.8</formula>
    </cfRule>
  </conditionalFormatting>
  <conditionalFormatting sqref="J698">
    <cfRule type="cellIs" dxfId="1170" priority="1485" operator="lessThan">
      <formula>$T698*0.8</formula>
    </cfRule>
  </conditionalFormatting>
  <conditionalFormatting sqref="K698">
    <cfRule type="cellIs" dxfId="1169" priority="1484" operator="lessThan">
      <formula>$T698*0.8</formula>
    </cfRule>
  </conditionalFormatting>
  <conditionalFormatting sqref="L698">
    <cfRule type="cellIs" dxfId="1168" priority="1483" operator="lessThan">
      <formula>$T698*0.8</formula>
    </cfRule>
  </conditionalFormatting>
  <conditionalFormatting sqref="G698">
    <cfRule type="cellIs" dxfId="1167" priority="1482" operator="lessThan">
      <formula>$T698*0.8</formula>
    </cfRule>
  </conditionalFormatting>
  <conditionalFormatting sqref="E698">
    <cfRule type="cellIs" dxfId="1166" priority="1481" operator="lessThan">
      <formula>$T698*0.8</formula>
    </cfRule>
  </conditionalFormatting>
  <conditionalFormatting sqref="C698">
    <cfRule type="cellIs" dxfId="1165" priority="1480" operator="lessThan">
      <formula>$T698*0.8</formula>
    </cfRule>
  </conditionalFormatting>
  <conditionalFormatting sqref="E700:R700">
    <cfRule type="cellIs" dxfId="1164" priority="1479" operator="greaterThanOrEqual">
      <formula>1000</formula>
    </cfRule>
  </conditionalFormatting>
  <conditionalFormatting sqref="E699:R699">
    <cfRule type="cellIs" dxfId="1163" priority="1478" operator="greaterThanOrEqual">
      <formula>100</formula>
    </cfRule>
  </conditionalFormatting>
  <conditionalFormatting sqref="C703:S703">
    <cfRule type="cellIs" dxfId="1162" priority="1477" operator="greaterThanOrEqual">
      <formula>$T$278*1.2</formula>
    </cfRule>
  </conditionalFormatting>
  <conditionalFormatting sqref="C700">
    <cfRule type="cellIs" dxfId="1161" priority="1475" operator="greaterThanOrEqual">
      <formula>1000</formula>
    </cfRule>
  </conditionalFormatting>
  <conditionalFormatting sqref="C699">
    <cfRule type="cellIs" dxfId="1160" priority="1474" operator="greaterThanOrEqual">
      <formula>100</formula>
    </cfRule>
  </conditionalFormatting>
  <conditionalFormatting sqref="D700">
    <cfRule type="cellIs" dxfId="1159" priority="1473" operator="greaterThanOrEqual">
      <formula>1000</formula>
    </cfRule>
  </conditionalFormatting>
  <conditionalFormatting sqref="D699">
    <cfRule type="cellIs" dxfId="1158" priority="1472" operator="greaterThanOrEqual">
      <formula>100</formula>
    </cfRule>
  </conditionalFormatting>
  <conditionalFormatting sqref="D706">
    <cfRule type="cellIs" dxfId="1157" priority="1470" operator="lessThan">
      <formula>$T706*0.8</formula>
    </cfRule>
  </conditionalFormatting>
  <conditionalFormatting sqref="C706">
    <cfRule type="cellIs" dxfId="1156" priority="1456" operator="lessThan">
      <formula>$T706*0.8</formula>
    </cfRule>
  </conditionalFormatting>
  <conditionalFormatting sqref="E706">
    <cfRule type="cellIs" dxfId="1155" priority="1455" operator="lessThan">
      <formula>$T706*0.8</formula>
    </cfRule>
  </conditionalFormatting>
  <conditionalFormatting sqref="J706">
    <cfRule type="cellIs" dxfId="1154" priority="1454" operator="lessThan">
      <formula>$T706*0.8</formula>
    </cfRule>
  </conditionalFormatting>
  <conditionalFormatting sqref="K706">
    <cfRule type="cellIs" dxfId="1153" priority="1453" operator="lessThan">
      <formula>$T706*0.8</formula>
    </cfRule>
  </conditionalFormatting>
  <conditionalFormatting sqref="O706">
    <cfRule type="cellIs" dxfId="1152" priority="1452" operator="lessThan">
      <formula>$T706*0.8</formula>
    </cfRule>
  </conditionalFormatting>
  <conditionalFormatting sqref="F706">
    <cfRule type="cellIs" dxfId="1151" priority="1451" operator="lessThan">
      <formula>$T706*0.8</formula>
    </cfRule>
  </conditionalFormatting>
  <conditionalFormatting sqref="G706">
    <cfRule type="cellIs" dxfId="1150" priority="1450" operator="lessThan">
      <formula>$T706*0.8</formula>
    </cfRule>
  </conditionalFormatting>
  <conditionalFormatting sqref="H706">
    <cfRule type="cellIs" dxfId="1149" priority="1449" operator="lessThan">
      <formula>$T706*0.8</formula>
    </cfRule>
  </conditionalFormatting>
  <conditionalFormatting sqref="I706">
    <cfRule type="cellIs" dxfId="1148" priority="1448" operator="lessThan">
      <formula>$T706*0.8</formula>
    </cfRule>
  </conditionalFormatting>
  <conditionalFormatting sqref="L706">
    <cfRule type="cellIs" dxfId="1147" priority="1447" operator="lessThan">
      <formula>$T706*0.8</formula>
    </cfRule>
  </conditionalFormatting>
  <conditionalFormatting sqref="N706">
    <cfRule type="cellIs" dxfId="1146" priority="1446" operator="lessThan">
      <formula>$T706*0.8</formula>
    </cfRule>
  </conditionalFormatting>
  <conditionalFormatting sqref="P706">
    <cfRule type="cellIs" dxfId="1145" priority="1445" operator="lessThan">
      <formula>$T706*0.8</formula>
    </cfRule>
  </conditionalFormatting>
  <conditionalFormatting sqref="M706">
    <cfRule type="cellIs" dxfId="1144" priority="1444" operator="lessThan">
      <formula>$T706*0.8</formula>
    </cfRule>
  </conditionalFormatting>
  <conditionalFormatting sqref="Q706">
    <cfRule type="cellIs" dxfId="1143" priority="1443" operator="lessThan">
      <formula>$T706*0.8</formula>
    </cfRule>
  </conditionalFormatting>
  <conditionalFormatting sqref="R706">
    <cfRule type="cellIs" dxfId="1142" priority="1442" operator="lessThan">
      <formula>$T706*0.8</formula>
    </cfRule>
  </conditionalFormatting>
  <conditionalFormatting sqref="S706">
    <cfRule type="cellIs" dxfId="1141" priority="1441" operator="lessThan">
      <formula>$T706*0.8</formula>
    </cfRule>
  </conditionalFormatting>
  <conditionalFormatting sqref="T8 C8:R8">
    <cfRule type="cellIs" dxfId="1140" priority="1440" operator="greaterThan">
      <formula>0</formula>
    </cfRule>
  </conditionalFormatting>
  <conditionalFormatting sqref="E708:R708">
    <cfRule type="cellIs" dxfId="1139" priority="1439" operator="greaterThanOrEqual">
      <formula>1000</formula>
    </cfRule>
  </conditionalFormatting>
  <conditionalFormatting sqref="E707:R707">
    <cfRule type="cellIs" dxfId="1138" priority="1438" operator="greaterThanOrEqual">
      <formula>100</formula>
    </cfRule>
  </conditionalFormatting>
  <conditionalFormatting sqref="C711:S711">
    <cfRule type="cellIs" dxfId="1137" priority="1437" operator="greaterThanOrEqual">
      <formula>$T$278*1.2</formula>
    </cfRule>
  </conditionalFormatting>
  <conditionalFormatting sqref="C708">
    <cfRule type="cellIs" dxfId="1136" priority="1436" operator="greaterThanOrEqual">
      <formula>1000</formula>
    </cfRule>
  </conditionalFormatting>
  <conditionalFormatting sqref="C707">
    <cfRule type="cellIs" dxfId="1135" priority="1435" operator="greaterThanOrEqual">
      <formula>100</formula>
    </cfRule>
  </conditionalFormatting>
  <conditionalFormatting sqref="D708">
    <cfRule type="cellIs" dxfId="1134" priority="1434" operator="greaterThanOrEqual">
      <formula>1000</formula>
    </cfRule>
  </conditionalFormatting>
  <conditionalFormatting sqref="D707">
    <cfRule type="cellIs" dxfId="1133" priority="1433" operator="greaterThanOrEqual">
      <formula>100</formula>
    </cfRule>
  </conditionalFormatting>
  <conditionalFormatting sqref="D714">
    <cfRule type="cellIs" dxfId="1132" priority="1432" operator="lessThan">
      <formula>$T714*0.8</formula>
    </cfRule>
  </conditionalFormatting>
  <conditionalFormatting sqref="E714">
    <cfRule type="cellIs" dxfId="1131" priority="1430" operator="lessThan">
      <formula>$T714*0.8</formula>
    </cfRule>
  </conditionalFormatting>
  <conditionalFormatting sqref="J714">
    <cfRule type="cellIs" dxfId="1130" priority="1429" operator="lessThan">
      <formula>$T714*0.8</formula>
    </cfRule>
  </conditionalFormatting>
  <conditionalFormatting sqref="K714">
    <cfRule type="cellIs" dxfId="1129" priority="1428" operator="lessThan">
      <formula>$T714*0.8</formula>
    </cfRule>
  </conditionalFormatting>
  <conditionalFormatting sqref="F714:H714">
    <cfRule type="cellIs" dxfId="1128" priority="1415" operator="lessThan">
      <formula>$T714*0.8</formula>
    </cfRule>
  </conditionalFormatting>
  <conditionalFormatting sqref="Q714">
    <cfRule type="cellIs" dxfId="1127" priority="1414" operator="lessThan">
      <formula>$T714*0.8</formula>
    </cfRule>
  </conditionalFormatting>
  <conditionalFormatting sqref="C714">
    <cfRule type="cellIs" dxfId="1126" priority="1413" operator="lessThan">
      <formula>$T714*0.8</formula>
    </cfRule>
  </conditionalFormatting>
  <conditionalFormatting sqref="I714">
    <cfRule type="cellIs" dxfId="1125" priority="1412" operator="lessThan">
      <formula>$T714*0.8</formula>
    </cfRule>
  </conditionalFormatting>
  <conditionalFormatting sqref="L714">
    <cfRule type="cellIs" dxfId="1124" priority="1411" operator="lessThan">
      <formula>$T714*0.8</formula>
    </cfRule>
  </conditionalFormatting>
  <conditionalFormatting sqref="M714">
    <cfRule type="cellIs" dxfId="1123" priority="1410" operator="lessThan">
      <formula>$T714*0.8</formula>
    </cfRule>
  </conditionalFormatting>
  <conditionalFormatting sqref="N714">
    <cfRule type="cellIs" dxfId="1122" priority="1409" operator="lessThan">
      <formula>$T714*0.8</formula>
    </cfRule>
  </conditionalFormatting>
  <conditionalFormatting sqref="O714">
    <cfRule type="cellIs" dxfId="1121" priority="1408" operator="lessThan">
      <formula>$T714*0.8</formula>
    </cfRule>
  </conditionalFormatting>
  <conditionalFormatting sqref="P714">
    <cfRule type="cellIs" dxfId="1120" priority="1407" operator="lessThan">
      <formula>$T714*0.8</formula>
    </cfRule>
  </conditionalFormatting>
  <conditionalFormatting sqref="R714">
    <cfRule type="cellIs" dxfId="1119" priority="1406" operator="lessThan">
      <formula>$T714*0.8</formula>
    </cfRule>
  </conditionalFormatting>
  <conditionalFormatting sqref="S714">
    <cfRule type="cellIs" dxfId="1118" priority="1405" operator="lessThan">
      <formula>$T714*0.8</formula>
    </cfRule>
  </conditionalFormatting>
  <conditionalFormatting sqref="E716:R716">
    <cfRule type="cellIs" dxfId="1117" priority="1404" operator="greaterThanOrEqual">
      <formula>1000</formula>
    </cfRule>
  </conditionalFormatting>
  <conditionalFormatting sqref="E715:R715">
    <cfRule type="cellIs" dxfId="1116" priority="1403" operator="greaterThanOrEqual">
      <formula>100</formula>
    </cfRule>
  </conditionalFormatting>
  <conditionalFormatting sqref="C719:S719">
    <cfRule type="cellIs" dxfId="1115" priority="1402" operator="greaterThanOrEqual">
      <formula>$T$278*1.2</formula>
    </cfRule>
  </conditionalFormatting>
  <conditionalFormatting sqref="C716">
    <cfRule type="cellIs" dxfId="1114" priority="1401" operator="greaterThanOrEqual">
      <formula>1000</formula>
    </cfRule>
  </conditionalFormatting>
  <conditionalFormatting sqref="C715">
    <cfRule type="cellIs" dxfId="1113" priority="1400" operator="greaterThanOrEqual">
      <formula>100</formula>
    </cfRule>
  </conditionalFormatting>
  <conditionalFormatting sqref="D716">
    <cfRule type="cellIs" dxfId="1112" priority="1399" operator="greaterThanOrEqual">
      <formula>1000</formula>
    </cfRule>
  </conditionalFormatting>
  <conditionalFormatting sqref="D715">
    <cfRule type="cellIs" dxfId="1111" priority="1398" operator="greaterThanOrEqual">
      <formula>100</formula>
    </cfRule>
  </conditionalFormatting>
  <conditionalFormatting sqref="D722">
    <cfRule type="cellIs" dxfId="1110" priority="1397" operator="lessThan">
      <formula>$T722*0.8</formula>
    </cfRule>
  </conditionalFormatting>
  <conditionalFormatting sqref="J722">
    <cfRule type="cellIs" dxfId="1109" priority="1395" operator="lessThan">
      <formula>$T722*0.8</formula>
    </cfRule>
  </conditionalFormatting>
  <conditionalFormatting sqref="K722">
    <cfRule type="cellIs" dxfId="1108" priority="1394" operator="lessThan">
      <formula>$T722*0.8</formula>
    </cfRule>
  </conditionalFormatting>
  <conditionalFormatting sqref="F722 H722">
    <cfRule type="cellIs" dxfId="1107" priority="1393" operator="lessThan">
      <formula>$T722*0.8</formula>
    </cfRule>
  </conditionalFormatting>
  <conditionalFormatting sqref="Q722">
    <cfRule type="cellIs" dxfId="1106" priority="1392" operator="lessThan">
      <formula>$T722*0.8</formula>
    </cfRule>
  </conditionalFormatting>
  <conditionalFormatting sqref="C722">
    <cfRule type="cellIs" dxfId="1105" priority="1382" operator="lessThan">
      <formula>$T722*0.8</formula>
    </cfRule>
  </conditionalFormatting>
  <conditionalFormatting sqref="M722">
    <cfRule type="cellIs" dxfId="1104" priority="1381" operator="lessThan">
      <formula>$T722*0.8</formula>
    </cfRule>
  </conditionalFormatting>
  <conditionalFormatting sqref="P722">
    <cfRule type="cellIs" dxfId="1103" priority="1380" operator="lessThan">
      <formula>$T722*0.8</formula>
    </cfRule>
  </conditionalFormatting>
  <conditionalFormatting sqref="I722">
    <cfRule type="cellIs" dxfId="1102" priority="1379" operator="lessThan">
      <formula>$T722*0.8</formula>
    </cfRule>
  </conditionalFormatting>
  <conditionalFormatting sqref="E722">
    <cfRule type="cellIs" dxfId="1101" priority="1378" operator="lessThan">
      <formula>$T722*0.8</formula>
    </cfRule>
  </conditionalFormatting>
  <conditionalFormatting sqref="G722">
    <cfRule type="cellIs" dxfId="1100" priority="1377" operator="lessThan">
      <formula>$T722*0.8</formula>
    </cfRule>
  </conditionalFormatting>
  <conditionalFormatting sqref="L722">
    <cfRule type="cellIs" dxfId="1099" priority="1376" operator="lessThan">
      <formula>$T722*0.8</formula>
    </cfRule>
  </conditionalFormatting>
  <conditionalFormatting sqref="N722">
    <cfRule type="cellIs" dxfId="1098" priority="1375" operator="lessThan">
      <formula>$T722*0.8</formula>
    </cfRule>
  </conditionalFormatting>
  <conditionalFormatting sqref="O722">
    <cfRule type="cellIs" dxfId="1097" priority="1374" operator="lessThan">
      <formula>$T722*0.8</formula>
    </cfRule>
  </conditionalFormatting>
  <conditionalFormatting sqref="R722">
    <cfRule type="cellIs" dxfId="1096" priority="1373" operator="lessThan">
      <formula>$T722*0.8</formula>
    </cfRule>
  </conditionalFormatting>
  <conditionalFormatting sqref="S722">
    <cfRule type="cellIs" dxfId="1095" priority="1372" operator="lessThan">
      <formula>$T722*0.8</formula>
    </cfRule>
  </conditionalFormatting>
  <conditionalFormatting sqref="E724:R724">
    <cfRule type="cellIs" dxfId="1094" priority="1371" operator="greaterThanOrEqual">
      <formula>1000</formula>
    </cfRule>
  </conditionalFormatting>
  <conditionalFormatting sqref="E723:R723">
    <cfRule type="cellIs" dxfId="1093" priority="1370" operator="greaterThanOrEqual">
      <formula>100</formula>
    </cfRule>
  </conditionalFormatting>
  <conditionalFormatting sqref="C727:S727">
    <cfRule type="cellIs" dxfId="1092" priority="1369" operator="greaterThanOrEqual">
      <formula>$T$278*1.2</formula>
    </cfRule>
  </conditionalFormatting>
  <conditionalFormatting sqref="C724">
    <cfRule type="cellIs" dxfId="1091" priority="1368" operator="greaterThanOrEqual">
      <formula>1000</formula>
    </cfRule>
  </conditionalFormatting>
  <conditionalFormatting sqref="C723">
    <cfRule type="cellIs" dxfId="1090" priority="1367" operator="greaterThanOrEqual">
      <formula>100</formula>
    </cfRule>
  </conditionalFormatting>
  <conditionalFormatting sqref="D724">
    <cfRule type="cellIs" dxfId="1089" priority="1366" operator="greaterThanOrEqual">
      <formula>1000</formula>
    </cfRule>
  </conditionalFormatting>
  <conditionalFormatting sqref="D723">
    <cfRule type="cellIs" dxfId="1088" priority="1365" operator="greaterThanOrEqual">
      <formula>100</formula>
    </cfRule>
  </conditionalFormatting>
  <conditionalFormatting sqref="D730">
    <cfRule type="cellIs" dxfId="1087" priority="1364" operator="lessThan">
      <formula>$T730*0.8</formula>
    </cfRule>
  </conditionalFormatting>
  <conditionalFormatting sqref="J730">
    <cfRule type="cellIs" dxfId="1086" priority="1363" operator="lessThan">
      <formula>$T730*0.8</formula>
    </cfRule>
  </conditionalFormatting>
  <conditionalFormatting sqref="K730">
    <cfRule type="cellIs" dxfId="1085" priority="1362" operator="lessThan">
      <formula>$T730*0.8</formula>
    </cfRule>
  </conditionalFormatting>
  <conditionalFormatting sqref="F730 H730">
    <cfRule type="cellIs" dxfId="1084" priority="1361" operator="lessThan">
      <formula>$T730*0.8</formula>
    </cfRule>
  </conditionalFormatting>
  <conditionalFormatting sqref="M730">
    <cfRule type="cellIs" dxfId="1083" priority="1358" operator="lessThan">
      <formula>$T730*0.8</formula>
    </cfRule>
  </conditionalFormatting>
  <conditionalFormatting sqref="P730">
    <cfRule type="cellIs" dxfId="1082" priority="1357" operator="lessThan">
      <formula>$T730*0.8</formula>
    </cfRule>
  </conditionalFormatting>
  <conditionalFormatting sqref="I730">
    <cfRule type="cellIs" dxfId="1081" priority="1356" operator="lessThan">
      <formula>$T730*0.8</formula>
    </cfRule>
  </conditionalFormatting>
  <conditionalFormatting sqref="R730">
    <cfRule type="cellIs" dxfId="1080" priority="1348" operator="lessThan">
      <formula>$T730*0.8</formula>
    </cfRule>
  </conditionalFormatting>
  <conditionalFormatting sqref="S730">
    <cfRule type="cellIs" dxfId="1079" priority="1347" operator="lessThan">
      <formula>$T730*0.8</formula>
    </cfRule>
  </conditionalFormatting>
  <conditionalFormatting sqref="Q730">
    <cfRule type="cellIs" dxfId="1078" priority="1346" operator="lessThan">
      <formula>$T730*0.8</formula>
    </cfRule>
  </conditionalFormatting>
  <conditionalFormatting sqref="O730">
    <cfRule type="cellIs" dxfId="1077" priority="1345" operator="lessThan">
      <formula>$T730*0.8</formula>
    </cfRule>
  </conditionalFormatting>
  <conditionalFormatting sqref="N730">
    <cfRule type="cellIs" dxfId="1076" priority="1344" operator="lessThan">
      <formula>$T730*0.8</formula>
    </cfRule>
  </conditionalFormatting>
  <conditionalFormatting sqref="L730">
    <cfRule type="cellIs" dxfId="1075" priority="1343" operator="lessThan">
      <formula>$T730*0.8</formula>
    </cfRule>
  </conditionalFormatting>
  <conditionalFormatting sqref="G730">
    <cfRule type="cellIs" dxfId="1074" priority="1342" operator="lessThan">
      <formula>$T730*0.8</formula>
    </cfRule>
  </conditionalFormatting>
  <conditionalFormatting sqref="E730">
    <cfRule type="cellIs" dxfId="1073" priority="1341" operator="lessThan">
      <formula>$T730*0.8</formula>
    </cfRule>
  </conditionalFormatting>
  <conditionalFormatting sqref="C730">
    <cfRule type="cellIs" dxfId="1072" priority="1340" operator="lessThan">
      <formula>$T730*0.8</formula>
    </cfRule>
  </conditionalFormatting>
  <conditionalFormatting sqref="E732:R732">
    <cfRule type="cellIs" dxfId="1071" priority="1339" operator="greaterThanOrEqual">
      <formula>1000</formula>
    </cfRule>
  </conditionalFormatting>
  <conditionalFormatting sqref="E731:R731">
    <cfRule type="cellIs" dxfId="1070" priority="1338" operator="greaterThanOrEqual">
      <formula>100</formula>
    </cfRule>
  </conditionalFormatting>
  <conditionalFormatting sqref="C735:S735">
    <cfRule type="cellIs" dxfId="1069" priority="1337" operator="greaterThanOrEqual">
      <formula>$T$278*1.2</formula>
    </cfRule>
  </conditionalFormatting>
  <conditionalFormatting sqref="C732">
    <cfRule type="cellIs" dxfId="1068" priority="1336" operator="greaterThanOrEqual">
      <formula>1000</formula>
    </cfRule>
  </conditionalFormatting>
  <conditionalFormatting sqref="C731">
    <cfRule type="cellIs" dxfId="1067" priority="1335" operator="greaterThanOrEqual">
      <formula>100</formula>
    </cfRule>
  </conditionalFormatting>
  <conditionalFormatting sqref="D732">
    <cfRule type="cellIs" dxfId="1066" priority="1334" operator="greaterThanOrEqual">
      <formula>1000</formula>
    </cfRule>
  </conditionalFormatting>
  <conditionalFormatting sqref="D731">
    <cfRule type="cellIs" dxfId="1065" priority="1333" operator="greaterThanOrEqual">
      <formula>100</formula>
    </cfRule>
  </conditionalFormatting>
  <conditionalFormatting sqref="D738">
    <cfRule type="cellIs" dxfId="1064" priority="1332" operator="lessThan">
      <formula>$T738*0.8</formula>
    </cfRule>
  </conditionalFormatting>
  <conditionalFormatting sqref="K738">
    <cfRule type="cellIs" dxfId="1063" priority="1330" operator="lessThan">
      <formula>$T738*0.8</formula>
    </cfRule>
  </conditionalFormatting>
  <conditionalFormatting sqref="F738 H738">
    <cfRule type="cellIs" dxfId="1062" priority="1329" operator="lessThan">
      <formula>$T738*0.8</formula>
    </cfRule>
  </conditionalFormatting>
  <conditionalFormatting sqref="M738">
    <cfRule type="cellIs" dxfId="1061" priority="1328" operator="lessThan">
      <formula>$T738*0.8</formula>
    </cfRule>
  </conditionalFormatting>
  <conditionalFormatting sqref="C738">
    <cfRule type="cellIs" dxfId="1060" priority="1316" operator="lessThan">
      <formula>$T738*0.8</formula>
    </cfRule>
  </conditionalFormatting>
  <conditionalFormatting sqref="L738">
    <cfRule type="cellIs" dxfId="1059" priority="1306" operator="lessThan">
      <formula>$T738*0.8</formula>
    </cfRule>
  </conditionalFormatting>
  <conditionalFormatting sqref="E738">
    <cfRule type="cellIs" dxfId="1058" priority="1305" operator="lessThan">
      <formula>$T738*0.8</formula>
    </cfRule>
  </conditionalFormatting>
  <conditionalFormatting sqref="G738">
    <cfRule type="cellIs" dxfId="1057" priority="1304" operator="lessThan">
      <formula>$T738*0.8</formula>
    </cfRule>
  </conditionalFormatting>
  <conditionalFormatting sqref="J738">
    <cfRule type="cellIs" dxfId="1056" priority="1303" operator="lessThan">
      <formula>$T738*0.8</formula>
    </cfRule>
  </conditionalFormatting>
  <conditionalFormatting sqref="N738:S738">
    <cfRule type="cellIs" dxfId="1055" priority="1302" operator="lessThan">
      <formula>$T738*0.8</formula>
    </cfRule>
  </conditionalFormatting>
  <conditionalFormatting sqref="E740:R740">
    <cfRule type="cellIs" dxfId="1054" priority="1301" operator="greaterThanOrEqual">
      <formula>1000</formula>
    </cfRule>
  </conditionalFormatting>
  <conditionalFormatting sqref="E739:R739">
    <cfRule type="cellIs" dxfId="1053" priority="1300" operator="greaterThanOrEqual">
      <formula>100</formula>
    </cfRule>
  </conditionalFormatting>
  <conditionalFormatting sqref="C743:S743">
    <cfRule type="cellIs" dxfId="1052" priority="1299" operator="greaterThanOrEqual">
      <formula>$T$278*1.2</formula>
    </cfRule>
  </conditionalFormatting>
  <conditionalFormatting sqref="C740">
    <cfRule type="cellIs" dxfId="1051" priority="1298" operator="greaterThanOrEqual">
      <formula>1000</formula>
    </cfRule>
  </conditionalFormatting>
  <conditionalFormatting sqref="C739">
    <cfRule type="cellIs" dxfId="1050" priority="1297" operator="greaterThanOrEqual">
      <formula>100</formula>
    </cfRule>
  </conditionalFormatting>
  <conditionalFormatting sqref="D740">
    <cfRule type="cellIs" dxfId="1049" priority="1296" operator="greaterThanOrEqual">
      <formula>1000</formula>
    </cfRule>
  </conditionalFormatting>
  <conditionalFormatting sqref="D739">
    <cfRule type="cellIs" dxfId="1048" priority="1295" operator="greaterThanOrEqual">
      <formula>100</formula>
    </cfRule>
  </conditionalFormatting>
  <conditionalFormatting sqref="D746">
    <cfRule type="cellIs" dxfId="1047" priority="1294" operator="lessThan">
      <formula>$T746*0.8</formula>
    </cfRule>
  </conditionalFormatting>
  <conditionalFormatting sqref="K746">
    <cfRule type="cellIs" dxfId="1046" priority="1293" operator="lessThan">
      <formula>$T746*0.8</formula>
    </cfRule>
  </conditionalFormatting>
  <conditionalFormatting sqref="I746">
    <cfRule type="cellIs" dxfId="1045" priority="1290" operator="lessThan">
      <formula>$T746*0.8</formula>
    </cfRule>
  </conditionalFormatting>
  <conditionalFormatting sqref="O746">
    <cfRule type="cellIs" dxfId="1044" priority="1284" operator="lessThan">
      <formula>$T746*0.8</formula>
    </cfRule>
  </conditionalFormatting>
  <conditionalFormatting sqref="C746">
    <cfRule type="cellIs" dxfId="1043" priority="1283" operator="lessThan">
      <formula>$T746*0.8</formula>
    </cfRule>
  </conditionalFormatting>
  <conditionalFormatting sqref="E746">
    <cfRule type="cellIs" dxfId="1042" priority="1282" operator="lessThan">
      <formula>$T746*0.8</formula>
    </cfRule>
  </conditionalFormatting>
  <conditionalFormatting sqref="F746">
    <cfRule type="cellIs" dxfId="1041" priority="1281" operator="lessThan">
      <formula>$T746*0.8</formula>
    </cfRule>
  </conditionalFormatting>
  <conditionalFormatting sqref="G746">
    <cfRule type="cellIs" dxfId="1040" priority="1280" operator="lessThan">
      <formula>$T746*0.8</formula>
    </cfRule>
  </conditionalFormatting>
  <conditionalFormatting sqref="H746">
    <cfRule type="cellIs" dxfId="1039" priority="1279" operator="lessThan">
      <formula>$T746*0.8</formula>
    </cfRule>
  </conditionalFormatting>
  <conditionalFormatting sqref="J746">
    <cfRule type="cellIs" dxfId="1038" priority="1278" operator="lessThan">
      <formula>$T746*0.8</formula>
    </cfRule>
  </conditionalFormatting>
  <conditionalFormatting sqref="L746">
    <cfRule type="cellIs" dxfId="1037" priority="1277" operator="lessThan">
      <formula>$T746*0.8</formula>
    </cfRule>
  </conditionalFormatting>
  <conditionalFormatting sqref="M746">
    <cfRule type="cellIs" dxfId="1036" priority="1276" operator="lessThan">
      <formula>$T746*0.8</formula>
    </cfRule>
  </conditionalFormatting>
  <conditionalFormatting sqref="N746">
    <cfRule type="cellIs" dxfId="1035" priority="1275" operator="lessThan">
      <formula>$T746*0.8</formula>
    </cfRule>
  </conditionalFormatting>
  <conditionalFormatting sqref="P746">
    <cfRule type="cellIs" dxfId="1034" priority="1274" operator="lessThan">
      <formula>$T746*0.8</formula>
    </cfRule>
  </conditionalFormatting>
  <conditionalFormatting sqref="Q746">
    <cfRule type="cellIs" dxfId="1033" priority="1273" operator="lessThan">
      <formula>$T746*0.8</formula>
    </cfRule>
  </conditionalFormatting>
  <conditionalFormatting sqref="R746">
    <cfRule type="cellIs" dxfId="1032" priority="1272" operator="lessThan">
      <formula>$T746*0.8</formula>
    </cfRule>
  </conditionalFormatting>
  <conditionalFormatting sqref="S746">
    <cfRule type="cellIs" dxfId="1031" priority="1271" operator="lessThan">
      <formula>$T746*0.8</formula>
    </cfRule>
  </conditionalFormatting>
  <conditionalFormatting sqref="I738">
    <cfRule type="cellIs" dxfId="1030" priority="1270" operator="lessThan">
      <formula>$T738*0.8</formula>
    </cfRule>
  </conditionalFormatting>
  <conditionalFormatting sqref="E748:R748">
    <cfRule type="cellIs" dxfId="1029" priority="1269" operator="greaterThanOrEqual">
      <formula>1000</formula>
    </cfRule>
  </conditionalFormatting>
  <conditionalFormatting sqref="E747:R747">
    <cfRule type="cellIs" dxfId="1028" priority="1268" operator="greaterThanOrEqual">
      <formula>100</formula>
    </cfRule>
  </conditionalFormatting>
  <conditionalFormatting sqref="C751:S751">
    <cfRule type="cellIs" dxfId="1027" priority="1267" operator="greaterThanOrEqual">
      <formula>$T$278*1.2</formula>
    </cfRule>
  </conditionalFormatting>
  <conditionalFormatting sqref="C748">
    <cfRule type="cellIs" dxfId="1026" priority="1266" operator="greaterThanOrEqual">
      <formula>1000</formula>
    </cfRule>
  </conditionalFormatting>
  <conditionalFormatting sqref="C747">
    <cfRule type="cellIs" dxfId="1025" priority="1265" operator="greaterThanOrEqual">
      <formula>100</formula>
    </cfRule>
  </conditionalFormatting>
  <conditionalFormatting sqref="D748">
    <cfRule type="cellIs" dxfId="1024" priority="1264" operator="greaterThanOrEqual">
      <formula>1000</formula>
    </cfRule>
  </conditionalFormatting>
  <conditionalFormatting sqref="D747">
    <cfRule type="cellIs" dxfId="1023" priority="1263" operator="greaterThanOrEqual">
      <formula>100</formula>
    </cfRule>
  </conditionalFormatting>
  <conditionalFormatting sqref="D754">
    <cfRule type="cellIs" dxfId="1022" priority="1262" operator="lessThan">
      <formula>$T754*0.8</formula>
    </cfRule>
  </conditionalFormatting>
  <conditionalFormatting sqref="K754">
    <cfRule type="cellIs" dxfId="1021" priority="1261" operator="lessThan">
      <formula>$T754*0.8</formula>
    </cfRule>
  </conditionalFormatting>
  <conditionalFormatting sqref="I754">
    <cfRule type="cellIs" dxfId="1020" priority="1260" operator="lessThan">
      <formula>$T754*0.8</formula>
    </cfRule>
  </conditionalFormatting>
  <conditionalFormatting sqref="C754">
    <cfRule type="cellIs" dxfId="1019" priority="1245" operator="lessThan">
      <formula>$T754*0.8</formula>
    </cfRule>
  </conditionalFormatting>
  <conditionalFormatting sqref="E754">
    <cfRule type="cellIs" dxfId="1018" priority="1244" operator="lessThan">
      <formula>$T754*0.8</formula>
    </cfRule>
  </conditionalFormatting>
  <conditionalFormatting sqref="F754">
    <cfRule type="cellIs" dxfId="1017" priority="1243" operator="lessThan">
      <formula>$T754*0.8</formula>
    </cfRule>
  </conditionalFormatting>
  <conditionalFormatting sqref="G754">
    <cfRule type="cellIs" dxfId="1016" priority="1242" operator="lessThan">
      <formula>$T754*0.8</formula>
    </cfRule>
  </conditionalFormatting>
  <conditionalFormatting sqref="J754">
    <cfRule type="cellIs" dxfId="1015" priority="1241" operator="lessThan">
      <formula>$T754*0.8</formula>
    </cfRule>
  </conditionalFormatting>
  <conditionalFormatting sqref="L754">
    <cfRule type="cellIs" dxfId="1014" priority="1240" operator="lessThan">
      <formula>$T754*0.8</formula>
    </cfRule>
  </conditionalFormatting>
  <conditionalFormatting sqref="N754">
    <cfRule type="cellIs" dxfId="1013" priority="1239" operator="lessThan">
      <formula>$T754*0.8</formula>
    </cfRule>
  </conditionalFormatting>
  <conditionalFormatting sqref="O754">
    <cfRule type="cellIs" dxfId="1012" priority="1238" operator="lessThan">
      <formula>$T754*0.8</formula>
    </cfRule>
  </conditionalFormatting>
  <conditionalFormatting sqref="Q754">
    <cfRule type="cellIs" dxfId="1011" priority="1237" operator="lessThan">
      <formula>$T754*0.8</formula>
    </cfRule>
  </conditionalFormatting>
  <conditionalFormatting sqref="R754">
    <cfRule type="cellIs" dxfId="1010" priority="1236" operator="lessThan">
      <formula>$T754*0.8</formula>
    </cfRule>
  </conditionalFormatting>
  <conditionalFormatting sqref="S754">
    <cfRule type="cellIs" dxfId="1009" priority="1235" operator="lessThan">
      <formula>$T754*0.8</formula>
    </cfRule>
  </conditionalFormatting>
  <conditionalFormatting sqref="H754">
    <cfRule type="cellIs" dxfId="1008" priority="1234" operator="lessThan">
      <formula>$T754*0.8</formula>
    </cfRule>
  </conditionalFormatting>
  <conditionalFormatting sqref="P754">
    <cfRule type="cellIs" dxfId="1007" priority="1233" operator="lessThan">
      <formula>$T754*0.8</formula>
    </cfRule>
  </conditionalFormatting>
  <conditionalFormatting sqref="M754">
    <cfRule type="cellIs" dxfId="1006" priority="1232" operator="lessThan">
      <formula>$T754*0.8</formula>
    </cfRule>
  </conditionalFormatting>
  <conditionalFormatting sqref="K756:L756">
    <cfRule type="cellIs" dxfId="1005" priority="1231" operator="greaterThanOrEqual">
      <formula>1000</formula>
    </cfRule>
  </conditionalFormatting>
  <conditionalFormatting sqref="K755:L755">
    <cfRule type="cellIs" dxfId="1004" priority="1230" operator="greaterThanOrEqual">
      <formula>100</formula>
    </cfRule>
  </conditionalFormatting>
  <conditionalFormatting sqref="C759:T759">
    <cfRule type="cellIs" priority="1165" stopIfTrue="1" operator="equal">
      <formula>"-"</formula>
    </cfRule>
    <cfRule type="cellIs" dxfId="1003" priority="1229" operator="greaterThanOrEqual">
      <formula>$T$278*1.2</formula>
    </cfRule>
  </conditionalFormatting>
  <conditionalFormatting sqref="C756">
    <cfRule type="cellIs" dxfId="1002" priority="1228" operator="greaterThanOrEqual">
      <formula>1000</formula>
    </cfRule>
  </conditionalFormatting>
  <conditionalFormatting sqref="C755">
    <cfRule type="cellIs" dxfId="1001" priority="1227" operator="greaterThanOrEqual">
      <formula>100</formula>
    </cfRule>
  </conditionalFormatting>
  <conditionalFormatting sqref="K762 K770">
    <cfRule type="cellIs" dxfId="1000" priority="1223" operator="lessThan">
      <formula>$T762*0.8</formula>
    </cfRule>
  </conditionalFormatting>
  <conditionalFormatting sqref="D756">
    <cfRule type="cellIs" dxfId="999" priority="1207" operator="greaterThanOrEqual">
      <formula>1000</formula>
    </cfRule>
  </conditionalFormatting>
  <conditionalFormatting sqref="D755">
    <cfRule type="cellIs" dxfId="998" priority="1206" operator="greaterThanOrEqual">
      <formula>100</formula>
    </cfRule>
  </conditionalFormatting>
  <conditionalFormatting sqref="E756">
    <cfRule type="cellIs" dxfId="997" priority="1205" operator="greaterThanOrEqual">
      <formula>1000</formula>
    </cfRule>
  </conditionalFormatting>
  <conditionalFormatting sqref="E755">
    <cfRule type="cellIs" dxfId="996" priority="1204" operator="greaterThanOrEqual">
      <formula>100</formula>
    </cfRule>
  </conditionalFormatting>
  <conditionalFormatting sqref="F756">
    <cfRule type="cellIs" dxfId="995" priority="1203" operator="greaterThanOrEqual">
      <formula>1000</formula>
    </cfRule>
  </conditionalFormatting>
  <conditionalFormatting sqref="F755">
    <cfRule type="cellIs" dxfId="994" priority="1202" operator="greaterThanOrEqual">
      <formula>100</formula>
    </cfRule>
  </conditionalFormatting>
  <conditionalFormatting sqref="G756">
    <cfRule type="cellIs" dxfId="993" priority="1201" operator="greaterThanOrEqual">
      <formula>1000</formula>
    </cfRule>
  </conditionalFormatting>
  <conditionalFormatting sqref="G755">
    <cfRule type="cellIs" dxfId="992" priority="1200" operator="greaterThanOrEqual">
      <formula>100</formula>
    </cfRule>
  </conditionalFormatting>
  <conditionalFormatting sqref="H756">
    <cfRule type="cellIs" dxfId="991" priority="1199" operator="greaterThanOrEqual">
      <formula>1000</formula>
    </cfRule>
  </conditionalFormatting>
  <conditionalFormatting sqref="H755">
    <cfRule type="cellIs" dxfId="990" priority="1198" operator="greaterThanOrEqual">
      <formula>100</formula>
    </cfRule>
  </conditionalFormatting>
  <conditionalFormatting sqref="I756">
    <cfRule type="cellIs" dxfId="989" priority="1197" operator="greaterThanOrEqual">
      <formula>1000</formula>
    </cfRule>
  </conditionalFormatting>
  <conditionalFormatting sqref="I755">
    <cfRule type="cellIs" dxfId="988" priority="1196" operator="greaterThanOrEqual">
      <formula>100</formula>
    </cfRule>
  </conditionalFormatting>
  <conditionalFormatting sqref="J756">
    <cfRule type="cellIs" dxfId="987" priority="1195" operator="greaterThanOrEqual">
      <formula>1000</formula>
    </cfRule>
  </conditionalFormatting>
  <conditionalFormatting sqref="J755">
    <cfRule type="cellIs" dxfId="986" priority="1194" operator="greaterThanOrEqual">
      <formula>100</formula>
    </cfRule>
  </conditionalFormatting>
  <conditionalFormatting sqref="M756">
    <cfRule type="cellIs" dxfId="985" priority="1193" operator="greaterThanOrEqual">
      <formula>1000</formula>
    </cfRule>
  </conditionalFormatting>
  <conditionalFormatting sqref="M755">
    <cfRule type="cellIs" dxfId="984" priority="1192" operator="greaterThanOrEqual">
      <formula>100</formula>
    </cfRule>
  </conditionalFormatting>
  <conditionalFormatting sqref="N756">
    <cfRule type="cellIs" dxfId="983" priority="1191" operator="greaterThanOrEqual">
      <formula>1000</formula>
    </cfRule>
  </conditionalFormatting>
  <conditionalFormatting sqref="N755">
    <cfRule type="cellIs" dxfId="982" priority="1190" operator="greaterThanOrEqual">
      <formula>100</formula>
    </cfRule>
  </conditionalFormatting>
  <conditionalFormatting sqref="O756">
    <cfRule type="cellIs" dxfId="981" priority="1189" operator="greaterThanOrEqual">
      <formula>1000</formula>
    </cfRule>
  </conditionalFormatting>
  <conditionalFormatting sqref="O755">
    <cfRule type="cellIs" dxfId="980" priority="1188" operator="greaterThanOrEqual">
      <formula>100</formula>
    </cfRule>
  </conditionalFormatting>
  <conditionalFormatting sqref="P756">
    <cfRule type="cellIs" dxfId="979" priority="1187" operator="greaterThanOrEqual">
      <formula>1000</formula>
    </cfRule>
  </conditionalFormatting>
  <conditionalFormatting sqref="P755">
    <cfRule type="cellIs" dxfId="978" priority="1186" operator="greaterThanOrEqual">
      <formula>100</formula>
    </cfRule>
  </conditionalFormatting>
  <conditionalFormatting sqref="Q756">
    <cfRule type="cellIs" dxfId="977" priority="1185" operator="greaterThanOrEqual">
      <formula>1000</formula>
    </cfRule>
  </conditionalFormatting>
  <conditionalFormatting sqref="Q755">
    <cfRule type="cellIs" dxfId="976" priority="1184" operator="greaterThanOrEqual">
      <formula>100</formula>
    </cfRule>
  </conditionalFormatting>
  <conditionalFormatting sqref="R756">
    <cfRule type="cellIs" dxfId="975" priority="1183" operator="greaterThanOrEqual">
      <formula>1000</formula>
    </cfRule>
  </conditionalFormatting>
  <conditionalFormatting sqref="R755">
    <cfRule type="cellIs" dxfId="974" priority="1182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73" priority="1181" operator="lessThan">
      <formula>$T762*0.8</formula>
    </cfRule>
  </conditionalFormatting>
  <conditionalFormatting sqref="L762">
    <cfRule type="cellIs" dxfId="972" priority="1166" operator="lessThan">
      <formula>$T762*0.8</formula>
    </cfRule>
  </conditionalFormatting>
  <conditionalFormatting sqref="M762:S762">
    <cfRule type="cellIs" dxfId="971" priority="1164" operator="lessThan">
      <formula>$T762*0.8</formula>
    </cfRule>
  </conditionalFormatting>
  <conditionalFormatting sqref="K764:L764">
    <cfRule type="cellIs" dxfId="970" priority="1163" operator="greaterThanOrEqual">
      <formula>1000</formula>
    </cfRule>
  </conditionalFormatting>
  <conditionalFormatting sqref="K763:L763">
    <cfRule type="cellIs" dxfId="969" priority="1162" operator="greaterThanOrEqual">
      <formula>100</formula>
    </cfRule>
  </conditionalFormatting>
  <conditionalFormatting sqref="C767:T767">
    <cfRule type="cellIs" priority="1132" stopIfTrue="1" operator="equal">
      <formula>"-"</formula>
    </cfRule>
    <cfRule type="cellIs" dxfId="968" priority="1161" operator="greaterThanOrEqual">
      <formula>$T$278*1.2</formula>
    </cfRule>
  </conditionalFormatting>
  <conditionalFormatting sqref="C764">
    <cfRule type="cellIs" dxfId="967" priority="1160" operator="greaterThanOrEqual">
      <formula>1000</formula>
    </cfRule>
  </conditionalFormatting>
  <conditionalFormatting sqref="C763">
    <cfRule type="cellIs" dxfId="966" priority="1159" operator="greaterThanOrEqual">
      <formula>100</formula>
    </cfRule>
  </conditionalFormatting>
  <conditionalFormatting sqref="D764">
    <cfRule type="cellIs" dxfId="965" priority="1158" operator="greaterThanOrEqual">
      <formula>1000</formula>
    </cfRule>
  </conditionalFormatting>
  <conditionalFormatting sqref="D763">
    <cfRule type="cellIs" dxfId="964" priority="1157" operator="greaterThanOrEqual">
      <formula>100</formula>
    </cfRule>
  </conditionalFormatting>
  <conditionalFormatting sqref="E764">
    <cfRule type="cellIs" dxfId="963" priority="1156" operator="greaterThanOrEqual">
      <formula>1000</formula>
    </cfRule>
  </conditionalFormatting>
  <conditionalFormatting sqref="E763">
    <cfRule type="cellIs" dxfId="962" priority="1155" operator="greaterThanOrEqual">
      <formula>100</formula>
    </cfRule>
  </conditionalFormatting>
  <conditionalFormatting sqref="F764">
    <cfRule type="cellIs" dxfId="961" priority="1154" operator="greaterThanOrEqual">
      <formula>1000</formula>
    </cfRule>
  </conditionalFormatting>
  <conditionalFormatting sqref="F763">
    <cfRule type="cellIs" dxfId="960" priority="1153" operator="greaterThanOrEqual">
      <formula>100</formula>
    </cfRule>
  </conditionalFormatting>
  <conditionalFormatting sqref="G764">
    <cfRule type="cellIs" dxfId="959" priority="1152" operator="greaterThanOrEqual">
      <formula>1000</formula>
    </cfRule>
  </conditionalFormatting>
  <conditionalFormatting sqref="G763">
    <cfRule type="cellIs" dxfId="958" priority="1151" operator="greaterThanOrEqual">
      <formula>100</formula>
    </cfRule>
  </conditionalFormatting>
  <conditionalFormatting sqref="H764">
    <cfRule type="cellIs" dxfId="957" priority="1150" operator="greaterThanOrEqual">
      <formula>1000</formula>
    </cfRule>
  </conditionalFormatting>
  <conditionalFormatting sqref="H763">
    <cfRule type="cellIs" dxfId="956" priority="1149" operator="greaterThanOrEqual">
      <formula>100</formula>
    </cfRule>
  </conditionalFormatting>
  <conditionalFormatting sqref="I764">
    <cfRule type="cellIs" dxfId="955" priority="1148" operator="greaterThanOrEqual">
      <formula>1000</formula>
    </cfRule>
  </conditionalFormatting>
  <conditionalFormatting sqref="I763">
    <cfRule type="cellIs" dxfId="954" priority="1147" operator="greaterThanOrEqual">
      <formula>100</formula>
    </cfRule>
  </conditionalFormatting>
  <conditionalFormatting sqref="J764">
    <cfRule type="cellIs" dxfId="953" priority="1146" operator="greaterThanOrEqual">
      <formula>1000</formula>
    </cfRule>
  </conditionalFormatting>
  <conditionalFormatting sqref="J763">
    <cfRule type="cellIs" dxfId="952" priority="1145" operator="greaterThanOrEqual">
      <formula>100</formula>
    </cfRule>
  </conditionalFormatting>
  <conditionalFormatting sqref="M764">
    <cfRule type="cellIs" dxfId="951" priority="1144" operator="greaterThanOrEqual">
      <formula>1000</formula>
    </cfRule>
  </conditionalFormatting>
  <conditionalFormatting sqref="M763">
    <cfRule type="cellIs" dxfId="950" priority="1143" operator="greaterThanOrEqual">
      <formula>100</formula>
    </cfRule>
  </conditionalFormatting>
  <conditionalFormatting sqref="N764">
    <cfRule type="cellIs" dxfId="949" priority="1142" operator="greaterThanOrEqual">
      <formula>1000</formula>
    </cfRule>
  </conditionalFormatting>
  <conditionalFormatting sqref="N763">
    <cfRule type="cellIs" dxfId="948" priority="1141" operator="greaterThanOrEqual">
      <formula>100</formula>
    </cfRule>
  </conditionalFormatting>
  <conditionalFormatting sqref="O764">
    <cfRule type="cellIs" dxfId="947" priority="1140" operator="greaterThanOrEqual">
      <formula>1000</formula>
    </cfRule>
  </conditionalFormatting>
  <conditionalFormatting sqref="O763">
    <cfRule type="cellIs" dxfId="946" priority="1139" operator="greaterThanOrEqual">
      <formula>100</formula>
    </cfRule>
  </conditionalFormatting>
  <conditionalFormatting sqref="P764">
    <cfRule type="cellIs" dxfId="945" priority="1138" operator="greaterThanOrEqual">
      <formula>1000</formula>
    </cfRule>
  </conditionalFormatting>
  <conditionalFormatting sqref="P763">
    <cfRule type="cellIs" dxfId="944" priority="1137" operator="greaterThanOrEqual">
      <formula>100</formula>
    </cfRule>
  </conditionalFormatting>
  <conditionalFormatting sqref="Q764">
    <cfRule type="cellIs" dxfId="943" priority="1136" operator="greaterThanOrEqual">
      <formula>1000</formula>
    </cfRule>
  </conditionalFormatting>
  <conditionalFormatting sqref="Q763">
    <cfRule type="cellIs" dxfId="942" priority="1135" operator="greaterThanOrEqual">
      <formula>100</formula>
    </cfRule>
  </conditionalFormatting>
  <conditionalFormatting sqref="R764">
    <cfRule type="cellIs" dxfId="941" priority="1134" operator="greaterThanOrEqual">
      <formula>1000</formula>
    </cfRule>
  </conditionalFormatting>
  <conditionalFormatting sqref="R763">
    <cfRule type="cellIs" dxfId="940" priority="1133" operator="greaterThanOrEqual">
      <formula>100</formula>
    </cfRule>
  </conditionalFormatting>
  <conditionalFormatting sqref="L770 N770 P770 R770">
    <cfRule type="cellIs" dxfId="939" priority="1131" operator="lessThan">
      <formula>$T770*0.8</formula>
    </cfRule>
  </conditionalFormatting>
  <conditionalFormatting sqref="M770 O770 Q770 S770">
    <cfRule type="cellIs" dxfId="938" priority="1130" operator="lessThan">
      <formula>$T770*0.8</formula>
    </cfRule>
  </conditionalFormatting>
  <conditionalFormatting sqref="D770">
    <cfRule type="cellIs" dxfId="937" priority="1129" operator="lessThan">
      <formula>$T770*0.8</formula>
    </cfRule>
  </conditionalFormatting>
  <conditionalFormatting sqref="G770 F778:G778 F786:G786 F794:G794 F802 F810 F818 F826 F834 F842 F850 F858 F866 F874 F882 F890 F898 F906">
    <cfRule type="cellIs" dxfId="936" priority="1128" operator="lessThan">
      <formula>$T770*0.8</formula>
    </cfRule>
  </conditionalFormatting>
  <conditionalFormatting sqref="K1926">
    <cfRule type="cellIs" dxfId="935" priority="1127" operator="lessThan">
      <formula>$T1926*0.8</formula>
    </cfRule>
  </conditionalFormatting>
  <conditionalFormatting sqref="W1925">
    <cfRule type="cellIs" dxfId="934" priority="1126" operator="lessThan">
      <formula>$T1925*0.8</formula>
    </cfRule>
  </conditionalFormatting>
  <conditionalFormatting sqref="K772:L772">
    <cfRule type="cellIs" dxfId="933" priority="1125" operator="greaterThanOrEqual">
      <formula>1000</formula>
    </cfRule>
  </conditionalFormatting>
  <conditionalFormatting sqref="K771:L771">
    <cfRule type="cellIs" dxfId="932" priority="1124" operator="greaterThanOrEqual">
      <formula>100</formula>
    </cfRule>
  </conditionalFormatting>
  <conditionalFormatting sqref="C775:T775">
    <cfRule type="cellIs" priority="1094" stopIfTrue="1" operator="equal">
      <formula>"-"</formula>
    </cfRule>
    <cfRule type="cellIs" dxfId="931" priority="1123" operator="greaterThanOrEqual">
      <formula>$T$278*1.2</formula>
    </cfRule>
  </conditionalFormatting>
  <conditionalFormatting sqref="C772">
    <cfRule type="cellIs" dxfId="930" priority="1122" operator="greaterThanOrEqual">
      <formula>1000</formula>
    </cfRule>
  </conditionalFormatting>
  <conditionalFormatting sqref="C771">
    <cfRule type="cellIs" dxfId="929" priority="1121" operator="greaterThanOrEqual">
      <formula>100</formula>
    </cfRule>
  </conditionalFormatting>
  <conditionalFormatting sqref="D772">
    <cfRule type="cellIs" dxfId="928" priority="1120" operator="greaterThanOrEqual">
      <formula>1000</formula>
    </cfRule>
  </conditionalFormatting>
  <conditionalFormatting sqref="D771">
    <cfRule type="cellIs" dxfId="927" priority="1119" operator="greaterThanOrEqual">
      <formula>100</formula>
    </cfRule>
  </conditionalFormatting>
  <conditionalFormatting sqref="E772">
    <cfRule type="cellIs" dxfId="926" priority="1118" operator="greaterThanOrEqual">
      <formula>1000</formula>
    </cfRule>
  </conditionalFormatting>
  <conditionalFormatting sqref="E771">
    <cfRule type="cellIs" dxfId="925" priority="1117" operator="greaterThanOrEqual">
      <formula>100</formula>
    </cfRule>
  </conditionalFormatting>
  <conditionalFormatting sqref="F772">
    <cfRule type="cellIs" dxfId="924" priority="1116" operator="greaterThanOrEqual">
      <formula>1000</formula>
    </cfRule>
  </conditionalFormatting>
  <conditionalFormatting sqref="F771">
    <cfRule type="cellIs" dxfId="923" priority="1115" operator="greaterThanOrEqual">
      <formula>100</formula>
    </cfRule>
  </conditionalFormatting>
  <conditionalFormatting sqref="G772">
    <cfRule type="cellIs" dxfId="922" priority="1114" operator="greaterThanOrEqual">
      <formula>1000</formula>
    </cfRule>
  </conditionalFormatting>
  <conditionalFormatting sqref="G771">
    <cfRule type="cellIs" dxfId="921" priority="1113" operator="greaterThanOrEqual">
      <formula>100</formula>
    </cfRule>
  </conditionalFormatting>
  <conditionalFormatting sqref="H772">
    <cfRule type="cellIs" dxfId="920" priority="1112" operator="greaterThanOrEqual">
      <formula>1000</formula>
    </cfRule>
  </conditionalFormatting>
  <conditionalFormatting sqref="H771">
    <cfRule type="cellIs" dxfId="919" priority="1111" operator="greaterThanOrEqual">
      <formula>100</formula>
    </cfRule>
  </conditionalFormatting>
  <conditionalFormatting sqref="I772">
    <cfRule type="cellIs" dxfId="918" priority="1110" operator="greaterThanOrEqual">
      <formula>1000</formula>
    </cfRule>
  </conditionalFormatting>
  <conditionalFormatting sqref="I771">
    <cfRule type="cellIs" dxfId="917" priority="1109" operator="greaterThanOrEqual">
      <formula>100</formula>
    </cfRule>
  </conditionalFormatting>
  <conditionalFormatting sqref="J772">
    <cfRule type="cellIs" dxfId="916" priority="1108" operator="greaterThanOrEqual">
      <formula>1000</formula>
    </cfRule>
  </conditionalFormatting>
  <conditionalFormatting sqref="J771">
    <cfRule type="cellIs" dxfId="915" priority="1107" operator="greaterThanOrEqual">
      <formula>100</formula>
    </cfRule>
  </conditionalFormatting>
  <conditionalFormatting sqref="M772">
    <cfRule type="cellIs" dxfId="914" priority="1106" operator="greaterThanOrEqual">
      <formula>1000</formula>
    </cfRule>
  </conditionalFormatting>
  <conditionalFormatting sqref="M771">
    <cfRule type="cellIs" dxfId="913" priority="1105" operator="greaterThanOrEqual">
      <formula>100</formula>
    </cfRule>
  </conditionalFormatting>
  <conditionalFormatting sqref="N772">
    <cfRule type="cellIs" dxfId="912" priority="1104" operator="greaterThanOrEqual">
      <formula>1000</formula>
    </cfRule>
  </conditionalFormatting>
  <conditionalFormatting sqref="N771">
    <cfRule type="cellIs" dxfId="911" priority="1103" operator="greaterThanOrEqual">
      <formula>100</formula>
    </cfRule>
  </conditionalFormatting>
  <conditionalFormatting sqref="O772">
    <cfRule type="cellIs" dxfId="910" priority="1102" operator="greaterThanOrEqual">
      <formula>1000</formula>
    </cfRule>
  </conditionalFormatting>
  <conditionalFormatting sqref="O771">
    <cfRule type="cellIs" dxfId="909" priority="1101" operator="greaterThanOrEqual">
      <formula>100</formula>
    </cfRule>
  </conditionalFormatting>
  <conditionalFormatting sqref="P772">
    <cfRule type="cellIs" dxfId="908" priority="1100" operator="greaterThanOrEqual">
      <formula>1000</formula>
    </cfRule>
  </conditionalFormatting>
  <conditionalFormatting sqref="P771">
    <cfRule type="cellIs" dxfId="907" priority="1099" operator="greaterThanOrEqual">
      <formula>100</formula>
    </cfRule>
  </conditionalFormatting>
  <conditionalFormatting sqref="Q772">
    <cfRule type="cellIs" dxfId="906" priority="1098" operator="greaterThanOrEqual">
      <formula>1000</formula>
    </cfRule>
  </conditionalFormatting>
  <conditionalFormatting sqref="Q771">
    <cfRule type="cellIs" dxfId="905" priority="1097" operator="greaterThanOrEqual">
      <formula>100</formula>
    </cfRule>
  </conditionalFormatting>
  <conditionalFormatting sqref="R772">
    <cfRule type="cellIs" dxfId="904" priority="1096" operator="greaterThanOrEqual">
      <formula>1000</formula>
    </cfRule>
  </conditionalFormatting>
  <conditionalFormatting sqref="R771">
    <cfRule type="cellIs" dxfId="903" priority="1095" operator="greaterThanOrEqual">
      <formula>100</formula>
    </cfRule>
  </conditionalFormatting>
  <conditionalFormatting sqref="K780:L780">
    <cfRule type="cellIs" dxfId="902" priority="1093" operator="greaterThanOrEqual">
      <formula>1000</formula>
    </cfRule>
  </conditionalFormatting>
  <conditionalFormatting sqref="K779:L779">
    <cfRule type="cellIs" dxfId="901" priority="1092" operator="greaterThanOrEqual">
      <formula>100</formula>
    </cfRule>
  </conditionalFormatting>
  <conditionalFormatting sqref="C783:T783">
    <cfRule type="cellIs" priority="1062" stopIfTrue="1" operator="equal">
      <formula>"-"</formula>
    </cfRule>
    <cfRule type="cellIs" dxfId="900" priority="1091" operator="greaterThanOrEqual">
      <formula>$T$278*1.2</formula>
    </cfRule>
  </conditionalFormatting>
  <conditionalFormatting sqref="C780">
    <cfRule type="cellIs" dxfId="899" priority="1090" operator="greaterThanOrEqual">
      <formula>1000</formula>
    </cfRule>
  </conditionalFormatting>
  <conditionalFormatting sqref="C779">
    <cfRule type="cellIs" dxfId="898" priority="1089" operator="greaterThanOrEqual">
      <formula>100</formula>
    </cfRule>
  </conditionalFormatting>
  <conditionalFormatting sqref="D780">
    <cfRule type="cellIs" dxfId="897" priority="1088" operator="greaterThanOrEqual">
      <formula>1000</formula>
    </cfRule>
  </conditionalFormatting>
  <conditionalFormatting sqref="D779">
    <cfRule type="cellIs" dxfId="896" priority="1087" operator="greaterThanOrEqual">
      <formula>100</formula>
    </cfRule>
  </conditionalFormatting>
  <conditionalFormatting sqref="E780">
    <cfRule type="cellIs" dxfId="895" priority="1086" operator="greaterThanOrEqual">
      <formula>1000</formula>
    </cfRule>
  </conditionalFormatting>
  <conditionalFormatting sqref="E779">
    <cfRule type="cellIs" dxfId="894" priority="1085" operator="greaterThanOrEqual">
      <formula>100</formula>
    </cfRule>
  </conditionalFormatting>
  <conditionalFormatting sqref="F780">
    <cfRule type="cellIs" dxfId="893" priority="1084" operator="greaterThanOrEqual">
      <formula>1000</formula>
    </cfRule>
  </conditionalFormatting>
  <conditionalFormatting sqref="F779">
    <cfRule type="cellIs" dxfId="892" priority="1083" operator="greaterThanOrEqual">
      <formula>100</formula>
    </cfRule>
  </conditionalFormatting>
  <conditionalFormatting sqref="G780">
    <cfRule type="cellIs" dxfId="891" priority="1082" operator="greaterThanOrEqual">
      <formula>1000</formula>
    </cfRule>
  </conditionalFormatting>
  <conditionalFormatting sqref="G779">
    <cfRule type="cellIs" dxfId="890" priority="1081" operator="greaterThanOrEqual">
      <formula>100</formula>
    </cfRule>
  </conditionalFormatting>
  <conditionalFormatting sqref="H780">
    <cfRule type="cellIs" dxfId="889" priority="1080" operator="greaterThanOrEqual">
      <formula>1000</formula>
    </cfRule>
  </conditionalFormatting>
  <conditionalFormatting sqref="H779">
    <cfRule type="cellIs" dxfId="888" priority="1079" operator="greaterThanOrEqual">
      <formula>100</formula>
    </cfRule>
  </conditionalFormatting>
  <conditionalFormatting sqref="I780">
    <cfRule type="cellIs" dxfId="887" priority="1078" operator="greaterThanOrEqual">
      <formula>1000</formula>
    </cfRule>
  </conditionalFormatting>
  <conditionalFormatting sqref="I779">
    <cfRule type="cellIs" dxfId="886" priority="1077" operator="greaterThanOrEqual">
      <formula>100</formula>
    </cfRule>
  </conditionalFormatting>
  <conditionalFormatting sqref="J780">
    <cfRule type="cellIs" dxfId="885" priority="1076" operator="greaterThanOrEqual">
      <formula>1000</formula>
    </cfRule>
  </conditionalFormatting>
  <conditionalFormatting sqref="J779">
    <cfRule type="cellIs" dxfId="884" priority="1075" operator="greaterThanOrEqual">
      <formula>100</formula>
    </cfRule>
  </conditionalFormatting>
  <conditionalFormatting sqref="M780">
    <cfRule type="cellIs" dxfId="883" priority="1074" operator="greaterThanOrEqual">
      <formula>1000</formula>
    </cfRule>
  </conditionalFormatting>
  <conditionalFormatting sqref="M779">
    <cfRule type="cellIs" dxfId="882" priority="1073" operator="greaterThanOrEqual">
      <formula>100</formula>
    </cfRule>
  </conditionalFormatting>
  <conditionalFormatting sqref="N780">
    <cfRule type="cellIs" dxfId="881" priority="1072" operator="greaterThanOrEqual">
      <formula>1000</formula>
    </cfRule>
  </conditionalFormatting>
  <conditionalFormatting sqref="N779">
    <cfRule type="cellIs" dxfId="880" priority="1071" operator="greaterThanOrEqual">
      <formula>100</formula>
    </cfRule>
  </conditionalFormatting>
  <conditionalFormatting sqref="O780">
    <cfRule type="cellIs" dxfId="879" priority="1070" operator="greaterThanOrEqual">
      <formula>1000</formula>
    </cfRule>
  </conditionalFormatting>
  <conditionalFormatting sqref="O779">
    <cfRule type="cellIs" dxfId="878" priority="1069" operator="greaterThanOrEqual">
      <formula>100</formula>
    </cfRule>
  </conditionalFormatting>
  <conditionalFormatting sqref="P780">
    <cfRule type="cellIs" dxfId="877" priority="1068" operator="greaterThanOrEqual">
      <formula>1000</formula>
    </cfRule>
  </conditionalFormatting>
  <conditionalFormatting sqref="P779">
    <cfRule type="cellIs" dxfId="876" priority="1067" operator="greaterThanOrEqual">
      <formula>100</formula>
    </cfRule>
  </conditionalFormatting>
  <conditionalFormatting sqref="Q780">
    <cfRule type="cellIs" dxfId="875" priority="1066" operator="greaterThanOrEqual">
      <formula>1000</formula>
    </cfRule>
  </conditionalFormatting>
  <conditionalFormatting sqref="Q779">
    <cfRule type="cellIs" dxfId="874" priority="1065" operator="greaterThanOrEqual">
      <formula>100</formula>
    </cfRule>
  </conditionalFormatting>
  <conditionalFormatting sqref="R780">
    <cfRule type="cellIs" dxfId="873" priority="1064" operator="greaterThanOrEqual">
      <formula>1000</formula>
    </cfRule>
  </conditionalFormatting>
  <conditionalFormatting sqref="R779">
    <cfRule type="cellIs" dxfId="872" priority="1063" operator="greaterThanOrEqual">
      <formula>100</formula>
    </cfRule>
  </conditionalFormatting>
  <conditionalFormatting sqref="K786">
    <cfRule type="cellIs" dxfId="871" priority="1061" operator="lessThan">
      <formula>$T786*0.8</formula>
    </cfRule>
  </conditionalFormatting>
  <conditionalFormatting sqref="K788:L788">
    <cfRule type="cellIs" dxfId="870" priority="1060" operator="greaterThanOrEqual">
      <formula>1000</formula>
    </cfRule>
  </conditionalFormatting>
  <conditionalFormatting sqref="K787:L787">
    <cfRule type="cellIs" dxfId="869" priority="1059" operator="greaterThanOrEqual">
      <formula>100</formula>
    </cfRule>
  </conditionalFormatting>
  <conditionalFormatting sqref="C791:T791">
    <cfRule type="cellIs" priority="1029" stopIfTrue="1" operator="equal">
      <formula>"-"</formula>
    </cfRule>
    <cfRule type="cellIs" dxfId="868" priority="1058" operator="greaterThanOrEqual">
      <formula>$T$278*1.2</formula>
    </cfRule>
  </conditionalFormatting>
  <conditionalFormatting sqref="C788">
    <cfRule type="cellIs" dxfId="867" priority="1057" operator="greaterThanOrEqual">
      <formula>1000</formula>
    </cfRule>
  </conditionalFormatting>
  <conditionalFormatting sqref="C787">
    <cfRule type="cellIs" dxfId="866" priority="1056" operator="greaterThanOrEqual">
      <formula>100</formula>
    </cfRule>
  </conditionalFormatting>
  <conditionalFormatting sqref="D788">
    <cfRule type="cellIs" dxfId="865" priority="1055" operator="greaterThanOrEqual">
      <formula>1000</formula>
    </cfRule>
  </conditionalFormatting>
  <conditionalFormatting sqref="D787">
    <cfRule type="cellIs" dxfId="864" priority="1054" operator="greaterThanOrEqual">
      <formula>100</formula>
    </cfRule>
  </conditionalFormatting>
  <conditionalFormatting sqref="E788">
    <cfRule type="cellIs" dxfId="863" priority="1053" operator="greaterThanOrEqual">
      <formula>1000</formula>
    </cfRule>
  </conditionalFormatting>
  <conditionalFormatting sqref="E787">
    <cfRule type="cellIs" dxfId="862" priority="1052" operator="greaterThanOrEqual">
      <formula>100</formula>
    </cfRule>
  </conditionalFormatting>
  <conditionalFormatting sqref="F788">
    <cfRule type="cellIs" dxfId="861" priority="1051" operator="greaterThanOrEqual">
      <formula>1000</formula>
    </cfRule>
  </conditionalFormatting>
  <conditionalFormatting sqref="F787">
    <cfRule type="cellIs" dxfId="860" priority="1050" operator="greaterThanOrEqual">
      <formula>100</formula>
    </cfRule>
  </conditionalFormatting>
  <conditionalFormatting sqref="G788">
    <cfRule type="cellIs" dxfId="859" priority="1049" operator="greaterThanOrEqual">
      <formula>1000</formula>
    </cfRule>
  </conditionalFormatting>
  <conditionalFormatting sqref="G787">
    <cfRule type="cellIs" dxfId="858" priority="1048" operator="greaterThanOrEqual">
      <formula>100</formula>
    </cfRule>
  </conditionalFormatting>
  <conditionalFormatting sqref="H788">
    <cfRule type="cellIs" dxfId="857" priority="1047" operator="greaterThanOrEqual">
      <formula>1000</formula>
    </cfRule>
  </conditionalFormatting>
  <conditionalFormatting sqref="H787">
    <cfRule type="cellIs" dxfId="856" priority="1046" operator="greaterThanOrEqual">
      <formula>100</formula>
    </cfRule>
  </conditionalFormatting>
  <conditionalFormatting sqref="I788">
    <cfRule type="cellIs" dxfId="855" priority="1045" operator="greaterThanOrEqual">
      <formula>1000</formula>
    </cfRule>
  </conditionalFormatting>
  <conditionalFormatting sqref="I787">
    <cfRule type="cellIs" dxfId="854" priority="1044" operator="greaterThanOrEqual">
      <formula>100</formula>
    </cfRule>
  </conditionalFormatting>
  <conditionalFormatting sqref="J788">
    <cfRule type="cellIs" dxfId="853" priority="1043" operator="greaterThanOrEqual">
      <formula>1000</formula>
    </cfRule>
  </conditionalFormatting>
  <conditionalFormatting sqref="J787">
    <cfRule type="cellIs" dxfId="852" priority="1042" operator="greaterThanOrEqual">
      <formula>100</formula>
    </cfRule>
  </conditionalFormatting>
  <conditionalFormatting sqref="M788">
    <cfRule type="cellIs" dxfId="851" priority="1041" operator="greaterThanOrEqual">
      <formula>1000</formula>
    </cfRule>
  </conditionalFormatting>
  <conditionalFormatting sqref="M787">
    <cfRule type="cellIs" dxfId="850" priority="1040" operator="greaterThanOrEqual">
      <formula>100</formula>
    </cfRule>
  </conditionalFormatting>
  <conditionalFormatting sqref="N788">
    <cfRule type="cellIs" dxfId="849" priority="1039" operator="greaterThanOrEqual">
      <formula>1000</formula>
    </cfRule>
  </conditionalFormatting>
  <conditionalFormatting sqref="N787">
    <cfRule type="cellIs" dxfId="848" priority="1038" operator="greaterThanOrEqual">
      <formula>100</formula>
    </cfRule>
  </conditionalFormatting>
  <conditionalFormatting sqref="O788">
    <cfRule type="cellIs" dxfId="847" priority="1037" operator="greaterThanOrEqual">
      <formula>1000</formula>
    </cfRule>
  </conditionalFormatting>
  <conditionalFormatting sqref="O787">
    <cfRule type="cellIs" dxfId="846" priority="1036" operator="greaterThanOrEqual">
      <formula>100</formula>
    </cfRule>
  </conditionalFormatting>
  <conditionalFormatting sqref="P788">
    <cfRule type="cellIs" dxfId="845" priority="1035" operator="greaterThanOrEqual">
      <formula>1000</formula>
    </cfRule>
  </conditionalFormatting>
  <conditionalFormatting sqref="P787">
    <cfRule type="cellIs" dxfId="844" priority="1034" operator="greaterThanOrEqual">
      <formula>100</formula>
    </cfRule>
  </conditionalFormatting>
  <conditionalFormatting sqref="Q788">
    <cfRule type="cellIs" dxfId="843" priority="1033" operator="greaterThanOrEqual">
      <formula>1000</formula>
    </cfRule>
  </conditionalFormatting>
  <conditionalFormatting sqref="Q787">
    <cfRule type="cellIs" dxfId="842" priority="1032" operator="greaterThanOrEqual">
      <formula>100</formula>
    </cfRule>
  </conditionalFormatting>
  <conditionalFormatting sqref="R788">
    <cfRule type="cellIs" dxfId="841" priority="1031" operator="greaterThanOrEqual">
      <formula>1000</formula>
    </cfRule>
  </conditionalFormatting>
  <conditionalFormatting sqref="R787">
    <cfRule type="cellIs" dxfId="840" priority="1030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39" priority="1028" operator="lessThan">
      <formula>$T794*0.8</formula>
    </cfRule>
  </conditionalFormatting>
  <conditionalFormatting sqref="K796:L796">
    <cfRule type="cellIs" dxfId="838" priority="1027" operator="greaterThanOrEqual">
      <formula>1000</formula>
    </cfRule>
  </conditionalFormatting>
  <conditionalFormatting sqref="K795:L795">
    <cfRule type="cellIs" dxfId="837" priority="1026" operator="greaterThanOrEqual">
      <formula>100</formula>
    </cfRule>
  </conditionalFormatting>
  <conditionalFormatting sqref="C799:T799">
    <cfRule type="cellIs" priority="996" stopIfTrue="1" operator="equal">
      <formula>"-"</formula>
    </cfRule>
    <cfRule type="cellIs" dxfId="836" priority="1025" operator="greaterThanOrEqual">
      <formula>$T$278*1.2</formula>
    </cfRule>
  </conditionalFormatting>
  <conditionalFormatting sqref="C796">
    <cfRule type="cellIs" dxfId="835" priority="1024" operator="greaterThanOrEqual">
      <formula>1000</formula>
    </cfRule>
  </conditionalFormatting>
  <conditionalFormatting sqref="C795">
    <cfRule type="cellIs" dxfId="834" priority="1023" operator="greaterThanOrEqual">
      <formula>100</formula>
    </cfRule>
  </conditionalFormatting>
  <conditionalFormatting sqref="D796">
    <cfRule type="cellIs" dxfId="833" priority="1022" operator="greaterThanOrEqual">
      <formula>1000</formula>
    </cfRule>
  </conditionalFormatting>
  <conditionalFormatting sqref="D795">
    <cfRule type="cellIs" dxfId="832" priority="1021" operator="greaterThanOrEqual">
      <formula>100</formula>
    </cfRule>
  </conditionalFormatting>
  <conditionalFormatting sqref="E796">
    <cfRule type="cellIs" dxfId="831" priority="1020" operator="greaterThanOrEqual">
      <formula>1000</formula>
    </cfRule>
  </conditionalFormatting>
  <conditionalFormatting sqref="E795">
    <cfRule type="cellIs" dxfId="830" priority="1019" operator="greaterThanOrEqual">
      <formula>100</formula>
    </cfRule>
  </conditionalFormatting>
  <conditionalFormatting sqref="F796">
    <cfRule type="cellIs" dxfId="829" priority="1018" operator="greaterThanOrEqual">
      <formula>1000</formula>
    </cfRule>
  </conditionalFormatting>
  <conditionalFormatting sqref="F795">
    <cfRule type="cellIs" dxfId="828" priority="1017" operator="greaterThanOrEqual">
      <formula>100</formula>
    </cfRule>
  </conditionalFormatting>
  <conditionalFormatting sqref="G796">
    <cfRule type="cellIs" dxfId="827" priority="1016" operator="greaterThanOrEqual">
      <formula>1000</formula>
    </cfRule>
  </conditionalFormatting>
  <conditionalFormatting sqref="G795">
    <cfRule type="cellIs" dxfId="826" priority="1015" operator="greaterThanOrEqual">
      <formula>100</formula>
    </cfRule>
  </conditionalFormatting>
  <conditionalFormatting sqref="H796">
    <cfRule type="cellIs" dxfId="825" priority="1014" operator="greaterThanOrEqual">
      <formula>1000</formula>
    </cfRule>
  </conditionalFormatting>
  <conditionalFormatting sqref="H795">
    <cfRule type="cellIs" dxfId="824" priority="1013" operator="greaterThanOrEqual">
      <formula>100</formula>
    </cfRule>
  </conditionalFormatting>
  <conditionalFormatting sqref="I796">
    <cfRule type="cellIs" dxfId="823" priority="1012" operator="greaterThanOrEqual">
      <formula>1000</formula>
    </cfRule>
  </conditionalFormatting>
  <conditionalFormatting sqref="I795">
    <cfRule type="cellIs" dxfId="822" priority="1011" operator="greaterThanOrEqual">
      <formula>100</formula>
    </cfRule>
  </conditionalFormatting>
  <conditionalFormatting sqref="J796">
    <cfRule type="cellIs" dxfId="821" priority="1010" operator="greaterThanOrEqual">
      <formula>1000</formula>
    </cfRule>
  </conditionalFormatting>
  <conditionalFormatting sqref="J795">
    <cfRule type="cellIs" dxfId="820" priority="1009" operator="greaterThanOrEqual">
      <formula>100</formula>
    </cfRule>
  </conditionalFormatting>
  <conditionalFormatting sqref="M796">
    <cfRule type="cellIs" dxfId="819" priority="1008" operator="greaterThanOrEqual">
      <formula>1000</formula>
    </cfRule>
  </conditionalFormatting>
  <conditionalFormatting sqref="M795">
    <cfRule type="cellIs" dxfId="818" priority="1007" operator="greaterThanOrEqual">
      <formula>100</formula>
    </cfRule>
  </conditionalFormatting>
  <conditionalFormatting sqref="N796">
    <cfRule type="cellIs" dxfId="817" priority="1006" operator="greaterThanOrEqual">
      <formula>1000</formula>
    </cfRule>
  </conditionalFormatting>
  <conditionalFormatting sqref="N795">
    <cfRule type="cellIs" dxfId="816" priority="1005" operator="greaterThanOrEqual">
      <formula>100</formula>
    </cfRule>
  </conditionalFormatting>
  <conditionalFormatting sqref="O796">
    <cfRule type="cellIs" dxfId="815" priority="1004" operator="greaterThanOrEqual">
      <formula>1000</formula>
    </cfRule>
  </conditionalFormatting>
  <conditionalFormatting sqref="O795">
    <cfRule type="cellIs" dxfId="814" priority="1003" operator="greaterThanOrEqual">
      <formula>100</formula>
    </cfRule>
  </conditionalFormatting>
  <conditionalFormatting sqref="P796">
    <cfRule type="cellIs" dxfId="813" priority="1002" operator="greaterThanOrEqual">
      <formula>1000</formula>
    </cfRule>
  </conditionalFormatting>
  <conditionalFormatting sqref="P795">
    <cfRule type="cellIs" dxfId="812" priority="1001" operator="greaterThanOrEqual">
      <formula>100</formula>
    </cfRule>
  </conditionalFormatting>
  <conditionalFormatting sqref="Q796">
    <cfRule type="cellIs" dxfId="811" priority="1000" operator="greaterThanOrEqual">
      <formula>1000</formula>
    </cfRule>
  </conditionalFormatting>
  <conditionalFormatting sqref="Q795">
    <cfRule type="cellIs" dxfId="810" priority="999" operator="greaterThanOrEqual">
      <formula>100</formula>
    </cfRule>
  </conditionalFormatting>
  <conditionalFormatting sqref="R796">
    <cfRule type="cellIs" dxfId="809" priority="998" operator="greaterThanOrEqual">
      <formula>1000</formula>
    </cfRule>
  </conditionalFormatting>
  <conditionalFormatting sqref="R795">
    <cfRule type="cellIs" dxfId="808" priority="997" operator="greaterThanOrEqual">
      <formula>100</formula>
    </cfRule>
  </conditionalFormatting>
  <conditionalFormatting sqref="K804:L804">
    <cfRule type="cellIs" dxfId="807" priority="995" operator="greaterThanOrEqual">
      <formula>1000</formula>
    </cfRule>
  </conditionalFormatting>
  <conditionalFormatting sqref="K803:L803">
    <cfRule type="cellIs" dxfId="806" priority="994" operator="greaterThanOrEqual">
      <formula>100</formula>
    </cfRule>
  </conditionalFormatting>
  <conditionalFormatting sqref="C807:T807">
    <cfRule type="cellIs" priority="964" stopIfTrue="1" operator="equal">
      <formula>"-"</formula>
    </cfRule>
    <cfRule type="cellIs" dxfId="805" priority="993" operator="greaterThanOrEqual">
      <formula>$T$278*1.2</formula>
    </cfRule>
  </conditionalFormatting>
  <conditionalFormatting sqref="C804">
    <cfRule type="cellIs" dxfId="804" priority="992" operator="greaterThanOrEqual">
      <formula>1000</formula>
    </cfRule>
  </conditionalFormatting>
  <conditionalFormatting sqref="C803">
    <cfRule type="cellIs" dxfId="803" priority="991" operator="greaterThanOrEqual">
      <formula>100</formula>
    </cfRule>
  </conditionalFormatting>
  <conditionalFormatting sqref="D804">
    <cfRule type="cellIs" dxfId="802" priority="990" operator="greaterThanOrEqual">
      <formula>1000</formula>
    </cfRule>
  </conditionalFormatting>
  <conditionalFormatting sqref="D803">
    <cfRule type="cellIs" dxfId="801" priority="989" operator="greaterThanOrEqual">
      <formula>100</formula>
    </cfRule>
  </conditionalFormatting>
  <conditionalFormatting sqref="E804">
    <cfRule type="cellIs" dxfId="800" priority="988" operator="greaterThanOrEqual">
      <formula>1000</formula>
    </cfRule>
  </conditionalFormatting>
  <conditionalFormatting sqref="E803">
    <cfRule type="cellIs" dxfId="799" priority="987" operator="greaterThanOrEqual">
      <formula>100</formula>
    </cfRule>
  </conditionalFormatting>
  <conditionalFormatting sqref="F804">
    <cfRule type="cellIs" dxfId="798" priority="986" operator="greaterThanOrEqual">
      <formula>1000</formula>
    </cfRule>
  </conditionalFormatting>
  <conditionalFormatting sqref="F803">
    <cfRule type="cellIs" dxfId="797" priority="985" operator="greaterThanOrEqual">
      <formula>100</formula>
    </cfRule>
  </conditionalFormatting>
  <conditionalFormatting sqref="G804">
    <cfRule type="cellIs" dxfId="796" priority="984" operator="greaterThanOrEqual">
      <formula>1000</formula>
    </cfRule>
  </conditionalFormatting>
  <conditionalFormatting sqref="G803">
    <cfRule type="cellIs" dxfId="795" priority="983" operator="greaterThanOrEqual">
      <formula>100</formula>
    </cfRule>
  </conditionalFormatting>
  <conditionalFormatting sqref="H804">
    <cfRule type="cellIs" dxfId="794" priority="982" operator="greaterThanOrEqual">
      <formula>1000</formula>
    </cfRule>
  </conditionalFormatting>
  <conditionalFormatting sqref="H803">
    <cfRule type="cellIs" dxfId="793" priority="981" operator="greaterThanOrEqual">
      <formula>100</formula>
    </cfRule>
  </conditionalFormatting>
  <conditionalFormatting sqref="I804">
    <cfRule type="cellIs" dxfId="792" priority="980" operator="greaterThanOrEqual">
      <formula>1000</formula>
    </cfRule>
  </conditionalFormatting>
  <conditionalFormatting sqref="I803">
    <cfRule type="cellIs" dxfId="791" priority="979" operator="greaterThanOrEqual">
      <formula>100</formula>
    </cfRule>
  </conditionalFormatting>
  <conditionalFormatting sqref="J804">
    <cfRule type="cellIs" dxfId="790" priority="978" operator="greaterThanOrEqual">
      <formula>1000</formula>
    </cfRule>
  </conditionalFormatting>
  <conditionalFormatting sqref="J803">
    <cfRule type="cellIs" dxfId="789" priority="977" operator="greaterThanOrEqual">
      <formula>100</formula>
    </cfRule>
  </conditionalFormatting>
  <conditionalFormatting sqref="M804">
    <cfRule type="cellIs" dxfId="788" priority="976" operator="greaterThanOrEqual">
      <formula>1000</formula>
    </cfRule>
  </conditionalFormatting>
  <conditionalFormatting sqref="M803">
    <cfRule type="cellIs" dxfId="787" priority="975" operator="greaterThanOrEqual">
      <formula>100</formula>
    </cfRule>
  </conditionalFormatting>
  <conditionalFormatting sqref="N804">
    <cfRule type="cellIs" dxfId="786" priority="974" operator="greaterThanOrEqual">
      <formula>1000</formula>
    </cfRule>
  </conditionalFormatting>
  <conditionalFormatting sqref="N803">
    <cfRule type="cellIs" dxfId="785" priority="973" operator="greaterThanOrEqual">
      <formula>100</formula>
    </cfRule>
  </conditionalFormatting>
  <conditionalFormatting sqref="O804">
    <cfRule type="cellIs" dxfId="784" priority="972" operator="greaterThanOrEqual">
      <formula>1000</formula>
    </cfRule>
  </conditionalFormatting>
  <conditionalFormatting sqref="O803">
    <cfRule type="cellIs" dxfId="783" priority="971" operator="greaterThanOrEqual">
      <formula>100</formula>
    </cfRule>
  </conditionalFormatting>
  <conditionalFormatting sqref="P804">
    <cfRule type="cellIs" dxfId="782" priority="970" operator="greaterThanOrEqual">
      <formula>1000</formula>
    </cfRule>
  </conditionalFormatting>
  <conditionalFormatting sqref="P803">
    <cfRule type="cellIs" dxfId="781" priority="969" operator="greaterThanOrEqual">
      <formula>100</formula>
    </cfRule>
  </conditionalFormatting>
  <conditionalFormatting sqref="Q804">
    <cfRule type="cellIs" dxfId="780" priority="968" operator="greaterThanOrEqual">
      <formula>1000</formula>
    </cfRule>
  </conditionalFormatting>
  <conditionalFormatting sqref="Q803">
    <cfRule type="cellIs" dxfId="779" priority="967" operator="greaterThanOrEqual">
      <formula>100</formula>
    </cfRule>
  </conditionalFormatting>
  <conditionalFormatting sqref="R804">
    <cfRule type="cellIs" dxfId="778" priority="966" operator="greaterThanOrEqual">
      <formula>1000</formula>
    </cfRule>
  </conditionalFormatting>
  <conditionalFormatting sqref="R803">
    <cfRule type="cellIs" dxfId="777" priority="965" operator="greaterThanOrEqual">
      <formula>100</formula>
    </cfRule>
  </conditionalFormatting>
  <conditionalFormatting sqref="K812:L812">
    <cfRule type="cellIs" dxfId="776" priority="963" operator="greaterThanOrEqual">
      <formula>1000</formula>
    </cfRule>
  </conditionalFormatting>
  <conditionalFormatting sqref="K811:L811">
    <cfRule type="cellIs" dxfId="775" priority="962" operator="greaterThanOrEqual">
      <formula>100</formula>
    </cfRule>
  </conditionalFormatting>
  <conditionalFormatting sqref="C815:T815">
    <cfRule type="cellIs" priority="932" stopIfTrue="1" operator="equal">
      <formula>"-"</formula>
    </cfRule>
    <cfRule type="cellIs" dxfId="774" priority="961" operator="greaterThanOrEqual">
      <formula>$T$278*1.2</formula>
    </cfRule>
  </conditionalFormatting>
  <conditionalFormatting sqref="C812">
    <cfRule type="cellIs" dxfId="773" priority="960" operator="greaterThanOrEqual">
      <formula>1000</formula>
    </cfRule>
  </conditionalFormatting>
  <conditionalFormatting sqref="C811">
    <cfRule type="cellIs" dxfId="772" priority="959" operator="greaterThanOrEqual">
      <formula>100</formula>
    </cfRule>
  </conditionalFormatting>
  <conditionalFormatting sqref="D812">
    <cfRule type="cellIs" dxfId="771" priority="958" operator="greaterThanOrEqual">
      <formula>1000</formula>
    </cfRule>
  </conditionalFormatting>
  <conditionalFormatting sqref="D811">
    <cfRule type="cellIs" dxfId="770" priority="957" operator="greaterThanOrEqual">
      <formula>100</formula>
    </cfRule>
  </conditionalFormatting>
  <conditionalFormatting sqref="E812">
    <cfRule type="cellIs" dxfId="769" priority="956" operator="greaterThanOrEqual">
      <formula>1000</formula>
    </cfRule>
  </conditionalFormatting>
  <conditionalFormatting sqref="E811">
    <cfRule type="cellIs" dxfId="768" priority="955" operator="greaterThanOrEqual">
      <formula>100</formula>
    </cfRule>
  </conditionalFormatting>
  <conditionalFormatting sqref="F812">
    <cfRule type="cellIs" dxfId="767" priority="954" operator="greaterThanOrEqual">
      <formula>1000</formula>
    </cfRule>
  </conditionalFormatting>
  <conditionalFormatting sqref="F811">
    <cfRule type="cellIs" dxfId="766" priority="953" operator="greaterThanOrEqual">
      <formula>100</formula>
    </cfRule>
  </conditionalFormatting>
  <conditionalFormatting sqref="G812">
    <cfRule type="cellIs" dxfId="765" priority="952" operator="greaterThanOrEqual">
      <formula>1000</formula>
    </cfRule>
  </conditionalFormatting>
  <conditionalFormatting sqref="G811">
    <cfRule type="cellIs" dxfId="764" priority="951" operator="greaterThanOrEqual">
      <formula>100</formula>
    </cfRule>
  </conditionalFormatting>
  <conditionalFormatting sqref="H812">
    <cfRule type="cellIs" dxfId="763" priority="950" operator="greaterThanOrEqual">
      <formula>1000</formula>
    </cfRule>
  </conditionalFormatting>
  <conditionalFormatting sqref="H811">
    <cfRule type="cellIs" dxfId="762" priority="949" operator="greaterThanOrEqual">
      <formula>100</formula>
    </cfRule>
  </conditionalFormatting>
  <conditionalFormatting sqref="I812">
    <cfRule type="cellIs" dxfId="761" priority="948" operator="greaterThanOrEqual">
      <formula>1000</formula>
    </cfRule>
  </conditionalFormatting>
  <conditionalFormatting sqref="I811">
    <cfRule type="cellIs" dxfId="760" priority="947" operator="greaterThanOrEqual">
      <formula>100</formula>
    </cfRule>
  </conditionalFormatting>
  <conditionalFormatting sqref="J812">
    <cfRule type="cellIs" dxfId="759" priority="946" operator="greaterThanOrEqual">
      <formula>1000</formula>
    </cfRule>
  </conditionalFormatting>
  <conditionalFormatting sqref="J811">
    <cfRule type="cellIs" dxfId="758" priority="945" operator="greaterThanOrEqual">
      <formula>100</formula>
    </cfRule>
  </conditionalFormatting>
  <conditionalFormatting sqref="M812">
    <cfRule type="cellIs" dxfId="757" priority="944" operator="greaterThanOrEqual">
      <formula>1000</formula>
    </cfRule>
  </conditionalFormatting>
  <conditionalFormatting sqref="M811">
    <cfRule type="cellIs" dxfId="756" priority="943" operator="greaterThanOrEqual">
      <formula>100</formula>
    </cfRule>
  </conditionalFormatting>
  <conditionalFormatting sqref="N812">
    <cfRule type="cellIs" dxfId="755" priority="942" operator="greaterThanOrEqual">
      <formula>1000</formula>
    </cfRule>
  </conditionalFormatting>
  <conditionalFormatting sqref="N811">
    <cfRule type="cellIs" dxfId="754" priority="941" operator="greaterThanOrEqual">
      <formula>100</formula>
    </cfRule>
  </conditionalFormatting>
  <conditionalFormatting sqref="O812">
    <cfRule type="cellIs" dxfId="753" priority="940" operator="greaterThanOrEqual">
      <formula>1000</formula>
    </cfRule>
  </conditionalFormatting>
  <conditionalFormatting sqref="O811">
    <cfRule type="cellIs" dxfId="752" priority="939" operator="greaterThanOrEqual">
      <formula>100</formula>
    </cfRule>
  </conditionalFormatting>
  <conditionalFormatting sqref="P812">
    <cfRule type="cellIs" dxfId="751" priority="938" operator="greaterThanOrEqual">
      <formula>1000</formula>
    </cfRule>
  </conditionalFormatting>
  <conditionalFormatting sqref="P811">
    <cfRule type="cellIs" dxfId="750" priority="937" operator="greaterThanOrEqual">
      <formula>100</formula>
    </cfRule>
  </conditionalFormatting>
  <conditionalFormatting sqref="Q812">
    <cfRule type="cellIs" dxfId="749" priority="936" operator="greaterThanOrEqual">
      <formula>1000</formula>
    </cfRule>
  </conditionalFormatting>
  <conditionalFormatting sqref="Q811">
    <cfRule type="cellIs" dxfId="748" priority="935" operator="greaterThanOrEqual">
      <formula>100</formula>
    </cfRule>
  </conditionalFormatting>
  <conditionalFormatting sqref="R812">
    <cfRule type="cellIs" dxfId="747" priority="934" operator="greaterThanOrEqual">
      <formula>1000</formula>
    </cfRule>
  </conditionalFormatting>
  <conditionalFormatting sqref="R811">
    <cfRule type="cellIs" dxfId="746" priority="933" operator="greaterThanOrEqual">
      <formula>100</formula>
    </cfRule>
  </conditionalFormatting>
  <conditionalFormatting sqref="K820:L820">
    <cfRule type="cellIs" dxfId="745" priority="931" operator="greaterThanOrEqual">
      <formula>1000</formula>
    </cfRule>
  </conditionalFormatting>
  <conditionalFormatting sqref="K819:L819">
    <cfRule type="cellIs" dxfId="744" priority="930" operator="greaterThanOrEqual">
      <formula>100</formula>
    </cfRule>
  </conditionalFormatting>
  <conditionalFormatting sqref="C823:T823">
    <cfRule type="cellIs" priority="900" stopIfTrue="1" operator="equal">
      <formula>"-"</formula>
    </cfRule>
    <cfRule type="cellIs" dxfId="743" priority="929" operator="greaterThanOrEqual">
      <formula>$T$278*1.2</formula>
    </cfRule>
  </conditionalFormatting>
  <conditionalFormatting sqref="C820">
    <cfRule type="cellIs" dxfId="742" priority="928" operator="greaterThanOrEqual">
      <formula>1000</formula>
    </cfRule>
  </conditionalFormatting>
  <conditionalFormatting sqref="C819">
    <cfRule type="cellIs" dxfId="741" priority="927" operator="greaterThanOrEqual">
      <formula>100</formula>
    </cfRule>
  </conditionalFormatting>
  <conditionalFormatting sqref="D820">
    <cfRule type="cellIs" dxfId="740" priority="926" operator="greaterThanOrEqual">
      <formula>1000</formula>
    </cfRule>
  </conditionalFormatting>
  <conditionalFormatting sqref="D819">
    <cfRule type="cellIs" dxfId="739" priority="925" operator="greaterThanOrEqual">
      <formula>100</formula>
    </cfRule>
  </conditionalFormatting>
  <conditionalFormatting sqref="E820">
    <cfRule type="cellIs" dxfId="738" priority="924" operator="greaterThanOrEqual">
      <formula>1000</formula>
    </cfRule>
  </conditionalFormatting>
  <conditionalFormatting sqref="E819">
    <cfRule type="cellIs" dxfId="737" priority="923" operator="greaterThanOrEqual">
      <formula>100</formula>
    </cfRule>
  </conditionalFormatting>
  <conditionalFormatting sqref="F820">
    <cfRule type="cellIs" dxfId="736" priority="922" operator="greaterThanOrEqual">
      <formula>1000</formula>
    </cfRule>
  </conditionalFormatting>
  <conditionalFormatting sqref="F819">
    <cfRule type="cellIs" dxfId="735" priority="921" operator="greaterThanOrEqual">
      <formula>100</formula>
    </cfRule>
  </conditionalFormatting>
  <conditionalFormatting sqref="G820">
    <cfRule type="cellIs" dxfId="734" priority="920" operator="greaterThanOrEqual">
      <formula>1000</formula>
    </cfRule>
  </conditionalFormatting>
  <conditionalFormatting sqref="G819">
    <cfRule type="cellIs" dxfId="733" priority="919" operator="greaterThanOrEqual">
      <formula>100</formula>
    </cfRule>
  </conditionalFormatting>
  <conditionalFormatting sqref="H820">
    <cfRule type="cellIs" dxfId="732" priority="918" operator="greaterThanOrEqual">
      <formula>1000</formula>
    </cfRule>
  </conditionalFormatting>
  <conditionalFormatting sqref="H819">
    <cfRule type="cellIs" dxfId="731" priority="917" operator="greaterThanOrEqual">
      <formula>100</formula>
    </cfRule>
  </conditionalFormatting>
  <conditionalFormatting sqref="I820">
    <cfRule type="cellIs" dxfId="730" priority="916" operator="greaterThanOrEqual">
      <formula>1000</formula>
    </cfRule>
  </conditionalFormatting>
  <conditionalFormatting sqref="I819">
    <cfRule type="cellIs" dxfId="729" priority="915" operator="greaterThanOrEqual">
      <formula>100</formula>
    </cfRule>
  </conditionalFormatting>
  <conditionalFormatting sqref="J820">
    <cfRule type="cellIs" dxfId="728" priority="914" operator="greaterThanOrEqual">
      <formula>1000</formula>
    </cfRule>
  </conditionalFormatting>
  <conditionalFormatting sqref="J819">
    <cfRule type="cellIs" dxfId="727" priority="913" operator="greaterThanOrEqual">
      <formula>100</formula>
    </cfRule>
  </conditionalFormatting>
  <conditionalFormatting sqref="M820">
    <cfRule type="cellIs" dxfId="726" priority="912" operator="greaterThanOrEqual">
      <formula>1000</formula>
    </cfRule>
  </conditionalFormatting>
  <conditionalFormatting sqref="M819">
    <cfRule type="cellIs" dxfId="725" priority="911" operator="greaterThanOrEqual">
      <formula>100</formula>
    </cfRule>
  </conditionalFormatting>
  <conditionalFormatting sqref="N820">
    <cfRule type="cellIs" dxfId="724" priority="910" operator="greaterThanOrEqual">
      <formula>1000</formula>
    </cfRule>
  </conditionalFormatting>
  <conditionalFormatting sqref="N819">
    <cfRule type="cellIs" dxfId="723" priority="909" operator="greaterThanOrEqual">
      <formula>100</formula>
    </cfRule>
  </conditionalFormatting>
  <conditionalFormatting sqref="O820">
    <cfRule type="cellIs" dxfId="722" priority="908" operator="greaterThanOrEqual">
      <formula>1000</formula>
    </cfRule>
  </conditionalFormatting>
  <conditionalFormatting sqref="O819">
    <cfRule type="cellIs" dxfId="721" priority="907" operator="greaterThanOrEqual">
      <formula>100</formula>
    </cfRule>
  </conditionalFormatting>
  <conditionalFormatting sqref="P820">
    <cfRule type="cellIs" dxfId="720" priority="906" operator="greaterThanOrEqual">
      <formula>1000</formula>
    </cfRule>
  </conditionalFormatting>
  <conditionalFormatting sqref="P819">
    <cfRule type="cellIs" dxfId="719" priority="905" operator="greaterThanOrEqual">
      <formula>100</formula>
    </cfRule>
  </conditionalFormatting>
  <conditionalFormatting sqref="Q820">
    <cfRule type="cellIs" dxfId="718" priority="904" operator="greaterThanOrEqual">
      <formula>1000</formula>
    </cfRule>
  </conditionalFormatting>
  <conditionalFormatting sqref="Q819">
    <cfRule type="cellIs" dxfId="717" priority="903" operator="greaterThanOrEqual">
      <formula>100</formula>
    </cfRule>
  </conditionalFormatting>
  <conditionalFormatting sqref="R820">
    <cfRule type="cellIs" dxfId="716" priority="902" operator="greaterThanOrEqual">
      <formula>1000</formula>
    </cfRule>
  </conditionalFormatting>
  <conditionalFormatting sqref="R819">
    <cfRule type="cellIs" dxfId="715" priority="901" operator="greaterThanOrEqual">
      <formula>100</formula>
    </cfRule>
  </conditionalFormatting>
  <conditionalFormatting sqref="K828:L828">
    <cfRule type="cellIs" dxfId="714" priority="899" operator="greaterThanOrEqual">
      <formula>1000</formula>
    </cfRule>
  </conditionalFormatting>
  <conditionalFormatting sqref="K827:L827">
    <cfRule type="cellIs" dxfId="713" priority="898" operator="greaterThanOrEqual">
      <formula>100</formula>
    </cfRule>
  </conditionalFormatting>
  <conditionalFormatting sqref="C831:S831">
    <cfRule type="cellIs" priority="868" stopIfTrue="1" operator="equal">
      <formula>"-"</formula>
    </cfRule>
    <cfRule type="cellIs" dxfId="712" priority="897" operator="greaterThanOrEqual">
      <formula>$T$278*1.2</formula>
    </cfRule>
  </conditionalFormatting>
  <conditionalFormatting sqref="C828">
    <cfRule type="cellIs" dxfId="711" priority="896" operator="greaterThanOrEqual">
      <formula>1000</formula>
    </cfRule>
  </conditionalFormatting>
  <conditionalFormatting sqref="C827">
    <cfRule type="cellIs" dxfId="710" priority="895" operator="greaterThanOrEqual">
      <formula>100</formula>
    </cfRule>
  </conditionalFormatting>
  <conditionalFormatting sqref="D828">
    <cfRule type="cellIs" dxfId="709" priority="894" operator="greaterThanOrEqual">
      <formula>1000</formula>
    </cfRule>
  </conditionalFormatting>
  <conditionalFormatting sqref="D827">
    <cfRule type="cellIs" dxfId="708" priority="893" operator="greaterThanOrEqual">
      <formula>100</formula>
    </cfRule>
  </conditionalFormatting>
  <conditionalFormatting sqref="E828">
    <cfRule type="cellIs" dxfId="707" priority="892" operator="greaterThanOrEqual">
      <formula>1000</formula>
    </cfRule>
  </conditionalFormatting>
  <conditionalFormatting sqref="E827">
    <cfRule type="cellIs" dxfId="706" priority="891" operator="greaterThanOrEqual">
      <formula>100</formula>
    </cfRule>
  </conditionalFormatting>
  <conditionalFormatting sqref="F828">
    <cfRule type="cellIs" dxfId="705" priority="890" operator="greaterThanOrEqual">
      <formula>1000</formula>
    </cfRule>
  </conditionalFormatting>
  <conditionalFormatting sqref="F827">
    <cfRule type="cellIs" dxfId="704" priority="889" operator="greaterThanOrEqual">
      <formula>100</formula>
    </cfRule>
  </conditionalFormatting>
  <conditionalFormatting sqref="G828">
    <cfRule type="cellIs" dxfId="703" priority="888" operator="greaterThanOrEqual">
      <formula>1000</formula>
    </cfRule>
  </conditionalFormatting>
  <conditionalFormatting sqref="G827">
    <cfRule type="cellIs" dxfId="702" priority="887" operator="greaterThanOrEqual">
      <formula>100</formula>
    </cfRule>
  </conditionalFormatting>
  <conditionalFormatting sqref="H828">
    <cfRule type="cellIs" dxfId="701" priority="886" operator="greaterThanOrEqual">
      <formula>1000</formula>
    </cfRule>
  </conditionalFormatting>
  <conditionalFormatting sqref="H827">
    <cfRule type="cellIs" dxfId="700" priority="885" operator="greaterThanOrEqual">
      <formula>100</formula>
    </cfRule>
  </conditionalFormatting>
  <conditionalFormatting sqref="I828">
    <cfRule type="cellIs" dxfId="699" priority="884" operator="greaterThanOrEqual">
      <formula>1000</formula>
    </cfRule>
  </conditionalFormatting>
  <conditionalFormatting sqref="I827">
    <cfRule type="cellIs" dxfId="698" priority="883" operator="greaterThanOrEqual">
      <formula>100</formula>
    </cfRule>
  </conditionalFormatting>
  <conditionalFormatting sqref="J828">
    <cfRule type="cellIs" dxfId="697" priority="882" operator="greaterThanOrEqual">
      <formula>1000</formula>
    </cfRule>
  </conditionalFormatting>
  <conditionalFormatting sqref="J827">
    <cfRule type="cellIs" dxfId="696" priority="881" operator="greaterThanOrEqual">
      <formula>100</formula>
    </cfRule>
  </conditionalFormatting>
  <conditionalFormatting sqref="M828">
    <cfRule type="cellIs" dxfId="695" priority="880" operator="greaterThanOrEqual">
      <formula>1000</formula>
    </cfRule>
  </conditionalFormatting>
  <conditionalFormatting sqref="M827">
    <cfRule type="cellIs" dxfId="694" priority="879" operator="greaterThanOrEqual">
      <formula>100</formula>
    </cfRule>
  </conditionalFormatting>
  <conditionalFormatting sqref="N828">
    <cfRule type="cellIs" dxfId="693" priority="878" operator="greaterThanOrEqual">
      <formula>1000</formula>
    </cfRule>
  </conditionalFormatting>
  <conditionalFormatting sqref="N827">
    <cfRule type="cellIs" dxfId="692" priority="877" operator="greaterThanOrEqual">
      <formula>100</formula>
    </cfRule>
  </conditionalFormatting>
  <conditionalFormatting sqref="O828">
    <cfRule type="cellIs" dxfId="691" priority="876" operator="greaterThanOrEqual">
      <formula>1000</formula>
    </cfRule>
  </conditionalFormatting>
  <conditionalFormatting sqref="O827">
    <cfRule type="cellIs" dxfId="690" priority="875" operator="greaterThanOrEqual">
      <formula>100</formula>
    </cfRule>
  </conditionalFormatting>
  <conditionalFormatting sqref="P828">
    <cfRule type="cellIs" dxfId="689" priority="874" operator="greaterThanOrEqual">
      <formula>1000</formula>
    </cfRule>
  </conditionalFormatting>
  <conditionalFormatting sqref="P827">
    <cfRule type="cellIs" dxfId="688" priority="873" operator="greaterThanOrEqual">
      <formula>100</formula>
    </cfRule>
  </conditionalFormatting>
  <conditionalFormatting sqref="Q828">
    <cfRule type="cellIs" dxfId="687" priority="872" operator="greaterThanOrEqual">
      <formula>1000</formula>
    </cfRule>
  </conditionalFormatting>
  <conditionalFormatting sqref="Q827">
    <cfRule type="cellIs" dxfId="686" priority="871" operator="greaterThanOrEqual">
      <formula>100</formula>
    </cfRule>
  </conditionalFormatting>
  <conditionalFormatting sqref="R828">
    <cfRule type="cellIs" dxfId="685" priority="870" operator="greaterThanOrEqual">
      <formula>1000</formula>
    </cfRule>
  </conditionalFormatting>
  <conditionalFormatting sqref="R827">
    <cfRule type="cellIs" dxfId="684" priority="869" operator="greaterThanOrEqual">
      <formula>100</formula>
    </cfRule>
  </conditionalFormatting>
  <conditionalFormatting sqref="K836:L836">
    <cfRule type="cellIs" dxfId="683" priority="867" operator="greaterThanOrEqual">
      <formula>1000</formula>
    </cfRule>
  </conditionalFormatting>
  <conditionalFormatting sqref="K835:L835">
    <cfRule type="cellIs" dxfId="682" priority="866" operator="greaterThanOrEqual">
      <formula>100</formula>
    </cfRule>
  </conditionalFormatting>
  <conditionalFormatting sqref="C839:T839">
    <cfRule type="cellIs" priority="836" stopIfTrue="1" operator="equal">
      <formula>"-"</formula>
    </cfRule>
    <cfRule type="cellIs" dxfId="681" priority="865" operator="greaterThanOrEqual">
      <formula>$T$278*1.2</formula>
    </cfRule>
  </conditionalFormatting>
  <conditionalFormatting sqref="C836">
    <cfRule type="cellIs" dxfId="680" priority="864" operator="greaterThanOrEqual">
      <formula>1000</formula>
    </cfRule>
  </conditionalFormatting>
  <conditionalFormatting sqref="C835">
    <cfRule type="cellIs" dxfId="679" priority="863" operator="greaterThanOrEqual">
      <formula>100</formula>
    </cfRule>
  </conditionalFormatting>
  <conditionalFormatting sqref="D836">
    <cfRule type="cellIs" dxfId="678" priority="862" operator="greaterThanOrEqual">
      <formula>1000</formula>
    </cfRule>
  </conditionalFormatting>
  <conditionalFormatting sqref="D835">
    <cfRule type="cellIs" dxfId="677" priority="861" operator="greaterThanOrEqual">
      <formula>100</formula>
    </cfRule>
  </conditionalFormatting>
  <conditionalFormatting sqref="E836">
    <cfRule type="cellIs" dxfId="676" priority="860" operator="greaterThanOrEqual">
      <formula>1000</formula>
    </cfRule>
  </conditionalFormatting>
  <conditionalFormatting sqref="E835">
    <cfRule type="cellIs" dxfId="675" priority="859" operator="greaterThanOrEqual">
      <formula>100</formula>
    </cfRule>
  </conditionalFormatting>
  <conditionalFormatting sqref="F836">
    <cfRule type="cellIs" dxfId="674" priority="858" operator="greaterThanOrEqual">
      <formula>1000</formula>
    </cfRule>
  </conditionalFormatting>
  <conditionalFormatting sqref="F835">
    <cfRule type="cellIs" dxfId="673" priority="857" operator="greaterThanOrEqual">
      <formula>100</formula>
    </cfRule>
  </conditionalFormatting>
  <conditionalFormatting sqref="G836">
    <cfRule type="cellIs" dxfId="672" priority="856" operator="greaterThanOrEqual">
      <formula>1000</formula>
    </cfRule>
  </conditionalFormatting>
  <conditionalFormatting sqref="G835">
    <cfRule type="cellIs" dxfId="671" priority="855" operator="greaterThanOrEqual">
      <formula>100</formula>
    </cfRule>
  </conditionalFormatting>
  <conditionalFormatting sqref="H836">
    <cfRule type="cellIs" dxfId="670" priority="854" operator="greaterThanOrEqual">
      <formula>1000</formula>
    </cfRule>
  </conditionalFormatting>
  <conditionalFormatting sqref="H835">
    <cfRule type="cellIs" dxfId="669" priority="853" operator="greaterThanOrEqual">
      <formula>100</formula>
    </cfRule>
  </conditionalFormatting>
  <conditionalFormatting sqref="I836">
    <cfRule type="cellIs" dxfId="668" priority="852" operator="greaterThanOrEqual">
      <formula>1000</formula>
    </cfRule>
  </conditionalFormatting>
  <conditionalFormatting sqref="I835">
    <cfRule type="cellIs" dxfId="667" priority="851" operator="greaterThanOrEqual">
      <formula>100</formula>
    </cfRule>
  </conditionalFormatting>
  <conditionalFormatting sqref="J836">
    <cfRule type="cellIs" dxfId="666" priority="850" operator="greaterThanOrEqual">
      <formula>1000</formula>
    </cfRule>
  </conditionalFormatting>
  <conditionalFormatting sqref="J835">
    <cfRule type="cellIs" dxfId="665" priority="849" operator="greaterThanOrEqual">
      <formula>100</formula>
    </cfRule>
  </conditionalFormatting>
  <conditionalFormatting sqref="M836">
    <cfRule type="cellIs" dxfId="664" priority="848" operator="greaterThanOrEqual">
      <formula>1000</formula>
    </cfRule>
  </conditionalFormatting>
  <conditionalFormatting sqref="M835">
    <cfRule type="cellIs" dxfId="663" priority="847" operator="greaterThanOrEqual">
      <formula>100</formula>
    </cfRule>
  </conditionalFormatting>
  <conditionalFormatting sqref="N836">
    <cfRule type="cellIs" dxfId="662" priority="846" operator="greaterThanOrEqual">
      <formula>1000</formula>
    </cfRule>
  </conditionalFormatting>
  <conditionalFormatting sqref="N835">
    <cfRule type="cellIs" dxfId="661" priority="845" operator="greaterThanOrEqual">
      <formula>100</formula>
    </cfRule>
  </conditionalFormatting>
  <conditionalFormatting sqref="O836">
    <cfRule type="cellIs" dxfId="660" priority="844" operator="greaterThanOrEqual">
      <formula>1000</formula>
    </cfRule>
  </conditionalFormatting>
  <conditionalFormatting sqref="O835">
    <cfRule type="cellIs" dxfId="659" priority="843" operator="greaterThanOrEqual">
      <formula>100</formula>
    </cfRule>
  </conditionalFormatting>
  <conditionalFormatting sqref="P836">
    <cfRule type="cellIs" dxfId="658" priority="842" operator="greaterThanOrEqual">
      <formula>1000</formula>
    </cfRule>
  </conditionalFormatting>
  <conditionalFormatting sqref="P835">
    <cfRule type="cellIs" dxfId="657" priority="841" operator="greaterThanOrEqual">
      <formula>100</formula>
    </cfRule>
  </conditionalFormatting>
  <conditionalFormatting sqref="Q836">
    <cfRule type="cellIs" dxfId="656" priority="840" operator="greaterThanOrEqual">
      <formula>1000</formula>
    </cfRule>
  </conditionalFormatting>
  <conditionalFormatting sqref="Q835">
    <cfRule type="cellIs" dxfId="655" priority="839" operator="greaterThanOrEqual">
      <formula>100</formula>
    </cfRule>
  </conditionalFormatting>
  <conditionalFormatting sqref="R836">
    <cfRule type="cellIs" dxfId="654" priority="838" operator="greaterThanOrEqual">
      <formula>1000</formula>
    </cfRule>
  </conditionalFormatting>
  <conditionalFormatting sqref="R835">
    <cfRule type="cellIs" dxfId="653" priority="837" operator="greaterThanOrEqual">
      <formula>100</formula>
    </cfRule>
  </conditionalFormatting>
  <conditionalFormatting sqref="K844:L844">
    <cfRule type="cellIs" dxfId="652" priority="835" operator="greaterThanOrEqual">
      <formula>1000</formula>
    </cfRule>
  </conditionalFormatting>
  <conditionalFormatting sqref="K843:L843">
    <cfRule type="cellIs" dxfId="651" priority="834" operator="greaterThanOrEqual">
      <formula>100</formula>
    </cfRule>
  </conditionalFormatting>
  <conditionalFormatting sqref="C847:S847">
    <cfRule type="cellIs" priority="804" stopIfTrue="1" operator="equal">
      <formula>"-"</formula>
    </cfRule>
    <cfRule type="cellIs" dxfId="650" priority="833" operator="greaterThanOrEqual">
      <formula>$T$278*1.2</formula>
    </cfRule>
  </conditionalFormatting>
  <conditionalFormatting sqref="C844">
    <cfRule type="cellIs" dxfId="649" priority="832" operator="greaterThanOrEqual">
      <formula>1000</formula>
    </cfRule>
  </conditionalFormatting>
  <conditionalFormatting sqref="C843">
    <cfRule type="cellIs" dxfId="648" priority="831" operator="greaterThanOrEqual">
      <formula>100</formula>
    </cfRule>
  </conditionalFormatting>
  <conditionalFormatting sqref="D844">
    <cfRule type="cellIs" dxfId="647" priority="830" operator="greaterThanOrEqual">
      <formula>1000</formula>
    </cfRule>
  </conditionalFormatting>
  <conditionalFormatting sqref="D843">
    <cfRule type="cellIs" dxfId="646" priority="829" operator="greaterThanOrEqual">
      <formula>100</formula>
    </cfRule>
  </conditionalFormatting>
  <conditionalFormatting sqref="E844">
    <cfRule type="cellIs" dxfId="645" priority="828" operator="greaterThanOrEqual">
      <formula>1000</formula>
    </cfRule>
  </conditionalFormatting>
  <conditionalFormatting sqref="E843">
    <cfRule type="cellIs" dxfId="644" priority="827" operator="greaterThanOrEqual">
      <formula>100</formula>
    </cfRule>
  </conditionalFormatting>
  <conditionalFormatting sqref="F844">
    <cfRule type="cellIs" dxfId="643" priority="826" operator="greaterThanOrEqual">
      <formula>1000</formula>
    </cfRule>
  </conditionalFormatting>
  <conditionalFormatting sqref="F843">
    <cfRule type="cellIs" dxfId="642" priority="825" operator="greaterThanOrEqual">
      <formula>100</formula>
    </cfRule>
  </conditionalFormatting>
  <conditionalFormatting sqref="G844">
    <cfRule type="cellIs" dxfId="641" priority="824" operator="greaterThanOrEqual">
      <formula>1000</formula>
    </cfRule>
  </conditionalFormatting>
  <conditionalFormatting sqref="G843">
    <cfRule type="cellIs" dxfId="640" priority="823" operator="greaterThanOrEqual">
      <formula>100</formula>
    </cfRule>
  </conditionalFormatting>
  <conditionalFormatting sqref="H844">
    <cfRule type="cellIs" dxfId="639" priority="822" operator="greaterThanOrEqual">
      <formula>1000</formula>
    </cfRule>
  </conditionalFormatting>
  <conditionalFormatting sqref="H843">
    <cfRule type="cellIs" dxfId="638" priority="821" operator="greaterThanOrEqual">
      <formula>100</formula>
    </cfRule>
  </conditionalFormatting>
  <conditionalFormatting sqref="I844">
    <cfRule type="cellIs" dxfId="637" priority="820" operator="greaterThanOrEqual">
      <formula>1000</formula>
    </cfRule>
  </conditionalFormatting>
  <conditionalFormatting sqref="I843">
    <cfRule type="cellIs" dxfId="636" priority="819" operator="greaterThanOrEqual">
      <formula>100</formula>
    </cfRule>
  </conditionalFormatting>
  <conditionalFormatting sqref="J844">
    <cfRule type="cellIs" dxfId="635" priority="818" operator="greaterThanOrEqual">
      <formula>1000</formula>
    </cfRule>
  </conditionalFormatting>
  <conditionalFormatting sqref="J843">
    <cfRule type="cellIs" dxfId="634" priority="817" operator="greaterThanOrEqual">
      <formula>100</formula>
    </cfRule>
  </conditionalFormatting>
  <conditionalFormatting sqref="M844">
    <cfRule type="cellIs" dxfId="633" priority="816" operator="greaterThanOrEqual">
      <formula>1000</formula>
    </cfRule>
  </conditionalFormatting>
  <conditionalFormatting sqref="M843">
    <cfRule type="cellIs" dxfId="632" priority="815" operator="greaterThanOrEqual">
      <formula>100</formula>
    </cfRule>
  </conditionalFormatting>
  <conditionalFormatting sqref="N844">
    <cfRule type="cellIs" dxfId="631" priority="814" operator="greaterThanOrEqual">
      <formula>1000</formula>
    </cfRule>
  </conditionalFormatting>
  <conditionalFormatting sqref="N843">
    <cfRule type="cellIs" dxfId="630" priority="813" operator="greaterThanOrEqual">
      <formula>100</formula>
    </cfRule>
  </conditionalFormatting>
  <conditionalFormatting sqref="O844">
    <cfRule type="cellIs" dxfId="629" priority="812" operator="greaterThanOrEqual">
      <formula>1000</formula>
    </cfRule>
  </conditionalFormatting>
  <conditionalFormatting sqref="O843">
    <cfRule type="cellIs" dxfId="628" priority="811" operator="greaterThanOrEqual">
      <formula>100</formula>
    </cfRule>
  </conditionalFormatting>
  <conditionalFormatting sqref="P844">
    <cfRule type="cellIs" dxfId="627" priority="810" operator="greaterThanOrEqual">
      <formula>1000</formula>
    </cfRule>
  </conditionalFormatting>
  <conditionalFormatting sqref="P843">
    <cfRule type="cellIs" dxfId="626" priority="809" operator="greaterThanOrEqual">
      <formula>100</formula>
    </cfRule>
  </conditionalFormatting>
  <conditionalFormatting sqref="Q844">
    <cfRule type="cellIs" dxfId="625" priority="808" operator="greaterThanOrEqual">
      <formula>1000</formula>
    </cfRule>
  </conditionalFormatting>
  <conditionalFormatting sqref="Q843">
    <cfRule type="cellIs" dxfId="624" priority="807" operator="greaterThanOrEqual">
      <formula>100</formula>
    </cfRule>
  </conditionalFormatting>
  <conditionalFormatting sqref="R844">
    <cfRule type="cellIs" dxfId="623" priority="806" operator="greaterThanOrEqual">
      <formula>1000</formula>
    </cfRule>
  </conditionalFormatting>
  <conditionalFormatting sqref="R843">
    <cfRule type="cellIs" dxfId="622" priority="805" operator="greaterThanOrEqual">
      <formula>100</formula>
    </cfRule>
  </conditionalFormatting>
  <conditionalFormatting sqref="K852:L852">
    <cfRule type="cellIs" dxfId="621" priority="803" operator="greaterThanOrEqual">
      <formula>1000</formula>
    </cfRule>
  </conditionalFormatting>
  <conditionalFormatting sqref="K851:L851">
    <cfRule type="cellIs" dxfId="620" priority="802" operator="greaterThanOrEqual">
      <formula>100</formula>
    </cfRule>
  </conditionalFormatting>
  <conditionalFormatting sqref="C855:S855">
    <cfRule type="cellIs" priority="772" stopIfTrue="1" operator="equal">
      <formula>"-"</formula>
    </cfRule>
    <cfRule type="cellIs" dxfId="619" priority="801" operator="greaterThanOrEqual">
      <formula>$T$278*1.2</formula>
    </cfRule>
  </conditionalFormatting>
  <conditionalFormatting sqref="C852">
    <cfRule type="cellIs" dxfId="618" priority="800" operator="greaterThanOrEqual">
      <formula>1000</formula>
    </cfRule>
  </conditionalFormatting>
  <conditionalFormatting sqref="C851">
    <cfRule type="cellIs" dxfId="617" priority="799" operator="greaterThanOrEqual">
      <formula>100</formula>
    </cfRule>
  </conditionalFormatting>
  <conditionalFormatting sqref="D852">
    <cfRule type="cellIs" dxfId="616" priority="798" operator="greaterThanOrEqual">
      <formula>1000</formula>
    </cfRule>
  </conditionalFormatting>
  <conditionalFormatting sqref="D851">
    <cfRule type="cellIs" dxfId="615" priority="797" operator="greaterThanOrEqual">
      <formula>100</formula>
    </cfRule>
  </conditionalFormatting>
  <conditionalFormatting sqref="E852">
    <cfRule type="cellIs" dxfId="614" priority="796" operator="greaterThanOrEqual">
      <formula>1000</formula>
    </cfRule>
  </conditionalFormatting>
  <conditionalFormatting sqref="E851">
    <cfRule type="cellIs" dxfId="613" priority="795" operator="greaterThanOrEqual">
      <formula>100</formula>
    </cfRule>
  </conditionalFormatting>
  <conditionalFormatting sqref="F852">
    <cfRule type="cellIs" dxfId="612" priority="794" operator="greaterThanOrEqual">
      <formula>1000</formula>
    </cfRule>
  </conditionalFormatting>
  <conditionalFormatting sqref="F851">
    <cfRule type="cellIs" dxfId="611" priority="793" operator="greaterThanOrEqual">
      <formula>100</formula>
    </cfRule>
  </conditionalFormatting>
  <conditionalFormatting sqref="G852">
    <cfRule type="cellIs" dxfId="610" priority="792" operator="greaterThanOrEqual">
      <formula>1000</formula>
    </cfRule>
  </conditionalFormatting>
  <conditionalFormatting sqref="G851">
    <cfRule type="cellIs" dxfId="609" priority="791" operator="greaterThanOrEqual">
      <formula>100</formula>
    </cfRule>
  </conditionalFormatting>
  <conditionalFormatting sqref="H852">
    <cfRule type="cellIs" dxfId="608" priority="790" operator="greaterThanOrEqual">
      <formula>1000</formula>
    </cfRule>
  </conditionalFormatting>
  <conditionalFormatting sqref="H851">
    <cfRule type="cellIs" dxfId="607" priority="789" operator="greaterThanOrEqual">
      <formula>100</formula>
    </cfRule>
  </conditionalFormatting>
  <conditionalFormatting sqref="I852">
    <cfRule type="cellIs" dxfId="606" priority="788" operator="greaterThanOrEqual">
      <formula>1000</formula>
    </cfRule>
  </conditionalFormatting>
  <conditionalFormatting sqref="I851">
    <cfRule type="cellIs" dxfId="605" priority="787" operator="greaterThanOrEqual">
      <formula>100</formula>
    </cfRule>
  </conditionalFormatting>
  <conditionalFormatting sqref="J852">
    <cfRule type="cellIs" dxfId="604" priority="786" operator="greaterThanOrEqual">
      <formula>1000</formula>
    </cfRule>
  </conditionalFormatting>
  <conditionalFormatting sqref="J851">
    <cfRule type="cellIs" dxfId="603" priority="785" operator="greaterThanOrEqual">
      <formula>100</formula>
    </cfRule>
  </conditionalFormatting>
  <conditionalFormatting sqref="M852">
    <cfRule type="cellIs" dxfId="602" priority="784" operator="greaterThanOrEqual">
      <formula>1000</formula>
    </cfRule>
  </conditionalFormatting>
  <conditionalFormatting sqref="M851">
    <cfRule type="cellIs" dxfId="601" priority="783" operator="greaterThanOrEqual">
      <formula>100</formula>
    </cfRule>
  </conditionalFormatting>
  <conditionalFormatting sqref="N852">
    <cfRule type="cellIs" dxfId="600" priority="782" operator="greaterThanOrEqual">
      <formula>1000</formula>
    </cfRule>
  </conditionalFormatting>
  <conditionalFormatting sqref="N851">
    <cfRule type="cellIs" dxfId="599" priority="781" operator="greaterThanOrEqual">
      <formula>100</formula>
    </cfRule>
  </conditionalFormatting>
  <conditionalFormatting sqref="O852">
    <cfRule type="cellIs" dxfId="598" priority="780" operator="greaterThanOrEqual">
      <formula>1000</formula>
    </cfRule>
  </conditionalFormatting>
  <conditionalFormatting sqref="O851">
    <cfRule type="cellIs" dxfId="597" priority="779" operator="greaterThanOrEqual">
      <formula>100</formula>
    </cfRule>
  </conditionalFormatting>
  <conditionalFormatting sqref="P852">
    <cfRule type="cellIs" dxfId="596" priority="778" operator="greaterThanOrEqual">
      <formula>1000</formula>
    </cfRule>
  </conditionalFormatting>
  <conditionalFormatting sqref="P851">
    <cfRule type="cellIs" dxfId="595" priority="777" operator="greaterThanOrEqual">
      <formula>100</formula>
    </cfRule>
  </conditionalFormatting>
  <conditionalFormatting sqref="Q852">
    <cfRule type="cellIs" dxfId="594" priority="776" operator="greaterThanOrEqual">
      <formula>1000</formula>
    </cfRule>
  </conditionalFormatting>
  <conditionalFormatting sqref="Q851">
    <cfRule type="cellIs" dxfId="593" priority="775" operator="greaterThanOrEqual">
      <formula>100</formula>
    </cfRule>
  </conditionalFormatting>
  <conditionalFormatting sqref="R852">
    <cfRule type="cellIs" dxfId="592" priority="774" operator="greaterThanOrEqual">
      <formula>1000</formula>
    </cfRule>
  </conditionalFormatting>
  <conditionalFormatting sqref="R851">
    <cfRule type="cellIs" dxfId="591" priority="773" operator="greaterThanOrEqual">
      <formula>100</formula>
    </cfRule>
  </conditionalFormatting>
  <conditionalFormatting sqref="K860:L860">
    <cfRule type="cellIs" dxfId="590" priority="771" operator="greaterThanOrEqual">
      <formula>1000</formula>
    </cfRule>
  </conditionalFormatting>
  <conditionalFormatting sqref="K859:L859">
    <cfRule type="cellIs" dxfId="589" priority="770" operator="greaterThanOrEqual">
      <formula>100</formula>
    </cfRule>
  </conditionalFormatting>
  <conditionalFormatting sqref="C863:S863">
    <cfRule type="cellIs" priority="740" stopIfTrue="1" operator="equal">
      <formula>"-"</formula>
    </cfRule>
    <cfRule type="cellIs" dxfId="588" priority="769" operator="greaterThanOrEqual">
      <formula>$T$278*1.2</formula>
    </cfRule>
  </conditionalFormatting>
  <conditionalFormatting sqref="C860">
    <cfRule type="cellIs" dxfId="587" priority="768" operator="greaterThanOrEqual">
      <formula>1000</formula>
    </cfRule>
  </conditionalFormatting>
  <conditionalFormatting sqref="C859">
    <cfRule type="cellIs" dxfId="586" priority="767" operator="greaterThanOrEqual">
      <formula>100</formula>
    </cfRule>
  </conditionalFormatting>
  <conditionalFormatting sqref="D860">
    <cfRule type="cellIs" dxfId="585" priority="766" operator="greaterThanOrEqual">
      <formula>1000</formula>
    </cfRule>
  </conditionalFormatting>
  <conditionalFormatting sqref="D859">
    <cfRule type="cellIs" dxfId="584" priority="765" operator="greaterThanOrEqual">
      <formula>100</formula>
    </cfRule>
  </conditionalFormatting>
  <conditionalFormatting sqref="E860">
    <cfRule type="cellIs" dxfId="583" priority="764" operator="greaterThanOrEqual">
      <formula>1000</formula>
    </cfRule>
  </conditionalFormatting>
  <conditionalFormatting sqref="E859">
    <cfRule type="cellIs" dxfId="582" priority="763" operator="greaterThanOrEqual">
      <formula>100</formula>
    </cfRule>
  </conditionalFormatting>
  <conditionalFormatting sqref="F860">
    <cfRule type="cellIs" dxfId="581" priority="762" operator="greaterThanOrEqual">
      <formula>1000</formula>
    </cfRule>
  </conditionalFormatting>
  <conditionalFormatting sqref="F859">
    <cfRule type="cellIs" dxfId="580" priority="761" operator="greaterThanOrEqual">
      <formula>100</formula>
    </cfRule>
  </conditionalFormatting>
  <conditionalFormatting sqref="G860">
    <cfRule type="cellIs" dxfId="579" priority="760" operator="greaterThanOrEqual">
      <formula>1000</formula>
    </cfRule>
  </conditionalFormatting>
  <conditionalFormatting sqref="G859">
    <cfRule type="cellIs" dxfId="578" priority="759" operator="greaterThanOrEqual">
      <formula>100</formula>
    </cfRule>
  </conditionalFormatting>
  <conditionalFormatting sqref="H860">
    <cfRule type="cellIs" dxfId="577" priority="758" operator="greaterThanOrEqual">
      <formula>1000</formula>
    </cfRule>
  </conditionalFormatting>
  <conditionalFormatting sqref="H859">
    <cfRule type="cellIs" dxfId="576" priority="757" operator="greaterThanOrEqual">
      <formula>100</formula>
    </cfRule>
  </conditionalFormatting>
  <conditionalFormatting sqref="I860">
    <cfRule type="cellIs" dxfId="575" priority="756" operator="greaterThanOrEqual">
      <formula>1000</formula>
    </cfRule>
  </conditionalFormatting>
  <conditionalFormatting sqref="I859">
    <cfRule type="cellIs" dxfId="574" priority="755" operator="greaterThanOrEqual">
      <formula>100</formula>
    </cfRule>
  </conditionalFormatting>
  <conditionalFormatting sqref="J860">
    <cfRule type="cellIs" dxfId="573" priority="754" operator="greaterThanOrEqual">
      <formula>1000</formula>
    </cfRule>
  </conditionalFormatting>
  <conditionalFormatting sqref="J859">
    <cfRule type="cellIs" dxfId="572" priority="753" operator="greaterThanOrEqual">
      <formula>100</formula>
    </cfRule>
  </conditionalFormatting>
  <conditionalFormatting sqref="M860">
    <cfRule type="cellIs" dxfId="571" priority="752" operator="greaterThanOrEqual">
      <formula>1000</formula>
    </cfRule>
  </conditionalFormatting>
  <conditionalFormatting sqref="M859">
    <cfRule type="cellIs" dxfId="570" priority="751" operator="greaterThanOrEqual">
      <formula>100</formula>
    </cfRule>
  </conditionalFormatting>
  <conditionalFormatting sqref="N860">
    <cfRule type="cellIs" dxfId="569" priority="750" operator="greaterThanOrEqual">
      <formula>1000</formula>
    </cfRule>
  </conditionalFormatting>
  <conditionalFormatting sqref="N859">
    <cfRule type="cellIs" dxfId="568" priority="749" operator="greaterThanOrEqual">
      <formula>100</formula>
    </cfRule>
  </conditionalFormatting>
  <conditionalFormatting sqref="O860">
    <cfRule type="cellIs" dxfId="567" priority="748" operator="greaterThanOrEqual">
      <formula>1000</formula>
    </cfRule>
  </conditionalFormatting>
  <conditionalFormatting sqref="O859">
    <cfRule type="cellIs" dxfId="566" priority="747" operator="greaterThanOrEqual">
      <formula>100</formula>
    </cfRule>
  </conditionalFormatting>
  <conditionalFormatting sqref="P860">
    <cfRule type="cellIs" dxfId="565" priority="746" operator="greaterThanOrEqual">
      <formula>1000</formula>
    </cfRule>
  </conditionalFormatting>
  <conditionalFormatting sqref="P859">
    <cfRule type="cellIs" dxfId="564" priority="745" operator="greaterThanOrEqual">
      <formula>100</formula>
    </cfRule>
  </conditionalFormatting>
  <conditionalFormatting sqref="Q860">
    <cfRule type="cellIs" dxfId="563" priority="744" operator="greaterThanOrEqual">
      <formula>1000</formula>
    </cfRule>
  </conditionalFormatting>
  <conditionalFormatting sqref="Q859">
    <cfRule type="cellIs" dxfId="562" priority="743" operator="greaterThanOrEqual">
      <formula>100</formula>
    </cfRule>
  </conditionalFormatting>
  <conditionalFormatting sqref="R860">
    <cfRule type="cellIs" dxfId="561" priority="742" operator="greaterThanOrEqual">
      <formula>1000</formula>
    </cfRule>
  </conditionalFormatting>
  <conditionalFormatting sqref="R859">
    <cfRule type="cellIs" dxfId="560" priority="741" operator="greaterThanOrEqual">
      <formula>100</formula>
    </cfRule>
  </conditionalFormatting>
  <conditionalFormatting sqref="K868:L868">
    <cfRule type="cellIs" dxfId="559" priority="739" operator="greaterThanOrEqual">
      <formula>1000</formula>
    </cfRule>
  </conditionalFormatting>
  <conditionalFormatting sqref="K867:L867">
    <cfRule type="cellIs" dxfId="558" priority="738" operator="greaterThanOrEqual">
      <formula>100</formula>
    </cfRule>
  </conditionalFormatting>
  <conditionalFormatting sqref="C871:S871">
    <cfRule type="cellIs" priority="708" stopIfTrue="1" operator="equal">
      <formula>"-"</formula>
    </cfRule>
    <cfRule type="cellIs" dxfId="557" priority="737" operator="greaterThanOrEqual">
      <formula>$T$278*1.2</formula>
    </cfRule>
  </conditionalFormatting>
  <conditionalFormatting sqref="C868">
    <cfRule type="cellIs" dxfId="556" priority="736" operator="greaterThanOrEqual">
      <formula>1000</formula>
    </cfRule>
  </conditionalFormatting>
  <conditionalFormatting sqref="C867">
    <cfRule type="cellIs" dxfId="555" priority="735" operator="greaterThanOrEqual">
      <formula>100</formula>
    </cfRule>
  </conditionalFormatting>
  <conditionalFormatting sqref="D868">
    <cfRule type="cellIs" dxfId="554" priority="734" operator="greaterThanOrEqual">
      <formula>1000</formula>
    </cfRule>
  </conditionalFormatting>
  <conditionalFormatting sqref="D867">
    <cfRule type="cellIs" dxfId="553" priority="733" operator="greaterThanOrEqual">
      <formula>100</formula>
    </cfRule>
  </conditionalFormatting>
  <conditionalFormatting sqref="E868">
    <cfRule type="cellIs" dxfId="552" priority="732" operator="greaterThanOrEqual">
      <formula>1000</formula>
    </cfRule>
  </conditionalFormatting>
  <conditionalFormatting sqref="E867">
    <cfRule type="cellIs" dxfId="551" priority="731" operator="greaterThanOrEqual">
      <formula>100</formula>
    </cfRule>
  </conditionalFormatting>
  <conditionalFormatting sqref="F868">
    <cfRule type="cellIs" dxfId="550" priority="730" operator="greaterThanOrEqual">
      <formula>1000</formula>
    </cfRule>
  </conditionalFormatting>
  <conditionalFormatting sqref="F867">
    <cfRule type="cellIs" dxfId="549" priority="729" operator="greaterThanOrEqual">
      <formula>100</formula>
    </cfRule>
  </conditionalFormatting>
  <conditionalFormatting sqref="G868">
    <cfRule type="cellIs" dxfId="548" priority="728" operator="greaterThanOrEqual">
      <formula>1000</formula>
    </cfRule>
  </conditionalFormatting>
  <conditionalFormatting sqref="G867">
    <cfRule type="cellIs" dxfId="547" priority="727" operator="greaterThanOrEqual">
      <formula>100</formula>
    </cfRule>
  </conditionalFormatting>
  <conditionalFormatting sqref="H868">
    <cfRule type="cellIs" dxfId="546" priority="726" operator="greaterThanOrEqual">
      <formula>1000</formula>
    </cfRule>
  </conditionalFormatting>
  <conditionalFormatting sqref="H867">
    <cfRule type="cellIs" dxfId="545" priority="725" operator="greaterThanOrEqual">
      <formula>100</formula>
    </cfRule>
  </conditionalFormatting>
  <conditionalFormatting sqref="I868">
    <cfRule type="cellIs" dxfId="544" priority="724" operator="greaterThanOrEqual">
      <formula>1000</formula>
    </cfRule>
  </conditionalFormatting>
  <conditionalFormatting sqref="I867">
    <cfRule type="cellIs" dxfId="543" priority="723" operator="greaterThanOrEqual">
      <formula>100</formula>
    </cfRule>
  </conditionalFormatting>
  <conditionalFormatting sqref="J868">
    <cfRule type="cellIs" dxfId="542" priority="722" operator="greaterThanOrEqual">
      <formula>1000</formula>
    </cfRule>
  </conditionalFormatting>
  <conditionalFormatting sqref="J867">
    <cfRule type="cellIs" dxfId="541" priority="721" operator="greaterThanOrEqual">
      <formula>100</formula>
    </cfRule>
  </conditionalFormatting>
  <conditionalFormatting sqref="M868">
    <cfRule type="cellIs" dxfId="540" priority="720" operator="greaterThanOrEqual">
      <formula>1000</formula>
    </cfRule>
  </conditionalFormatting>
  <conditionalFormatting sqref="M867">
    <cfRule type="cellIs" dxfId="539" priority="719" operator="greaterThanOrEqual">
      <formula>100</formula>
    </cfRule>
  </conditionalFormatting>
  <conditionalFormatting sqref="N868">
    <cfRule type="cellIs" dxfId="538" priority="718" operator="greaterThanOrEqual">
      <formula>1000</formula>
    </cfRule>
  </conditionalFormatting>
  <conditionalFormatting sqref="N867">
    <cfRule type="cellIs" dxfId="537" priority="717" operator="greaterThanOrEqual">
      <formula>100</formula>
    </cfRule>
  </conditionalFormatting>
  <conditionalFormatting sqref="O868">
    <cfRule type="cellIs" dxfId="536" priority="716" operator="greaterThanOrEqual">
      <formula>1000</formula>
    </cfRule>
  </conditionalFormatting>
  <conditionalFormatting sqref="O867">
    <cfRule type="cellIs" dxfId="535" priority="715" operator="greaterThanOrEqual">
      <formula>100</formula>
    </cfRule>
  </conditionalFormatting>
  <conditionalFormatting sqref="P868">
    <cfRule type="cellIs" dxfId="534" priority="714" operator="greaterThanOrEqual">
      <formula>1000</formula>
    </cfRule>
  </conditionalFormatting>
  <conditionalFormatting sqref="P867">
    <cfRule type="cellIs" dxfId="533" priority="713" operator="greaterThanOrEqual">
      <formula>100</formula>
    </cfRule>
  </conditionalFormatting>
  <conditionalFormatting sqref="Q868">
    <cfRule type="cellIs" dxfId="532" priority="712" operator="greaterThanOrEqual">
      <formula>1000</formula>
    </cfRule>
  </conditionalFormatting>
  <conditionalFormatting sqref="Q867">
    <cfRule type="cellIs" dxfId="531" priority="711" operator="greaterThanOrEqual">
      <formula>100</formula>
    </cfRule>
  </conditionalFormatting>
  <conditionalFormatting sqref="R868">
    <cfRule type="cellIs" dxfId="530" priority="710" operator="greaterThanOrEqual">
      <formula>1000</formula>
    </cfRule>
  </conditionalFormatting>
  <conditionalFormatting sqref="R867">
    <cfRule type="cellIs" dxfId="529" priority="709" operator="greaterThanOrEqual">
      <formula>100</formula>
    </cfRule>
  </conditionalFormatting>
  <conditionalFormatting sqref="K876:L876">
    <cfRule type="cellIs" dxfId="528" priority="707" operator="greaterThanOrEqual">
      <formula>1000</formula>
    </cfRule>
  </conditionalFormatting>
  <conditionalFormatting sqref="K875:L875">
    <cfRule type="cellIs" dxfId="527" priority="706" operator="greaterThanOrEqual">
      <formula>100</formula>
    </cfRule>
  </conditionalFormatting>
  <conditionalFormatting sqref="C879:S879">
    <cfRule type="cellIs" priority="676" stopIfTrue="1" operator="equal">
      <formula>"-"</formula>
    </cfRule>
    <cfRule type="cellIs" dxfId="526" priority="705" operator="greaterThanOrEqual">
      <formula>$T$278*1.2</formula>
    </cfRule>
  </conditionalFormatting>
  <conditionalFormatting sqref="C876">
    <cfRule type="cellIs" dxfId="525" priority="704" operator="greaterThanOrEqual">
      <formula>1000</formula>
    </cfRule>
  </conditionalFormatting>
  <conditionalFormatting sqref="C875">
    <cfRule type="cellIs" dxfId="524" priority="703" operator="greaterThanOrEqual">
      <formula>100</formula>
    </cfRule>
  </conditionalFormatting>
  <conditionalFormatting sqref="D876">
    <cfRule type="cellIs" dxfId="523" priority="702" operator="greaterThanOrEqual">
      <formula>1000</formula>
    </cfRule>
  </conditionalFormatting>
  <conditionalFormatting sqref="D875">
    <cfRule type="cellIs" dxfId="522" priority="701" operator="greaterThanOrEqual">
      <formula>100</formula>
    </cfRule>
  </conditionalFormatting>
  <conditionalFormatting sqref="E876">
    <cfRule type="cellIs" dxfId="521" priority="700" operator="greaterThanOrEqual">
      <formula>1000</formula>
    </cfRule>
  </conditionalFormatting>
  <conditionalFormatting sqref="E875">
    <cfRule type="cellIs" dxfId="520" priority="699" operator="greaterThanOrEqual">
      <formula>100</formula>
    </cfRule>
  </conditionalFormatting>
  <conditionalFormatting sqref="F876">
    <cfRule type="cellIs" dxfId="519" priority="698" operator="greaterThanOrEqual">
      <formula>1000</formula>
    </cfRule>
  </conditionalFormatting>
  <conditionalFormatting sqref="F875">
    <cfRule type="cellIs" dxfId="518" priority="697" operator="greaterThanOrEqual">
      <formula>100</formula>
    </cfRule>
  </conditionalFormatting>
  <conditionalFormatting sqref="G876">
    <cfRule type="cellIs" dxfId="517" priority="696" operator="greaterThanOrEqual">
      <formula>1000</formula>
    </cfRule>
  </conditionalFormatting>
  <conditionalFormatting sqref="G875">
    <cfRule type="cellIs" dxfId="516" priority="695" operator="greaterThanOrEqual">
      <formula>100</formula>
    </cfRule>
  </conditionalFormatting>
  <conditionalFormatting sqref="H876">
    <cfRule type="cellIs" dxfId="515" priority="694" operator="greaterThanOrEqual">
      <formula>1000</formula>
    </cfRule>
  </conditionalFormatting>
  <conditionalFormatting sqref="H875">
    <cfRule type="cellIs" dxfId="514" priority="693" operator="greaterThanOrEqual">
      <formula>100</formula>
    </cfRule>
  </conditionalFormatting>
  <conditionalFormatting sqref="I876">
    <cfRule type="cellIs" dxfId="513" priority="692" operator="greaterThanOrEqual">
      <formula>1000</formula>
    </cfRule>
  </conditionalFormatting>
  <conditionalFormatting sqref="I875">
    <cfRule type="cellIs" dxfId="512" priority="691" operator="greaterThanOrEqual">
      <formula>100</formula>
    </cfRule>
  </conditionalFormatting>
  <conditionalFormatting sqref="J876">
    <cfRule type="cellIs" dxfId="511" priority="690" operator="greaterThanOrEqual">
      <formula>1000</formula>
    </cfRule>
  </conditionalFormatting>
  <conditionalFormatting sqref="J875">
    <cfRule type="cellIs" dxfId="510" priority="689" operator="greaterThanOrEqual">
      <formula>100</formula>
    </cfRule>
  </conditionalFormatting>
  <conditionalFormatting sqref="M876">
    <cfRule type="cellIs" dxfId="509" priority="688" operator="greaterThanOrEqual">
      <formula>1000</formula>
    </cfRule>
  </conditionalFormatting>
  <conditionalFormatting sqref="M875">
    <cfRule type="cellIs" dxfId="508" priority="687" operator="greaterThanOrEqual">
      <formula>100</formula>
    </cfRule>
  </conditionalFormatting>
  <conditionalFormatting sqref="N876">
    <cfRule type="cellIs" dxfId="507" priority="686" operator="greaterThanOrEqual">
      <formula>1000</formula>
    </cfRule>
  </conditionalFormatting>
  <conditionalFormatting sqref="N875">
    <cfRule type="cellIs" dxfId="506" priority="685" operator="greaterThanOrEqual">
      <formula>100</formula>
    </cfRule>
  </conditionalFormatting>
  <conditionalFormatting sqref="O876">
    <cfRule type="cellIs" dxfId="505" priority="684" operator="greaterThanOrEqual">
      <formula>1000</formula>
    </cfRule>
  </conditionalFormatting>
  <conditionalFormatting sqref="O875">
    <cfRule type="cellIs" dxfId="504" priority="683" operator="greaterThanOrEqual">
      <formula>100</formula>
    </cfRule>
  </conditionalFormatting>
  <conditionalFormatting sqref="P876">
    <cfRule type="cellIs" dxfId="503" priority="682" operator="greaterThanOrEqual">
      <formula>1000</formula>
    </cfRule>
  </conditionalFormatting>
  <conditionalFormatting sqref="P875">
    <cfRule type="cellIs" dxfId="502" priority="681" operator="greaterThanOrEqual">
      <formula>100</formula>
    </cfRule>
  </conditionalFormatting>
  <conditionalFormatting sqref="Q876">
    <cfRule type="cellIs" dxfId="501" priority="680" operator="greaterThanOrEqual">
      <formula>1000</formula>
    </cfRule>
  </conditionalFormatting>
  <conditionalFormatting sqref="Q875">
    <cfRule type="cellIs" dxfId="500" priority="679" operator="greaterThanOrEqual">
      <formula>100</formula>
    </cfRule>
  </conditionalFormatting>
  <conditionalFormatting sqref="R876">
    <cfRule type="cellIs" dxfId="499" priority="678" operator="greaterThanOrEqual">
      <formula>1000</formula>
    </cfRule>
  </conditionalFormatting>
  <conditionalFormatting sqref="R875">
    <cfRule type="cellIs" dxfId="498" priority="677" operator="greaterThanOrEqual">
      <formula>100</formula>
    </cfRule>
  </conditionalFormatting>
  <conditionalFormatting sqref="K884:L884">
    <cfRule type="cellIs" dxfId="497" priority="643" operator="greaterThanOrEqual">
      <formula>1000</formula>
    </cfRule>
  </conditionalFormatting>
  <conditionalFormatting sqref="K883:L883">
    <cfRule type="cellIs" dxfId="496" priority="642" operator="greaterThanOrEqual">
      <formula>100</formula>
    </cfRule>
  </conditionalFormatting>
  <conditionalFormatting sqref="C887:S887">
    <cfRule type="cellIs" priority="612" stopIfTrue="1" operator="equal">
      <formula>"-"</formula>
    </cfRule>
    <cfRule type="cellIs" dxfId="495" priority="641" operator="greaterThanOrEqual">
      <formula>$T$278*1.2</formula>
    </cfRule>
  </conditionalFormatting>
  <conditionalFormatting sqref="C884">
    <cfRule type="cellIs" dxfId="494" priority="640" operator="greaterThanOrEqual">
      <formula>1000</formula>
    </cfRule>
  </conditionalFormatting>
  <conditionalFormatting sqref="C883">
    <cfRule type="cellIs" dxfId="493" priority="639" operator="greaterThanOrEqual">
      <formula>100</formula>
    </cfRule>
  </conditionalFormatting>
  <conditionalFormatting sqref="D884">
    <cfRule type="cellIs" dxfId="492" priority="638" operator="greaterThanOrEqual">
      <formula>1000</formula>
    </cfRule>
  </conditionalFormatting>
  <conditionalFormatting sqref="D883">
    <cfRule type="cellIs" dxfId="491" priority="637" operator="greaterThanOrEqual">
      <formula>100</formula>
    </cfRule>
  </conditionalFormatting>
  <conditionalFormatting sqref="E884">
    <cfRule type="cellIs" dxfId="490" priority="636" operator="greaterThanOrEqual">
      <formula>1000</formula>
    </cfRule>
  </conditionalFormatting>
  <conditionalFormatting sqref="E883">
    <cfRule type="cellIs" dxfId="489" priority="635" operator="greaterThanOrEqual">
      <formula>100</formula>
    </cfRule>
  </conditionalFormatting>
  <conditionalFormatting sqref="F884">
    <cfRule type="cellIs" dxfId="488" priority="634" operator="greaterThanOrEqual">
      <formula>1000</formula>
    </cfRule>
  </conditionalFormatting>
  <conditionalFormatting sqref="F883">
    <cfRule type="cellIs" dxfId="487" priority="633" operator="greaterThanOrEqual">
      <formula>100</formula>
    </cfRule>
  </conditionalFormatting>
  <conditionalFormatting sqref="G884">
    <cfRule type="cellIs" dxfId="486" priority="632" operator="greaterThanOrEqual">
      <formula>1000</formula>
    </cfRule>
  </conditionalFormatting>
  <conditionalFormatting sqref="G883">
    <cfRule type="cellIs" dxfId="485" priority="631" operator="greaterThanOrEqual">
      <formula>100</formula>
    </cfRule>
  </conditionalFormatting>
  <conditionalFormatting sqref="H884">
    <cfRule type="cellIs" dxfId="484" priority="630" operator="greaterThanOrEqual">
      <formula>1000</formula>
    </cfRule>
  </conditionalFormatting>
  <conditionalFormatting sqref="H883">
    <cfRule type="cellIs" dxfId="483" priority="629" operator="greaterThanOrEqual">
      <formula>100</formula>
    </cfRule>
  </conditionalFormatting>
  <conditionalFormatting sqref="I884">
    <cfRule type="cellIs" dxfId="482" priority="628" operator="greaterThanOrEqual">
      <formula>1000</formula>
    </cfRule>
  </conditionalFormatting>
  <conditionalFormatting sqref="I883">
    <cfRule type="cellIs" dxfId="481" priority="627" operator="greaterThanOrEqual">
      <formula>100</formula>
    </cfRule>
  </conditionalFormatting>
  <conditionalFormatting sqref="J884">
    <cfRule type="cellIs" dxfId="480" priority="626" operator="greaterThanOrEqual">
      <formula>1000</formula>
    </cfRule>
  </conditionalFormatting>
  <conditionalFormatting sqref="J883">
    <cfRule type="cellIs" dxfId="479" priority="625" operator="greaterThanOrEqual">
      <formula>100</formula>
    </cfRule>
  </conditionalFormatting>
  <conditionalFormatting sqref="M884">
    <cfRule type="cellIs" dxfId="478" priority="624" operator="greaterThanOrEqual">
      <formula>1000</formula>
    </cfRule>
  </conditionalFormatting>
  <conditionalFormatting sqref="M883">
    <cfRule type="cellIs" dxfId="477" priority="623" operator="greaterThanOrEqual">
      <formula>100</formula>
    </cfRule>
  </conditionalFormatting>
  <conditionalFormatting sqref="N884">
    <cfRule type="cellIs" dxfId="476" priority="622" operator="greaterThanOrEqual">
      <formula>1000</formula>
    </cfRule>
  </conditionalFormatting>
  <conditionalFormatting sqref="N883">
    <cfRule type="cellIs" dxfId="475" priority="621" operator="greaterThanOrEqual">
      <formula>100</formula>
    </cfRule>
  </conditionalFormatting>
  <conditionalFormatting sqref="O884">
    <cfRule type="cellIs" dxfId="474" priority="620" operator="greaterThanOrEqual">
      <formula>1000</formula>
    </cfRule>
  </conditionalFormatting>
  <conditionalFormatting sqref="O883">
    <cfRule type="cellIs" dxfId="473" priority="619" operator="greaterThanOrEqual">
      <formula>100</formula>
    </cfRule>
  </conditionalFormatting>
  <conditionalFormatting sqref="P884">
    <cfRule type="cellIs" dxfId="472" priority="618" operator="greaterThanOrEqual">
      <formula>1000</formula>
    </cfRule>
  </conditionalFormatting>
  <conditionalFormatting sqref="P883">
    <cfRule type="cellIs" dxfId="471" priority="617" operator="greaterThanOrEqual">
      <formula>100</formula>
    </cfRule>
  </conditionalFormatting>
  <conditionalFormatting sqref="Q884">
    <cfRule type="cellIs" dxfId="470" priority="616" operator="greaterThanOrEqual">
      <formula>1000</formula>
    </cfRule>
  </conditionalFormatting>
  <conditionalFormatting sqref="Q883">
    <cfRule type="cellIs" dxfId="469" priority="615" operator="greaterThanOrEqual">
      <formula>100</formula>
    </cfRule>
  </conditionalFormatting>
  <conditionalFormatting sqref="R884">
    <cfRule type="cellIs" dxfId="468" priority="614" operator="greaterThanOrEqual">
      <formula>1000</formula>
    </cfRule>
  </conditionalFormatting>
  <conditionalFormatting sqref="R883">
    <cfRule type="cellIs" dxfId="467" priority="613" operator="greaterThanOrEqual">
      <formula>100</formula>
    </cfRule>
  </conditionalFormatting>
  <conditionalFormatting sqref="M890 M898 M906">
    <cfRule type="cellIs" dxfId="466" priority="611" operator="lessThan">
      <formula>$T890*0.8</formula>
    </cfRule>
  </conditionalFormatting>
  <conditionalFormatting sqref="K892:L892">
    <cfRule type="cellIs" dxfId="465" priority="610" operator="greaterThanOrEqual">
      <formula>1000</formula>
    </cfRule>
  </conditionalFormatting>
  <conditionalFormatting sqref="K891:L891">
    <cfRule type="cellIs" dxfId="464" priority="609" operator="greaterThanOrEqual">
      <formula>100</formula>
    </cfRule>
  </conditionalFormatting>
  <conditionalFormatting sqref="C895:S895">
    <cfRule type="cellIs" priority="579" stopIfTrue="1" operator="equal">
      <formula>"-"</formula>
    </cfRule>
    <cfRule type="cellIs" dxfId="463" priority="608" operator="greaterThanOrEqual">
      <formula>$T$278*1.2</formula>
    </cfRule>
  </conditionalFormatting>
  <conditionalFormatting sqref="C892">
    <cfRule type="cellIs" dxfId="462" priority="607" operator="greaterThanOrEqual">
      <formula>1000</formula>
    </cfRule>
  </conditionalFormatting>
  <conditionalFormatting sqref="C891">
    <cfRule type="cellIs" dxfId="461" priority="606" operator="greaterThanOrEqual">
      <formula>100</formula>
    </cfRule>
  </conditionalFormatting>
  <conditionalFormatting sqref="D892">
    <cfRule type="cellIs" dxfId="460" priority="605" operator="greaterThanOrEqual">
      <formula>1000</formula>
    </cfRule>
  </conditionalFormatting>
  <conditionalFormatting sqref="D891">
    <cfRule type="cellIs" dxfId="459" priority="604" operator="greaterThanOrEqual">
      <formula>100</formula>
    </cfRule>
  </conditionalFormatting>
  <conditionalFormatting sqref="E892">
    <cfRule type="cellIs" dxfId="458" priority="603" operator="greaterThanOrEqual">
      <formula>1000</formula>
    </cfRule>
  </conditionalFormatting>
  <conditionalFormatting sqref="E891">
    <cfRule type="cellIs" dxfId="457" priority="602" operator="greaterThanOrEqual">
      <formula>100</formula>
    </cfRule>
  </conditionalFormatting>
  <conditionalFormatting sqref="F892">
    <cfRule type="cellIs" dxfId="456" priority="601" operator="greaterThanOrEqual">
      <formula>1000</formula>
    </cfRule>
  </conditionalFormatting>
  <conditionalFormatting sqref="F891">
    <cfRule type="cellIs" dxfId="455" priority="600" operator="greaterThanOrEqual">
      <formula>100</formula>
    </cfRule>
  </conditionalFormatting>
  <conditionalFormatting sqref="G892">
    <cfRule type="cellIs" dxfId="454" priority="599" operator="greaterThanOrEqual">
      <formula>1000</formula>
    </cfRule>
  </conditionalFormatting>
  <conditionalFormatting sqref="G891">
    <cfRule type="cellIs" dxfId="453" priority="598" operator="greaterThanOrEqual">
      <formula>100</formula>
    </cfRule>
  </conditionalFormatting>
  <conditionalFormatting sqref="H892">
    <cfRule type="cellIs" dxfId="452" priority="597" operator="greaterThanOrEqual">
      <formula>1000</formula>
    </cfRule>
  </conditionalFormatting>
  <conditionalFormatting sqref="H891">
    <cfRule type="cellIs" dxfId="451" priority="596" operator="greaterThanOrEqual">
      <formula>100</formula>
    </cfRule>
  </conditionalFormatting>
  <conditionalFormatting sqref="I892">
    <cfRule type="cellIs" dxfId="450" priority="595" operator="greaterThanOrEqual">
      <formula>1000</formula>
    </cfRule>
  </conditionalFormatting>
  <conditionalFormatting sqref="I891">
    <cfRule type="cellIs" dxfId="449" priority="594" operator="greaterThanOrEqual">
      <formula>100</formula>
    </cfRule>
  </conditionalFormatting>
  <conditionalFormatting sqref="J892">
    <cfRule type="cellIs" dxfId="448" priority="593" operator="greaterThanOrEqual">
      <formula>1000</formula>
    </cfRule>
  </conditionalFormatting>
  <conditionalFormatting sqref="J891">
    <cfRule type="cellIs" dxfId="447" priority="592" operator="greaterThanOrEqual">
      <formula>100</formula>
    </cfRule>
  </conditionalFormatting>
  <conditionalFormatting sqref="M892">
    <cfRule type="cellIs" dxfId="446" priority="591" operator="greaterThanOrEqual">
      <formula>1000</formula>
    </cfRule>
  </conditionalFormatting>
  <conditionalFormatting sqref="M891">
    <cfRule type="cellIs" dxfId="445" priority="590" operator="greaterThanOrEqual">
      <formula>100</formula>
    </cfRule>
  </conditionalFormatting>
  <conditionalFormatting sqref="N892">
    <cfRule type="cellIs" dxfId="444" priority="589" operator="greaterThanOrEqual">
      <formula>1000</formula>
    </cfRule>
  </conditionalFormatting>
  <conditionalFormatting sqref="N891">
    <cfRule type="cellIs" dxfId="443" priority="588" operator="greaterThanOrEqual">
      <formula>100</formula>
    </cfRule>
  </conditionalFormatting>
  <conditionalFormatting sqref="O892">
    <cfRule type="cellIs" dxfId="442" priority="587" operator="greaterThanOrEqual">
      <formula>1000</formula>
    </cfRule>
  </conditionalFormatting>
  <conditionalFormatting sqref="O891">
    <cfRule type="cellIs" dxfId="441" priority="586" operator="greaterThanOrEqual">
      <formula>100</formula>
    </cfRule>
  </conditionalFormatting>
  <conditionalFormatting sqref="P892">
    <cfRule type="cellIs" dxfId="440" priority="585" operator="greaterThanOrEqual">
      <formula>1000</formula>
    </cfRule>
  </conditionalFormatting>
  <conditionalFormatting sqref="P891">
    <cfRule type="cellIs" dxfId="439" priority="584" operator="greaterThanOrEqual">
      <formula>100</formula>
    </cfRule>
  </conditionalFormatting>
  <conditionalFormatting sqref="Q892">
    <cfRule type="cellIs" dxfId="438" priority="583" operator="greaterThanOrEqual">
      <formula>1000</formula>
    </cfRule>
  </conditionalFormatting>
  <conditionalFormatting sqref="Q891">
    <cfRule type="cellIs" dxfId="437" priority="582" operator="greaterThanOrEqual">
      <formula>100</formula>
    </cfRule>
  </conditionalFormatting>
  <conditionalFormatting sqref="R892">
    <cfRule type="cellIs" dxfId="436" priority="581" operator="greaterThanOrEqual">
      <formula>1000</formula>
    </cfRule>
  </conditionalFormatting>
  <conditionalFormatting sqref="R891">
    <cfRule type="cellIs" dxfId="435" priority="580" operator="greaterThanOrEqual">
      <formula>100</formula>
    </cfRule>
  </conditionalFormatting>
  <conditionalFormatting sqref="G898 G906">
    <cfRule type="cellIs" dxfId="434" priority="578" operator="lessThan">
      <formula>$T898*0.8</formula>
    </cfRule>
  </conditionalFormatting>
  <conditionalFormatting sqref="T847">
    <cfRule type="cellIs" priority="576" stopIfTrue="1" operator="equal">
      <formula>"-"</formula>
    </cfRule>
    <cfRule type="cellIs" dxfId="433" priority="577" operator="greaterThanOrEqual">
      <formula>$T$278*1.2</formula>
    </cfRule>
  </conditionalFormatting>
  <conditionalFormatting sqref="T855">
    <cfRule type="cellIs" priority="574" stopIfTrue="1" operator="equal">
      <formula>"-"</formula>
    </cfRule>
    <cfRule type="cellIs" dxfId="432" priority="575" operator="greaterThanOrEqual">
      <formula>$T$278*1.2</formula>
    </cfRule>
  </conditionalFormatting>
  <conditionalFormatting sqref="T863">
    <cfRule type="cellIs" priority="572" stopIfTrue="1" operator="equal">
      <formula>"-"</formula>
    </cfRule>
    <cfRule type="cellIs" dxfId="431" priority="573" operator="greaterThanOrEqual">
      <formula>$T$278*1.2</formula>
    </cfRule>
  </conditionalFormatting>
  <conditionalFormatting sqref="T871">
    <cfRule type="cellIs" priority="570" stopIfTrue="1" operator="equal">
      <formula>"-"</formula>
    </cfRule>
    <cfRule type="cellIs" dxfId="430" priority="571" operator="greaterThanOrEqual">
      <formula>$T$278*1.2</formula>
    </cfRule>
  </conditionalFormatting>
  <conditionalFormatting sqref="T879">
    <cfRule type="cellIs" priority="568" stopIfTrue="1" operator="equal">
      <formula>"-"</formula>
    </cfRule>
    <cfRule type="cellIs" dxfId="429" priority="569" operator="greaterThanOrEqual">
      <formula>$T$278*1.2</formula>
    </cfRule>
  </conditionalFormatting>
  <conditionalFormatting sqref="T887">
    <cfRule type="cellIs" priority="566" stopIfTrue="1" operator="equal">
      <formula>"-"</formula>
    </cfRule>
    <cfRule type="cellIs" dxfId="428" priority="567" operator="greaterThanOrEqual">
      <formula>$T$278*1.2</formula>
    </cfRule>
  </conditionalFormatting>
  <conditionalFormatting sqref="T895">
    <cfRule type="cellIs" priority="564" stopIfTrue="1" operator="equal">
      <formula>"-"</formula>
    </cfRule>
  </conditionalFormatting>
  <conditionalFormatting sqref="K900:L900">
    <cfRule type="cellIs" dxfId="427" priority="563" operator="greaterThanOrEqual">
      <formula>1000</formula>
    </cfRule>
  </conditionalFormatting>
  <conditionalFormatting sqref="K899:L899">
    <cfRule type="cellIs" dxfId="426" priority="562" operator="greaterThanOrEqual">
      <formula>100</formula>
    </cfRule>
  </conditionalFormatting>
  <conditionalFormatting sqref="C903:S903">
    <cfRule type="cellIs" priority="532" stopIfTrue="1" operator="equal">
      <formula>"-"</formula>
    </cfRule>
    <cfRule type="cellIs" dxfId="425" priority="561" operator="greaterThanOrEqual">
      <formula>$T903*1.2</formula>
    </cfRule>
  </conditionalFormatting>
  <conditionalFormatting sqref="C900">
    <cfRule type="cellIs" dxfId="424" priority="560" operator="greaterThanOrEqual">
      <formula>1000</formula>
    </cfRule>
  </conditionalFormatting>
  <conditionalFormatting sqref="C899">
    <cfRule type="cellIs" dxfId="423" priority="559" operator="greaterThanOrEqual">
      <formula>100</formula>
    </cfRule>
  </conditionalFormatting>
  <conditionalFormatting sqref="D900">
    <cfRule type="cellIs" dxfId="422" priority="558" operator="greaterThanOrEqual">
      <formula>1000</formula>
    </cfRule>
  </conditionalFormatting>
  <conditionalFormatting sqref="D899">
    <cfRule type="cellIs" dxfId="421" priority="557" operator="greaterThanOrEqual">
      <formula>100</formula>
    </cfRule>
  </conditionalFormatting>
  <conditionalFormatting sqref="E900">
    <cfRule type="cellIs" dxfId="420" priority="556" operator="greaterThanOrEqual">
      <formula>1000</formula>
    </cfRule>
  </conditionalFormatting>
  <conditionalFormatting sqref="E899">
    <cfRule type="cellIs" dxfId="419" priority="555" operator="greaterThanOrEqual">
      <formula>100</formula>
    </cfRule>
  </conditionalFormatting>
  <conditionalFormatting sqref="F900">
    <cfRule type="cellIs" dxfId="418" priority="554" operator="greaterThanOrEqual">
      <formula>1000</formula>
    </cfRule>
  </conditionalFormatting>
  <conditionalFormatting sqref="F899">
    <cfRule type="cellIs" dxfId="417" priority="553" operator="greaterThanOrEqual">
      <formula>100</formula>
    </cfRule>
  </conditionalFormatting>
  <conditionalFormatting sqref="G900">
    <cfRule type="cellIs" dxfId="416" priority="552" operator="greaterThanOrEqual">
      <formula>1000</formula>
    </cfRule>
  </conditionalFormatting>
  <conditionalFormatting sqref="G899">
    <cfRule type="cellIs" dxfId="415" priority="551" operator="greaterThanOrEqual">
      <formula>100</formula>
    </cfRule>
  </conditionalFormatting>
  <conditionalFormatting sqref="H900">
    <cfRule type="cellIs" dxfId="414" priority="550" operator="greaterThanOrEqual">
      <formula>1000</formula>
    </cfRule>
  </conditionalFormatting>
  <conditionalFormatting sqref="H899">
    <cfRule type="cellIs" dxfId="413" priority="549" operator="greaterThanOrEqual">
      <formula>100</formula>
    </cfRule>
  </conditionalFormatting>
  <conditionalFormatting sqref="I900">
    <cfRule type="cellIs" dxfId="412" priority="548" operator="greaterThanOrEqual">
      <formula>1000</formula>
    </cfRule>
  </conditionalFormatting>
  <conditionalFormatting sqref="I899">
    <cfRule type="cellIs" dxfId="411" priority="547" operator="greaterThanOrEqual">
      <formula>100</formula>
    </cfRule>
  </conditionalFormatting>
  <conditionalFormatting sqref="J900">
    <cfRule type="cellIs" dxfId="410" priority="546" operator="greaterThanOrEqual">
      <formula>1000</formula>
    </cfRule>
  </conditionalFormatting>
  <conditionalFormatting sqref="J899">
    <cfRule type="cellIs" dxfId="409" priority="545" operator="greaterThanOrEqual">
      <formula>100</formula>
    </cfRule>
  </conditionalFormatting>
  <conditionalFormatting sqref="M900">
    <cfRule type="cellIs" dxfId="408" priority="544" operator="greaterThanOrEqual">
      <formula>1000</formula>
    </cfRule>
  </conditionalFormatting>
  <conditionalFormatting sqref="M899">
    <cfRule type="cellIs" dxfId="407" priority="543" operator="greaterThanOrEqual">
      <formula>100</formula>
    </cfRule>
  </conditionalFormatting>
  <conditionalFormatting sqref="N900">
    <cfRule type="cellIs" dxfId="406" priority="542" operator="greaterThanOrEqual">
      <formula>1000</formula>
    </cfRule>
  </conditionalFormatting>
  <conditionalFormatting sqref="N899">
    <cfRule type="cellIs" dxfId="405" priority="541" operator="greaterThanOrEqual">
      <formula>100</formula>
    </cfRule>
  </conditionalFormatting>
  <conditionalFormatting sqref="O900">
    <cfRule type="cellIs" dxfId="404" priority="540" operator="greaterThanOrEqual">
      <formula>1000</formula>
    </cfRule>
  </conditionalFormatting>
  <conditionalFormatting sqref="O899">
    <cfRule type="cellIs" dxfId="403" priority="539" operator="greaterThanOrEqual">
      <formula>100</formula>
    </cfRule>
  </conditionalFormatting>
  <conditionalFormatting sqref="P900">
    <cfRule type="cellIs" dxfId="402" priority="538" operator="greaterThanOrEqual">
      <formula>1000</formula>
    </cfRule>
  </conditionalFormatting>
  <conditionalFormatting sqref="P899">
    <cfRule type="cellIs" dxfId="401" priority="537" operator="greaterThanOrEqual">
      <formula>100</formula>
    </cfRule>
  </conditionalFormatting>
  <conditionalFormatting sqref="Q900">
    <cfRule type="cellIs" dxfId="400" priority="536" operator="greaterThanOrEqual">
      <formula>1000</formula>
    </cfRule>
  </conditionalFormatting>
  <conditionalFormatting sqref="Q899">
    <cfRule type="cellIs" dxfId="399" priority="535" operator="greaterThanOrEqual">
      <formula>100</formula>
    </cfRule>
  </conditionalFormatting>
  <conditionalFormatting sqref="R900">
    <cfRule type="cellIs" dxfId="398" priority="534" operator="greaterThanOrEqual">
      <formula>1000</formula>
    </cfRule>
  </conditionalFormatting>
  <conditionalFormatting sqref="R899">
    <cfRule type="cellIs" dxfId="397" priority="533" operator="greaterThanOrEqual">
      <formula>100</formula>
    </cfRule>
  </conditionalFormatting>
  <conditionalFormatting sqref="T903">
    <cfRule type="cellIs" priority="530" stopIfTrue="1" operator="equal">
      <formula>"-"</formula>
    </cfRule>
  </conditionalFormatting>
  <conditionalFormatting sqref="N906">
    <cfRule type="cellIs" dxfId="396" priority="529" operator="lessThan">
      <formula>$T906*0.8</formula>
    </cfRule>
  </conditionalFormatting>
  <conditionalFormatting sqref="C908:S908">
    <cfRule type="cellIs" dxfId="395" priority="487" operator="greaterThanOrEqual">
      <formula>5</formula>
    </cfRule>
  </conditionalFormatting>
  <conditionalFormatting sqref="C907:S907">
    <cfRule type="cellIs" dxfId="394" priority="485" operator="greaterThanOrEqual">
      <formula>5</formula>
    </cfRule>
  </conditionalFormatting>
  <conditionalFormatting sqref="C911:S911">
    <cfRule type="cellIs" priority="497" stopIfTrue="1" operator="equal">
      <formula>"-"</formula>
    </cfRule>
    <cfRule type="cellIs" dxfId="393" priority="526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92" priority="528" operator="lessThan">
      <formula>$T914*0.8</formula>
    </cfRule>
  </conditionalFormatting>
  <conditionalFormatting sqref="C910:S910">
    <cfRule type="cellIs" dxfId="391" priority="495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27" stopIfTrue="1" operator="equal">
      <formula>"-"</formula>
    </cfRule>
  </conditionalFormatting>
  <conditionalFormatting sqref="C916:S916">
    <cfRule type="cellIs" dxfId="390" priority="481" operator="greaterThanOrEqual">
      <formula>5</formula>
    </cfRule>
  </conditionalFormatting>
  <conditionalFormatting sqref="C915:S915">
    <cfRule type="cellIs" dxfId="389" priority="480" operator="greaterThanOrEqual">
      <formula>5</formula>
    </cfRule>
  </conditionalFormatting>
  <conditionalFormatting sqref="C919:S919">
    <cfRule type="cellIs" priority="483" stopIfTrue="1" operator="equal">
      <formula>"-"</formula>
    </cfRule>
    <cfRule type="cellIs" dxfId="388" priority="484" operator="greaterThan">
      <formula>$T919*1.2</formula>
    </cfRule>
  </conditionalFormatting>
  <conditionalFormatting sqref="C918:S918">
    <cfRule type="cellIs" dxfId="387" priority="482" operator="greaterThan">
      <formula>0</formula>
    </cfRule>
  </conditionalFormatting>
  <conditionalFormatting sqref="C924:S924">
    <cfRule type="cellIs" dxfId="386" priority="476" operator="greaterThanOrEqual">
      <formula>5</formula>
    </cfRule>
  </conditionalFormatting>
  <conditionalFormatting sqref="C923:S923">
    <cfRule type="cellIs" dxfId="385" priority="475" operator="greaterThanOrEqual">
      <formula>5</formula>
    </cfRule>
  </conditionalFormatting>
  <conditionalFormatting sqref="C927:S927">
    <cfRule type="cellIs" priority="478" stopIfTrue="1" operator="equal">
      <formula>"-"</formula>
    </cfRule>
    <cfRule type="cellIs" dxfId="384" priority="479" operator="greaterThan">
      <formula>$T927*1.2</formula>
    </cfRule>
  </conditionalFormatting>
  <conditionalFormatting sqref="C926:S926">
    <cfRule type="cellIs" dxfId="383" priority="477" operator="greaterThan">
      <formula>0</formula>
    </cfRule>
  </conditionalFormatting>
  <conditionalFormatting sqref="C932:S932">
    <cfRule type="cellIs" dxfId="382" priority="471" operator="greaterThanOrEqual">
      <formula>5</formula>
    </cfRule>
  </conditionalFormatting>
  <conditionalFormatting sqref="C931:S931">
    <cfRule type="cellIs" dxfId="381" priority="470" operator="greaterThanOrEqual">
      <formula>5</formula>
    </cfRule>
  </conditionalFormatting>
  <conditionalFormatting sqref="C935:S935">
    <cfRule type="cellIs" priority="473" stopIfTrue="1" operator="equal">
      <formula>"-"</formula>
    </cfRule>
    <cfRule type="cellIs" dxfId="380" priority="474" operator="greaterThan">
      <formula>$T935*1.2</formula>
    </cfRule>
  </conditionalFormatting>
  <conditionalFormatting sqref="C934:S934">
    <cfRule type="cellIs" dxfId="379" priority="472" operator="greaterThan">
      <formula>0</formula>
    </cfRule>
  </conditionalFormatting>
  <conditionalFormatting sqref="C940:S940">
    <cfRule type="cellIs" dxfId="378" priority="466" operator="greaterThanOrEqual">
      <formula>5</formula>
    </cfRule>
  </conditionalFormatting>
  <conditionalFormatting sqref="C939:S939">
    <cfRule type="cellIs" dxfId="377" priority="465" operator="greaterThanOrEqual">
      <formula>5</formula>
    </cfRule>
  </conditionalFormatting>
  <conditionalFormatting sqref="C943:S943">
    <cfRule type="cellIs" priority="468" stopIfTrue="1" operator="equal">
      <formula>"-"</formula>
    </cfRule>
    <cfRule type="cellIs" dxfId="376" priority="469" operator="greaterThan">
      <formula>$T943*1.2</formula>
    </cfRule>
  </conditionalFormatting>
  <conditionalFormatting sqref="C942:S942">
    <cfRule type="cellIs" dxfId="375" priority="467" operator="greaterThan">
      <formula>0</formula>
    </cfRule>
  </conditionalFormatting>
  <conditionalFormatting sqref="C948:S948">
    <cfRule type="cellIs" dxfId="374" priority="461" operator="greaterThanOrEqual">
      <formula>5</formula>
    </cfRule>
  </conditionalFormatting>
  <conditionalFormatting sqref="C947:S947">
    <cfRule type="cellIs" dxfId="373" priority="460" operator="greaterThanOrEqual">
      <formula>5</formula>
    </cfRule>
  </conditionalFormatting>
  <conditionalFormatting sqref="C951:S951">
    <cfRule type="cellIs" priority="463" stopIfTrue="1" operator="equal">
      <formula>"-"</formula>
    </cfRule>
    <cfRule type="cellIs" dxfId="372" priority="464" operator="greaterThan">
      <formula>$T951*1.2</formula>
    </cfRule>
  </conditionalFormatting>
  <conditionalFormatting sqref="C950:S950">
    <cfRule type="cellIs" dxfId="371" priority="462" operator="greaterThan">
      <formula>0</formula>
    </cfRule>
  </conditionalFormatting>
  <conditionalFormatting sqref="C956:S956">
    <cfRule type="cellIs" dxfId="370" priority="456" operator="greaterThanOrEqual">
      <formula>5</formula>
    </cfRule>
  </conditionalFormatting>
  <conditionalFormatting sqref="C955:S955">
    <cfRule type="cellIs" dxfId="369" priority="455" operator="greaterThanOrEqual">
      <formula>5</formula>
    </cfRule>
  </conditionalFormatting>
  <conditionalFormatting sqref="C959:S959">
    <cfRule type="cellIs" priority="458" stopIfTrue="1" operator="equal">
      <formula>"-"</formula>
    </cfRule>
    <cfRule type="cellIs" dxfId="368" priority="459" operator="greaterThan">
      <formula>$T959*1.2</formula>
    </cfRule>
  </conditionalFormatting>
  <conditionalFormatting sqref="C958:S958">
    <cfRule type="cellIs" dxfId="367" priority="457" operator="greaterThan">
      <formula>0</formula>
    </cfRule>
  </conditionalFormatting>
  <conditionalFormatting sqref="C964:S964">
    <cfRule type="cellIs" dxfId="366" priority="451" operator="greaterThanOrEqual">
      <formula>5</formula>
    </cfRule>
  </conditionalFormatting>
  <conditionalFormatting sqref="C963:S963">
    <cfRule type="cellIs" dxfId="365" priority="450" operator="greaterThanOrEqual">
      <formula>5</formula>
    </cfRule>
  </conditionalFormatting>
  <conditionalFormatting sqref="C967:S967">
    <cfRule type="cellIs" priority="453" stopIfTrue="1" operator="equal">
      <formula>"-"</formula>
    </cfRule>
    <cfRule type="cellIs" dxfId="364" priority="454" operator="greaterThan">
      <formula>$T967*1.2</formula>
    </cfRule>
  </conditionalFormatting>
  <conditionalFormatting sqref="C966:S966">
    <cfRule type="cellIs" dxfId="363" priority="452" operator="greaterThan">
      <formula>0</formula>
    </cfRule>
  </conditionalFormatting>
  <conditionalFormatting sqref="C3:S3">
    <cfRule type="top10" dxfId="362" priority="449" rank="3"/>
  </conditionalFormatting>
  <conditionalFormatting sqref="C4:S4">
    <cfRule type="top10" dxfId="361" priority="448" rank="3"/>
  </conditionalFormatting>
  <conditionalFormatting sqref="C5:S5">
    <cfRule type="top10" dxfId="360" priority="447" rank="3"/>
  </conditionalFormatting>
  <conditionalFormatting sqref="C972:S972">
    <cfRule type="cellIs" dxfId="359" priority="443" operator="greaterThanOrEqual">
      <formula>5</formula>
    </cfRule>
  </conditionalFormatting>
  <conditionalFormatting sqref="C971:S971">
    <cfRule type="cellIs" dxfId="358" priority="442" operator="greaterThanOrEqual">
      <formula>5</formula>
    </cfRule>
  </conditionalFormatting>
  <conditionalFormatting sqref="C975:S975">
    <cfRule type="cellIs" priority="445" stopIfTrue="1" operator="equal">
      <formula>"-"</formula>
    </cfRule>
    <cfRule type="cellIs" dxfId="357" priority="446" operator="greaterThan">
      <formula>$T975*1.2</formula>
    </cfRule>
  </conditionalFormatting>
  <conditionalFormatting sqref="C974:S974">
    <cfRule type="cellIs" dxfId="356" priority="441" operator="greaterThan">
      <formula>0</formula>
    </cfRule>
  </conditionalFormatting>
  <conditionalFormatting sqref="C980:S980">
    <cfRule type="cellIs" dxfId="355" priority="438" operator="greaterThanOrEqual">
      <formula>5</formula>
    </cfRule>
  </conditionalFormatting>
  <conditionalFormatting sqref="C979:S979">
    <cfRule type="cellIs" dxfId="354" priority="437" operator="greaterThanOrEqual">
      <formula>5</formula>
    </cfRule>
  </conditionalFormatting>
  <conditionalFormatting sqref="C983:S983">
    <cfRule type="cellIs" priority="439" stopIfTrue="1" operator="equal">
      <formula>"-"</formula>
    </cfRule>
    <cfRule type="cellIs" dxfId="353" priority="440" operator="greaterThan">
      <formula>$T983*1.2</formula>
    </cfRule>
  </conditionalFormatting>
  <conditionalFormatting sqref="C982:S982">
    <cfRule type="cellIs" dxfId="352" priority="436" operator="greaterThan">
      <formula>0</formula>
    </cfRule>
  </conditionalFormatting>
  <conditionalFormatting sqref="C988:S988">
    <cfRule type="cellIs" dxfId="351" priority="433" operator="greaterThanOrEqual">
      <formula>5</formula>
    </cfRule>
  </conditionalFormatting>
  <conditionalFormatting sqref="C987:S987">
    <cfRule type="cellIs" dxfId="350" priority="432" operator="greaterThanOrEqual">
      <formula>5</formula>
    </cfRule>
  </conditionalFormatting>
  <conditionalFormatting sqref="C991:S991">
    <cfRule type="cellIs" priority="434" stopIfTrue="1" operator="equal">
      <formula>"-"</formula>
    </cfRule>
    <cfRule type="cellIs" dxfId="349" priority="435" operator="greaterThan">
      <formula>$T991*1.2</formula>
    </cfRule>
  </conditionalFormatting>
  <conditionalFormatting sqref="C990:S990">
    <cfRule type="cellIs" dxfId="348" priority="430" operator="greaterThan">
      <formula>0</formula>
    </cfRule>
  </conditionalFormatting>
  <conditionalFormatting sqref="C996:S996">
    <cfRule type="cellIs" dxfId="347" priority="427" operator="greaterThanOrEqual">
      <formula>5</formula>
    </cfRule>
  </conditionalFormatting>
  <conditionalFormatting sqref="C995:S995">
    <cfRule type="cellIs" dxfId="346" priority="426" operator="greaterThanOrEqual">
      <formula>5</formula>
    </cfRule>
  </conditionalFormatting>
  <conditionalFormatting sqref="C999:S999">
    <cfRule type="cellIs" priority="428" stopIfTrue="1" operator="equal">
      <formula>"-"</formula>
    </cfRule>
    <cfRule type="cellIs" dxfId="345" priority="429" operator="greaterThan">
      <formula>$T999*1.2</formula>
    </cfRule>
  </conditionalFormatting>
  <conditionalFormatting sqref="C998:S998">
    <cfRule type="cellIs" dxfId="344" priority="425" operator="greaterThan">
      <formula>0</formula>
    </cfRule>
  </conditionalFormatting>
  <conditionalFormatting sqref="C1004:S1004">
    <cfRule type="cellIs" dxfId="343" priority="422" operator="greaterThanOrEqual">
      <formula>5</formula>
    </cfRule>
  </conditionalFormatting>
  <conditionalFormatting sqref="C1003:S1003">
    <cfRule type="cellIs" dxfId="342" priority="421" operator="greaterThanOrEqual">
      <formula>5</formula>
    </cfRule>
  </conditionalFormatting>
  <conditionalFormatting sqref="C1007:S1007">
    <cfRule type="cellIs" priority="423" stopIfTrue="1" operator="equal">
      <formula>"-"</formula>
    </cfRule>
    <cfRule type="cellIs" dxfId="341" priority="424" operator="greaterThan">
      <formula>$T1007*1.2</formula>
    </cfRule>
  </conditionalFormatting>
  <conditionalFormatting sqref="C1006:S1006">
    <cfRule type="cellIs" dxfId="340" priority="420" operator="greaterThan">
      <formula>0</formula>
    </cfRule>
  </conditionalFormatting>
  <conditionalFormatting sqref="C1012:S1012">
    <cfRule type="cellIs" dxfId="339" priority="414" operator="greaterThanOrEqual">
      <formula>5</formula>
    </cfRule>
  </conditionalFormatting>
  <conditionalFormatting sqref="C1011:S1011">
    <cfRule type="cellIs" dxfId="338" priority="416" operator="greaterThanOrEqual">
      <formula>5</formula>
    </cfRule>
  </conditionalFormatting>
  <conditionalFormatting sqref="C1015:S1015">
    <cfRule type="cellIs" priority="418" stopIfTrue="1" operator="equal">
      <formula>"-"</formula>
    </cfRule>
    <cfRule type="cellIs" dxfId="337" priority="419" operator="greaterThan">
      <formula>$T1015*1.2</formula>
    </cfRule>
  </conditionalFormatting>
  <conditionalFormatting sqref="C1014:S1014">
    <cfRule type="cellIs" dxfId="336" priority="415" operator="greaterThan">
      <formula>0</formula>
    </cfRule>
  </conditionalFormatting>
  <conditionalFormatting sqref="C1013:S1013">
    <cfRule type="cellIs" dxfId="335" priority="417" operator="greaterThanOrEqual">
      <formula>5</formula>
    </cfRule>
  </conditionalFormatting>
  <conditionalFormatting sqref="C1020:S1020">
    <cfRule type="cellIs" dxfId="334" priority="408" operator="greaterThanOrEqual">
      <formula>5</formula>
    </cfRule>
  </conditionalFormatting>
  <conditionalFormatting sqref="C1019:S1019">
    <cfRule type="cellIs" dxfId="333" priority="410" operator="greaterThanOrEqual">
      <formula>5</formula>
    </cfRule>
  </conditionalFormatting>
  <conditionalFormatting sqref="C1023:S1023">
    <cfRule type="cellIs" priority="412" stopIfTrue="1" operator="equal">
      <formula>"-"</formula>
    </cfRule>
    <cfRule type="cellIs" dxfId="332" priority="413" operator="greaterThan">
      <formula>$T1023*1.2</formula>
    </cfRule>
  </conditionalFormatting>
  <conditionalFormatting sqref="C1022:S1022">
    <cfRule type="cellIs" dxfId="331" priority="409" operator="greaterThan">
      <formula>0</formula>
    </cfRule>
  </conditionalFormatting>
  <conditionalFormatting sqref="C1021:S1021">
    <cfRule type="cellIs" dxfId="330" priority="411" operator="greaterThanOrEqual">
      <formula>5</formula>
    </cfRule>
  </conditionalFormatting>
  <conditionalFormatting sqref="C1028:S1028">
    <cfRule type="cellIs" dxfId="329" priority="402" operator="greaterThanOrEqual">
      <formula>5</formula>
    </cfRule>
  </conditionalFormatting>
  <conditionalFormatting sqref="C1027:S1027">
    <cfRule type="cellIs" dxfId="328" priority="404" operator="greaterThanOrEqual">
      <formula>5</formula>
    </cfRule>
  </conditionalFormatting>
  <conditionalFormatting sqref="C1031:S1031">
    <cfRule type="cellIs" priority="406" stopIfTrue="1" operator="equal">
      <formula>"-"</formula>
    </cfRule>
    <cfRule type="cellIs" dxfId="327" priority="407" operator="greaterThan">
      <formula>$T1031*1.2</formula>
    </cfRule>
  </conditionalFormatting>
  <conditionalFormatting sqref="C1030:S1030">
    <cfRule type="cellIs" dxfId="326" priority="403" operator="greaterThan">
      <formula>0</formula>
    </cfRule>
  </conditionalFormatting>
  <conditionalFormatting sqref="C1029:S1029">
    <cfRule type="cellIs" dxfId="325" priority="405" operator="greaterThanOrEqual">
      <formula>5</formula>
    </cfRule>
  </conditionalFormatting>
  <conditionalFormatting sqref="C1036:S1036">
    <cfRule type="cellIs" dxfId="324" priority="396" operator="greaterThanOrEqual">
      <formula>5</formula>
    </cfRule>
  </conditionalFormatting>
  <conditionalFormatting sqref="C1035:S1035">
    <cfRule type="cellIs" dxfId="323" priority="398" operator="greaterThanOrEqual">
      <formula>5</formula>
    </cfRule>
  </conditionalFormatting>
  <conditionalFormatting sqref="C1039:S1039">
    <cfRule type="cellIs" priority="400" stopIfTrue="1" operator="equal">
      <formula>"-"</formula>
    </cfRule>
    <cfRule type="cellIs" dxfId="322" priority="401" operator="greaterThan">
      <formula>$T1039*1.2</formula>
    </cfRule>
  </conditionalFormatting>
  <conditionalFormatting sqref="C1038:S1038">
    <cfRule type="cellIs" dxfId="321" priority="397" operator="greaterThan">
      <formula>0</formula>
    </cfRule>
  </conditionalFormatting>
  <conditionalFormatting sqref="C1037:S1037">
    <cfRule type="cellIs" dxfId="320" priority="399" operator="greaterThanOrEqual">
      <formula>5</formula>
    </cfRule>
  </conditionalFormatting>
  <conditionalFormatting sqref="C1044:S1044">
    <cfRule type="cellIs" dxfId="319" priority="390" operator="greaterThanOrEqual">
      <formula>5</formula>
    </cfRule>
  </conditionalFormatting>
  <conditionalFormatting sqref="C1043:S1043">
    <cfRule type="cellIs" dxfId="318" priority="392" operator="greaterThanOrEqual">
      <formula>5</formula>
    </cfRule>
  </conditionalFormatting>
  <conditionalFormatting sqref="C1047:S1047">
    <cfRule type="cellIs" priority="394" stopIfTrue="1" operator="equal">
      <formula>"-"</formula>
    </cfRule>
    <cfRule type="cellIs" dxfId="317" priority="395" operator="greaterThan">
      <formula>$T1047*1.2</formula>
    </cfRule>
  </conditionalFormatting>
  <conditionalFormatting sqref="C1046:S1046">
    <cfRule type="cellIs" dxfId="316" priority="391" operator="greaterThan">
      <formula>0</formula>
    </cfRule>
  </conditionalFormatting>
  <conditionalFormatting sqref="C1045:S1045">
    <cfRule type="cellIs" dxfId="315" priority="393" operator="greaterThanOrEqual">
      <formula>5</formula>
    </cfRule>
  </conditionalFormatting>
  <conditionalFormatting sqref="C1052:S1052">
    <cfRule type="cellIs" dxfId="314" priority="384" operator="greaterThanOrEqual">
      <formula>5</formula>
    </cfRule>
  </conditionalFormatting>
  <conditionalFormatting sqref="C1051:S1051">
    <cfRule type="cellIs" dxfId="313" priority="386" operator="greaterThanOrEqual">
      <formula>5</formula>
    </cfRule>
  </conditionalFormatting>
  <conditionalFormatting sqref="C1055:S1055">
    <cfRule type="cellIs" priority="388" stopIfTrue="1" operator="equal">
      <formula>"-"</formula>
    </cfRule>
    <cfRule type="cellIs" dxfId="312" priority="389" operator="greaterThan">
      <formula>$T1055*1.2</formula>
    </cfRule>
  </conditionalFormatting>
  <conditionalFormatting sqref="C1054:S1054">
    <cfRule type="cellIs" dxfId="311" priority="385" operator="greaterThan">
      <formula>0</formula>
    </cfRule>
  </conditionalFormatting>
  <conditionalFormatting sqref="C1053:S1053">
    <cfRule type="cellIs" dxfId="310" priority="387" operator="greaterThanOrEqual">
      <formula>5</formula>
    </cfRule>
  </conditionalFormatting>
  <conditionalFormatting sqref="C1060:S1060">
    <cfRule type="cellIs" dxfId="309" priority="378" operator="greaterThanOrEqual">
      <formula>5</formula>
    </cfRule>
  </conditionalFormatting>
  <conditionalFormatting sqref="C1059:S1059">
    <cfRule type="cellIs" dxfId="308" priority="380" operator="greaterThanOrEqual">
      <formula>5</formula>
    </cfRule>
  </conditionalFormatting>
  <conditionalFormatting sqref="C1063:S1063">
    <cfRule type="cellIs" priority="382" stopIfTrue="1" operator="equal">
      <formula>"-"</formula>
    </cfRule>
    <cfRule type="cellIs" dxfId="307" priority="383" operator="greaterThan">
      <formula>$T1063*1.2</formula>
    </cfRule>
  </conditionalFormatting>
  <conditionalFormatting sqref="C1061:S1061">
    <cfRule type="cellIs" dxfId="306" priority="381" operator="greaterThanOrEqual">
      <formula>5</formula>
    </cfRule>
  </conditionalFormatting>
  <conditionalFormatting sqref="C1062:S1062">
    <cfRule type="cellIs" dxfId="305" priority="377" operator="greaterThan">
      <formula>0</formula>
    </cfRule>
  </conditionalFormatting>
  <conditionalFormatting sqref="C1068:S1068">
    <cfRule type="cellIs" dxfId="304" priority="372" operator="greaterThanOrEqual">
      <formula>5</formula>
    </cfRule>
  </conditionalFormatting>
  <conditionalFormatting sqref="C1067:S1067">
    <cfRule type="cellIs" dxfId="303" priority="373" operator="greaterThanOrEqual">
      <formula>5</formula>
    </cfRule>
  </conditionalFormatting>
  <conditionalFormatting sqref="C1071:S1071">
    <cfRule type="cellIs" priority="375" stopIfTrue="1" operator="equal">
      <formula>"-"</formula>
    </cfRule>
    <cfRule type="cellIs" dxfId="302" priority="376" operator="greaterThan">
      <formula>$T1071*1.2</formula>
    </cfRule>
  </conditionalFormatting>
  <conditionalFormatting sqref="C1069:S1069">
    <cfRule type="cellIs" dxfId="301" priority="374" operator="greaterThanOrEqual">
      <formula>5</formula>
    </cfRule>
  </conditionalFormatting>
  <conditionalFormatting sqref="C1070:S1070">
    <cfRule type="cellIs" dxfId="300" priority="371" operator="greaterThan">
      <formula>0</formula>
    </cfRule>
  </conditionalFormatting>
  <conditionalFormatting sqref="C1076:S1076">
    <cfRule type="cellIs" dxfId="299" priority="366" operator="greaterThanOrEqual">
      <formula>5</formula>
    </cfRule>
  </conditionalFormatting>
  <conditionalFormatting sqref="C1075:S1075">
    <cfRule type="cellIs" dxfId="298" priority="367" operator="greaterThanOrEqual">
      <formula>5</formula>
    </cfRule>
  </conditionalFormatting>
  <conditionalFormatting sqref="C1079:S1079">
    <cfRule type="cellIs" priority="369" stopIfTrue="1" operator="equal">
      <formula>"-"</formula>
    </cfRule>
    <cfRule type="cellIs" dxfId="297" priority="370" operator="greaterThan">
      <formula>$T1079*1.2</formula>
    </cfRule>
  </conditionalFormatting>
  <conditionalFormatting sqref="C1077:S1077">
    <cfRule type="cellIs" dxfId="296" priority="368" operator="greaterThanOrEqual">
      <formula>5</formula>
    </cfRule>
  </conditionalFormatting>
  <conditionalFormatting sqref="C1078:S1078">
    <cfRule type="cellIs" dxfId="295" priority="365" operator="greaterThan">
      <formula>0</formula>
    </cfRule>
  </conditionalFormatting>
  <conditionalFormatting sqref="C1084:S1084">
    <cfRule type="cellIs" dxfId="294" priority="360" operator="greaterThanOrEqual">
      <formula>5</formula>
    </cfRule>
  </conditionalFormatting>
  <conditionalFormatting sqref="C1083:S1083">
    <cfRule type="cellIs" dxfId="293" priority="361" operator="greaterThanOrEqual">
      <formula>5</formula>
    </cfRule>
  </conditionalFormatting>
  <conditionalFormatting sqref="C1087:S1087">
    <cfRule type="cellIs" priority="363" stopIfTrue="1" operator="equal">
      <formula>"-"</formula>
    </cfRule>
    <cfRule type="cellIs" dxfId="292" priority="364" operator="greaterThan">
      <formula>$T1087*1.2</formula>
    </cfRule>
  </conditionalFormatting>
  <conditionalFormatting sqref="C1085:S1085">
    <cfRule type="cellIs" dxfId="291" priority="362" operator="greaterThanOrEqual">
      <formula>5</formula>
    </cfRule>
  </conditionalFormatting>
  <conditionalFormatting sqref="C1086:S1086">
    <cfRule type="cellIs" dxfId="290" priority="359" operator="greaterThan">
      <formula>0</formula>
    </cfRule>
  </conditionalFormatting>
  <conditionalFormatting sqref="C1092:S1092">
    <cfRule type="cellIs" dxfId="289" priority="354" operator="greaterThanOrEqual">
      <formula>5</formula>
    </cfRule>
  </conditionalFormatting>
  <conditionalFormatting sqref="C1091:S1091">
    <cfRule type="cellIs" dxfId="288" priority="355" operator="greaterThanOrEqual">
      <formula>5</formula>
    </cfRule>
  </conditionalFormatting>
  <conditionalFormatting sqref="C1095:S1095">
    <cfRule type="cellIs" priority="357" stopIfTrue="1" operator="equal">
      <formula>"-"</formula>
    </cfRule>
    <cfRule type="cellIs" dxfId="287" priority="358" operator="greaterThan">
      <formula>$T1095*1.2</formula>
    </cfRule>
  </conditionalFormatting>
  <conditionalFormatting sqref="C1093:S1093">
    <cfRule type="cellIs" dxfId="286" priority="356" operator="greaterThanOrEqual">
      <formula>5</formula>
    </cfRule>
  </conditionalFormatting>
  <conditionalFormatting sqref="C1094:S1094">
    <cfRule type="cellIs" dxfId="285" priority="353" operator="greaterThan">
      <formula>0</formula>
    </cfRule>
  </conditionalFormatting>
  <conditionalFormatting sqref="C1100:S1100">
    <cfRule type="cellIs" dxfId="284" priority="348" operator="greaterThanOrEqual">
      <formula>5</formula>
    </cfRule>
  </conditionalFormatting>
  <conditionalFormatting sqref="C1099:S1099">
    <cfRule type="cellIs" dxfId="283" priority="349" operator="greaterThanOrEqual">
      <formula>5</formula>
    </cfRule>
  </conditionalFormatting>
  <conditionalFormatting sqref="C1103:S1103">
    <cfRule type="cellIs" priority="351" stopIfTrue="1" operator="equal">
      <formula>"-"</formula>
    </cfRule>
    <cfRule type="cellIs" dxfId="282" priority="352" operator="greaterThan">
      <formula>$T1103*1.2</formula>
    </cfRule>
  </conditionalFormatting>
  <conditionalFormatting sqref="C1101:S1101">
    <cfRule type="cellIs" dxfId="281" priority="350" operator="greaterThanOrEqual">
      <formula>5</formula>
    </cfRule>
  </conditionalFormatting>
  <conditionalFormatting sqref="C1102:S1102">
    <cfRule type="cellIs" dxfId="280" priority="347" operator="greaterThan">
      <formula>0</formula>
    </cfRule>
  </conditionalFormatting>
  <conditionalFormatting sqref="C1108:S1108">
    <cfRule type="cellIs" dxfId="279" priority="342" operator="greaterThanOrEqual">
      <formula>5</formula>
    </cfRule>
  </conditionalFormatting>
  <conditionalFormatting sqref="C1107:S1107">
    <cfRule type="cellIs" dxfId="278" priority="343" operator="greaterThanOrEqual">
      <formula>5</formula>
    </cfRule>
  </conditionalFormatting>
  <conditionalFormatting sqref="C1111:S1111">
    <cfRule type="cellIs" priority="345" stopIfTrue="1" operator="equal">
      <formula>"-"</formula>
    </cfRule>
    <cfRule type="cellIs" dxfId="277" priority="346" operator="greaterThan">
      <formula>$T1111*1.2</formula>
    </cfRule>
  </conditionalFormatting>
  <conditionalFormatting sqref="C1109:S1109">
    <cfRule type="cellIs" dxfId="276" priority="344" operator="greaterThanOrEqual">
      <formula>5</formula>
    </cfRule>
  </conditionalFormatting>
  <conditionalFormatting sqref="C1110:S1110">
    <cfRule type="cellIs" dxfId="275" priority="341" operator="greaterThan">
      <formula>0</formula>
    </cfRule>
  </conditionalFormatting>
  <conditionalFormatting sqref="C1119:S1119">
    <cfRule type="cellIs" priority="339" stopIfTrue="1" operator="equal">
      <formula>"-"</formula>
    </cfRule>
    <cfRule type="cellIs" dxfId="274" priority="340" operator="greaterThan">
      <formula>$T1119*1.2</formula>
    </cfRule>
  </conditionalFormatting>
  <conditionalFormatting sqref="C1118:S1118">
    <cfRule type="cellIs" dxfId="273" priority="335" operator="greaterThan">
      <formula>0</formula>
    </cfRule>
  </conditionalFormatting>
  <conditionalFormatting sqref="C1115:S1115">
    <cfRule type="cellIs" dxfId="272" priority="334" operator="greaterThan">
      <formula>0</formula>
    </cfRule>
  </conditionalFormatting>
  <conditionalFormatting sqref="C1116:S1116">
    <cfRule type="cellIs" dxfId="271" priority="333" operator="greaterThan">
      <formula>0</formula>
    </cfRule>
  </conditionalFormatting>
  <conditionalFormatting sqref="C1117:S1117">
    <cfRule type="cellIs" dxfId="270" priority="332" operator="greaterThan">
      <formula>0</formula>
    </cfRule>
  </conditionalFormatting>
  <conditionalFormatting sqref="C1120:S1120">
    <cfRule type="cellIs" dxfId="269" priority="331" operator="greaterThan">
      <formula>0</formula>
    </cfRule>
  </conditionalFormatting>
  <conditionalFormatting sqref="C1127:S1127">
    <cfRule type="cellIs" priority="329" stopIfTrue="1" operator="equal">
      <formula>"-"</formula>
    </cfRule>
    <cfRule type="cellIs" dxfId="268" priority="330" operator="greaterThan">
      <formula>$T1127*1.2</formula>
    </cfRule>
  </conditionalFormatting>
  <conditionalFormatting sqref="C1126:S1126">
    <cfRule type="cellIs" dxfId="267" priority="328" operator="greaterThan">
      <formula>0</formula>
    </cfRule>
  </conditionalFormatting>
  <conditionalFormatting sqref="C1123:S1123">
    <cfRule type="cellIs" dxfId="266" priority="327" operator="greaterThan">
      <formula>0</formula>
    </cfRule>
  </conditionalFormatting>
  <conditionalFormatting sqref="C1124:S1124">
    <cfRule type="cellIs" dxfId="265" priority="326" operator="greaterThan">
      <formula>0</formula>
    </cfRule>
  </conditionalFormatting>
  <conditionalFormatting sqref="C1125:S1125">
    <cfRule type="cellIs" dxfId="264" priority="325" operator="greaterThan">
      <formula>0</formula>
    </cfRule>
  </conditionalFormatting>
  <conditionalFormatting sqref="C1128:S1128">
    <cfRule type="cellIs" dxfId="263" priority="324" operator="greaterThan">
      <formula>0</formula>
    </cfRule>
  </conditionalFormatting>
  <conditionalFormatting sqref="V2:V1048576">
    <cfRule type="containsText" dxfId="262" priority="322" operator="containsText" text="WRONG">
      <formula>NOT(ISERROR(SEARCH("WRONG",V2)))</formula>
    </cfRule>
    <cfRule type="containsText" dxfId="261" priority="323" operator="containsText" text="OK">
      <formula>NOT(ISERROR(SEARCH("OK",V2)))</formula>
    </cfRule>
  </conditionalFormatting>
  <conditionalFormatting sqref="C1135:S1135">
    <cfRule type="cellIs" priority="320" stopIfTrue="1" operator="equal">
      <formula>"-"</formula>
    </cfRule>
    <cfRule type="cellIs" dxfId="260" priority="321" operator="greaterThan">
      <formula>$T1135*1.2</formula>
    </cfRule>
  </conditionalFormatting>
  <conditionalFormatting sqref="C1134:S1134">
    <cfRule type="cellIs" dxfId="259" priority="319" operator="greaterThan">
      <formula>0</formula>
    </cfRule>
  </conditionalFormatting>
  <conditionalFormatting sqref="C1131:S1131">
    <cfRule type="cellIs" dxfId="258" priority="318" operator="greaterThan">
      <formula>0</formula>
    </cfRule>
  </conditionalFormatting>
  <conditionalFormatting sqref="C1132:S1132">
    <cfRule type="cellIs" dxfId="257" priority="317" operator="greaterThan">
      <formula>0</formula>
    </cfRule>
  </conditionalFormatting>
  <conditionalFormatting sqref="C1133:S1133">
    <cfRule type="cellIs" dxfId="256" priority="316" operator="greaterThan">
      <formula>0</formula>
    </cfRule>
  </conditionalFormatting>
  <conditionalFormatting sqref="C1136:S1136">
    <cfRule type="cellIs" dxfId="255" priority="315" operator="greaterThan">
      <formula>0</formula>
    </cfRule>
  </conditionalFormatting>
  <conditionalFormatting sqref="C1140:S1140">
    <cfRule type="cellIs" dxfId="254" priority="303" operator="greaterThan">
      <formula>0</formula>
    </cfRule>
  </conditionalFormatting>
  <conditionalFormatting sqref="C1139:S1139">
    <cfRule type="cellIs" dxfId="253" priority="304" operator="greaterThan">
      <formula>0</formula>
    </cfRule>
  </conditionalFormatting>
  <conditionalFormatting sqref="C1143:S1143">
    <cfRule type="cellIs" priority="306" stopIfTrue="1" operator="equal">
      <formula>"-"</formula>
    </cfRule>
    <cfRule type="cellIs" dxfId="252" priority="307" operator="greaterThan">
      <formula>$T1143*1.2</formula>
    </cfRule>
  </conditionalFormatting>
  <conditionalFormatting sqref="C1141:S1141">
    <cfRule type="cellIs" dxfId="251" priority="305" operator="greaterThan">
      <formula>0</formula>
    </cfRule>
  </conditionalFormatting>
  <conditionalFormatting sqref="C1142:S1142">
    <cfRule type="cellIs" dxfId="250" priority="302" operator="greaterThan">
      <formula>0</formula>
    </cfRule>
  </conditionalFormatting>
  <conditionalFormatting sqref="C1148:S1148">
    <cfRule type="cellIs" dxfId="249" priority="297" operator="greaterThan">
      <formula>0</formula>
    </cfRule>
  </conditionalFormatting>
  <conditionalFormatting sqref="C1147:S1147">
    <cfRule type="cellIs" dxfId="248" priority="298" operator="greaterThan">
      <formula>0</formula>
    </cfRule>
  </conditionalFormatting>
  <conditionalFormatting sqref="C1151:S1151">
    <cfRule type="cellIs" priority="300" stopIfTrue="1" operator="equal">
      <formula>"-"</formula>
    </cfRule>
    <cfRule type="cellIs" dxfId="247" priority="301" operator="greaterThan">
      <formula>$T1151*1.2</formula>
    </cfRule>
  </conditionalFormatting>
  <conditionalFormatting sqref="C1149:S1149">
    <cfRule type="cellIs" dxfId="246" priority="299" operator="greaterThan">
      <formula>0</formula>
    </cfRule>
  </conditionalFormatting>
  <conditionalFormatting sqref="C1150:S1150">
    <cfRule type="cellIs" dxfId="245" priority="296" operator="greaterThan">
      <formula>0</formula>
    </cfRule>
  </conditionalFormatting>
  <conditionalFormatting sqref="C1156:S1156">
    <cfRule type="cellIs" dxfId="244" priority="291" operator="greaterThan">
      <formula>0</formula>
    </cfRule>
  </conditionalFormatting>
  <conditionalFormatting sqref="C1155:S1155">
    <cfRule type="cellIs" dxfId="243" priority="292" operator="greaterThan">
      <formula>0</formula>
    </cfRule>
  </conditionalFormatting>
  <conditionalFormatting sqref="C1159:S1159">
    <cfRule type="cellIs" priority="294" stopIfTrue="1" operator="equal">
      <formula>"-"</formula>
    </cfRule>
    <cfRule type="cellIs" dxfId="242" priority="295" operator="greaterThan">
      <formula>$T1159*1.2</formula>
    </cfRule>
  </conditionalFormatting>
  <conditionalFormatting sqref="C1157:S1157">
    <cfRule type="cellIs" dxfId="241" priority="293" operator="greaterThan">
      <formula>0</formula>
    </cfRule>
  </conditionalFormatting>
  <conditionalFormatting sqref="C1158:S1158">
    <cfRule type="cellIs" dxfId="240" priority="290" operator="greaterThan">
      <formula>0</formula>
    </cfRule>
  </conditionalFormatting>
  <conditionalFormatting sqref="C1164:S1164">
    <cfRule type="cellIs" dxfId="239" priority="285" operator="greaterThan">
      <formula>0</formula>
    </cfRule>
  </conditionalFormatting>
  <conditionalFormatting sqref="C1163:S1163">
    <cfRule type="cellIs" dxfId="238" priority="286" operator="greaterThan">
      <formula>0</formula>
    </cfRule>
  </conditionalFormatting>
  <conditionalFormatting sqref="C1167:S1167">
    <cfRule type="cellIs" priority="288" stopIfTrue="1" operator="equal">
      <formula>"-"</formula>
    </cfRule>
    <cfRule type="cellIs" dxfId="237" priority="289" operator="greaterThan">
      <formula>$T1167*1.2</formula>
    </cfRule>
  </conditionalFormatting>
  <conditionalFormatting sqref="C1165:S1165">
    <cfRule type="cellIs" dxfId="236" priority="287" operator="greaterThan">
      <formula>0</formula>
    </cfRule>
  </conditionalFormatting>
  <conditionalFormatting sqref="C1166:S1166">
    <cfRule type="cellIs" dxfId="235" priority="284" operator="greaterThan">
      <formula>0</formula>
    </cfRule>
  </conditionalFormatting>
  <conditionalFormatting sqref="C1175:S1175">
    <cfRule type="cellIs" priority="282" stopIfTrue="1" operator="equal">
      <formula>"-"</formula>
    </cfRule>
    <cfRule type="cellIs" dxfId="234" priority="283" operator="greaterThan">
      <formula>$T1175*1.2</formula>
    </cfRule>
  </conditionalFormatting>
  <conditionalFormatting sqref="C1183:S1183">
    <cfRule type="cellIs" priority="280" stopIfTrue="1" operator="equal">
      <formula>"-"</formula>
    </cfRule>
    <cfRule type="cellIs" dxfId="233" priority="281" operator="greaterThan">
      <formula>$T1183*1.2</formula>
    </cfRule>
  </conditionalFormatting>
  <conditionalFormatting sqref="C1191:S1191">
    <cfRule type="cellIs" priority="278" stopIfTrue="1" operator="equal">
      <formula>"-"</formula>
    </cfRule>
    <cfRule type="cellIs" dxfId="232" priority="279" operator="greaterThan">
      <formula>$T1191*1.2</formula>
    </cfRule>
  </conditionalFormatting>
  <conditionalFormatting sqref="C1199:S1199">
    <cfRule type="cellIs" priority="276" stopIfTrue="1" operator="equal">
      <formula>"-"</formula>
    </cfRule>
    <cfRule type="cellIs" dxfId="231" priority="277" operator="greaterThan">
      <formula>$T1199*1.2</formula>
    </cfRule>
  </conditionalFormatting>
  <conditionalFormatting sqref="C1207:S1207">
    <cfRule type="cellIs" priority="274" stopIfTrue="1" operator="equal">
      <formula>"-"</formula>
    </cfRule>
    <cfRule type="cellIs" dxfId="230" priority="275" operator="greaterThan">
      <formula>$T1207*1.2</formula>
    </cfRule>
  </conditionalFormatting>
  <conditionalFormatting sqref="C1203:S1206">
    <cfRule type="cellIs" dxfId="229" priority="273" operator="greaterThan">
      <formula>0</formula>
    </cfRule>
  </conditionalFormatting>
  <conditionalFormatting sqref="C1210:S1210">
    <cfRule type="cellIs" dxfId="228" priority="272" operator="lessThan">
      <formula>$T$1210*0.8</formula>
    </cfRule>
  </conditionalFormatting>
  <conditionalFormatting sqref="C1215:S1215">
    <cfRule type="cellIs" priority="270" stopIfTrue="1" operator="equal">
      <formula>"-"</formula>
    </cfRule>
    <cfRule type="cellIs" dxfId="227" priority="271" operator="greaterThan">
      <formula>$T1215*1.2</formula>
    </cfRule>
  </conditionalFormatting>
  <conditionalFormatting sqref="C1211:S1214">
    <cfRule type="cellIs" dxfId="226" priority="269" operator="greaterThan">
      <formula>0</formula>
    </cfRule>
  </conditionalFormatting>
  <conditionalFormatting sqref="C1218:S1218 C1226:S1226 C1234:S1234 C1242:S1242 C1250:S1250 C1258:S1258 C1266:S1266 C1274:S1274 C1282:S1282">
    <cfRule type="cellIs" dxfId="225" priority="268" operator="lessThan">
      <formula>$T1218*0.8</formula>
    </cfRule>
  </conditionalFormatting>
  <conditionalFormatting sqref="C1223:S1223">
    <cfRule type="cellIs" priority="266" stopIfTrue="1" operator="equal">
      <formula>"-"</formula>
    </cfRule>
    <cfRule type="cellIs" dxfId="224" priority="267" operator="greaterThan">
      <formula>$T1223*1.2</formula>
    </cfRule>
  </conditionalFormatting>
  <conditionalFormatting sqref="C1219:S1222">
    <cfRule type="cellIs" dxfId="223" priority="265" operator="greaterThan">
      <formula>0</formula>
    </cfRule>
  </conditionalFormatting>
  <conditionalFormatting sqref="C1231:S1231">
    <cfRule type="cellIs" priority="263" stopIfTrue="1" operator="equal">
      <formula>"-"</formula>
    </cfRule>
    <cfRule type="cellIs" dxfId="222" priority="264" operator="greaterThan">
      <formula>$T1231*1.2</formula>
    </cfRule>
  </conditionalFormatting>
  <conditionalFormatting sqref="C1227:S1230">
    <cfRule type="cellIs" dxfId="221" priority="262" operator="greaterThan">
      <formula>0</formula>
    </cfRule>
  </conditionalFormatting>
  <conditionalFormatting sqref="C1239:S1239">
    <cfRule type="cellIs" priority="260" stopIfTrue="1" operator="equal">
      <formula>"-"</formula>
    </cfRule>
    <cfRule type="cellIs" dxfId="220" priority="261" operator="greaterThan">
      <formula>$T1239*1.2</formula>
    </cfRule>
  </conditionalFormatting>
  <conditionalFormatting sqref="C1235:S1238">
    <cfRule type="cellIs" dxfId="219" priority="259" operator="greaterThan">
      <formula>0</formula>
    </cfRule>
  </conditionalFormatting>
  <conditionalFormatting sqref="C10:R10 T10">
    <cfRule type="cellIs" dxfId="218" priority="258" operator="greaterThan">
      <formula>0</formula>
    </cfRule>
  </conditionalFormatting>
  <conditionalFormatting sqref="C1247:S1247">
    <cfRule type="cellIs" priority="256" stopIfTrue="1" operator="equal">
      <formula>"-"</formula>
    </cfRule>
    <cfRule type="cellIs" dxfId="217" priority="257" operator="greaterThan">
      <formula>$T1247*1.2</formula>
    </cfRule>
  </conditionalFormatting>
  <conditionalFormatting sqref="C1243:S1246">
    <cfRule type="cellIs" dxfId="216" priority="255" operator="greaterThan">
      <formula>0</formula>
    </cfRule>
  </conditionalFormatting>
  <conditionalFormatting sqref="C1255:S1255">
    <cfRule type="cellIs" priority="253" stopIfTrue="1" operator="equal">
      <formula>"-"</formula>
    </cfRule>
    <cfRule type="cellIs" dxfId="215" priority="254" operator="greaterThan">
      <formula>$T1255*1.2</formula>
    </cfRule>
  </conditionalFormatting>
  <conditionalFormatting sqref="C1251:S1254">
    <cfRule type="cellIs" dxfId="214" priority="252" operator="greaterThan">
      <formula>0</formula>
    </cfRule>
  </conditionalFormatting>
  <conditionalFormatting sqref="C1263:S1263">
    <cfRule type="cellIs" priority="250" stopIfTrue="1" operator="equal">
      <formula>"-"</formula>
    </cfRule>
    <cfRule type="cellIs" dxfId="213" priority="251" operator="greaterThan">
      <formula>$T1263*1.2</formula>
    </cfRule>
  </conditionalFormatting>
  <conditionalFormatting sqref="C1259:S1262">
    <cfRule type="cellIs" dxfId="212" priority="249" operator="greaterThan">
      <formula>0</formula>
    </cfRule>
  </conditionalFormatting>
  <conditionalFormatting sqref="C1271:S1271">
    <cfRule type="cellIs" priority="247" stopIfTrue="1" operator="equal">
      <formula>"-"</formula>
    </cfRule>
    <cfRule type="cellIs" dxfId="211" priority="248" operator="greaterThan">
      <formula>$T1271*1.2</formula>
    </cfRule>
  </conditionalFormatting>
  <conditionalFormatting sqref="C1267:S1270">
    <cfRule type="cellIs" dxfId="210" priority="246" operator="greaterThan">
      <formula>0</formula>
    </cfRule>
  </conditionalFormatting>
  <conditionalFormatting sqref="C1279:S1279">
    <cfRule type="cellIs" priority="244" stopIfTrue="1" operator="equal">
      <formula>"-"</formula>
    </cfRule>
    <cfRule type="cellIs" dxfId="209" priority="245" operator="greaterThan">
      <formula>$T1279*1.2</formula>
    </cfRule>
  </conditionalFormatting>
  <conditionalFormatting sqref="C1275:S1278">
    <cfRule type="cellIs" dxfId="208" priority="243" operator="greaterThan">
      <formula>0</formula>
    </cfRule>
  </conditionalFormatting>
  <conditionalFormatting sqref="C1290:S1290">
    <cfRule type="cellIs" dxfId="207" priority="241" operator="lessThan">
      <formula>$T1290*0.8</formula>
    </cfRule>
  </conditionalFormatting>
  <conditionalFormatting sqref="C1287:S1287">
    <cfRule type="cellIs" priority="239" stopIfTrue="1" operator="equal">
      <formula>"-"</formula>
    </cfRule>
    <cfRule type="cellIs" dxfId="206" priority="240" operator="greaterThan">
      <formula>$T1287*1.2</formula>
    </cfRule>
  </conditionalFormatting>
  <conditionalFormatting sqref="C1283:S1286">
    <cfRule type="cellIs" dxfId="205" priority="238" operator="greaterThan">
      <formula>0</formula>
    </cfRule>
  </conditionalFormatting>
  <conditionalFormatting sqref="C1295:S1295">
    <cfRule type="cellIs" priority="236" stopIfTrue="1" operator="equal">
      <formula>"-"</formula>
    </cfRule>
    <cfRule type="cellIs" dxfId="204" priority="237" operator="greaterThan">
      <formula>$T1295*1.2</formula>
    </cfRule>
  </conditionalFormatting>
  <conditionalFormatting sqref="C1291:S1294">
    <cfRule type="cellIs" dxfId="203" priority="235" operator="greaterThan">
      <formula>0</formula>
    </cfRule>
  </conditionalFormatting>
  <conditionalFormatting sqref="C1303:S1303">
    <cfRule type="cellIs" priority="233" stopIfTrue="1" operator="equal">
      <formula>"-"</formula>
    </cfRule>
    <cfRule type="cellIs" dxfId="202" priority="234" operator="greaterThan">
      <formula>$T1303*1.2</formula>
    </cfRule>
  </conditionalFormatting>
  <conditionalFormatting sqref="C1299:S1302">
    <cfRule type="cellIs" dxfId="201" priority="232" operator="greaterThan">
      <formula>0</formula>
    </cfRule>
  </conditionalFormatting>
  <conditionalFormatting sqref="C1311:S1311">
    <cfRule type="cellIs" priority="230" stopIfTrue="1" operator="equal">
      <formula>"-"</formula>
    </cfRule>
    <cfRule type="cellIs" dxfId="200" priority="231" operator="greaterThan">
      <formula>$T1311*1.2</formula>
    </cfRule>
  </conditionalFormatting>
  <conditionalFormatting sqref="C1307:S1310">
    <cfRule type="cellIs" dxfId="199" priority="229" operator="greaterThan">
      <formula>0</formula>
    </cfRule>
  </conditionalFormatting>
  <conditionalFormatting sqref="C1319:S1319">
    <cfRule type="cellIs" priority="227" stopIfTrue="1" operator="equal">
      <formula>"-"</formula>
    </cfRule>
    <cfRule type="cellIs" dxfId="198" priority="228" operator="greaterThan">
      <formula>$T1319*1.2</formula>
    </cfRule>
  </conditionalFormatting>
  <conditionalFormatting sqref="C1315:S1318">
    <cfRule type="cellIs" dxfId="197" priority="226" operator="greaterThan">
      <formula>0</formula>
    </cfRule>
  </conditionalFormatting>
  <conditionalFormatting sqref="C1327:S1327">
    <cfRule type="cellIs" priority="224" stopIfTrue="1" operator="equal">
      <formula>"-"</formula>
    </cfRule>
    <cfRule type="cellIs" dxfId="196" priority="225" operator="greaterThan">
      <formula>$T1327*1.2</formula>
    </cfRule>
  </conditionalFormatting>
  <conditionalFormatting sqref="C1323:S1326">
    <cfRule type="cellIs" dxfId="195" priority="223" operator="greaterThan">
      <formula>0</formula>
    </cfRule>
  </conditionalFormatting>
  <conditionalFormatting sqref="C1335:S1335">
    <cfRule type="cellIs" priority="221" stopIfTrue="1" operator="equal">
      <formula>"-"</formula>
    </cfRule>
    <cfRule type="cellIs" dxfId="194" priority="222" operator="greaterThan">
      <formula>$T1335*1.2</formula>
    </cfRule>
  </conditionalFormatting>
  <conditionalFormatting sqref="C1331:S1334">
    <cfRule type="cellIs" dxfId="193" priority="220" operator="greaterThan">
      <formula>0</formula>
    </cfRule>
  </conditionalFormatting>
  <conditionalFormatting sqref="C1343:S1343">
    <cfRule type="cellIs" priority="218" stopIfTrue="1" operator="equal">
      <formula>"-"</formula>
    </cfRule>
    <cfRule type="cellIs" dxfId="192" priority="219" operator="greaterThan">
      <formula>$T1343*1.2</formula>
    </cfRule>
  </conditionalFormatting>
  <conditionalFormatting sqref="C1339:S1342">
    <cfRule type="cellIs" dxfId="191" priority="217" operator="greaterThan">
      <formula>0</formula>
    </cfRule>
  </conditionalFormatting>
  <conditionalFormatting sqref="C1351:S1351">
    <cfRule type="cellIs" priority="215" stopIfTrue="1" operator="equal">
      <formula>"-"</formula>
    </cfRule>
    <cfRule type="cellIs" dxfId="190" priority="216" operator="greaterThan">
      <formula>$T1351*1.2</formula>
    </cfRule>
  </conditionalFormatting>
  <conditionalFormatting sqref="C1347:S1350">
    <cfRule type="cellIs" dxfId="189" priority="214" operator="greaterThan">
      <formula>0</formula>
    </cfRule>
  </conditionalFormatting>
  <conditionalFormatting sqref="C1359:S1359">
    <cfRule type="cellIs" priority="212" stopIfTrue="1" operator="equal">
      <formula>"-"</formula>
    </cfRule>
    <cfRule type="cellIs" dxfId="188" priority="213" operator="greaterThan">
      <formula>$T1359*1.2</formula>
    </cfRule>
  </conditionalFormatting>
  <conditionalFormatting sqref="C1355:S1358">
    <cfRule type="cellIs" dxfId="187" priority="211" operator="greaterThan">
      <formula>0</formula>
    </cfRule>
  </conditionalFormatting>
  <conditionalFormatting sqref="C1367:S1367">
    <cfRule type="cellIs" priority="209" stopIfTrue="1" operator="equal">
      <formula>"-"</formula>
    </cfRule>
    <cfRule type="cellIs" dxfId="186" priority="210" operator="greaterThan">
      <formula>$T1367*1.2</formula>
    </cfRule>
  </conditionalFormatting>
  <conditionalFormatting sqref="C1363:S1366">
    <cfRule type="cellIs" dxfId="185" priority="208" operator="greaterThan">
      <formula>0</formula>
    </cfRule>
  </conditionalFormatting>
  <conditionalFormatting sqref="C1375:S1375">
    <cfRule type="cellIs" priority="206" stopIfTrue="1" operator="equal">
      <formula>"-"</formula>
    </cfRule>
    <cfRule type="cellIs" dxfId="184" priority="207" operator="greaterThan">
      <formula>$T1375*1.2</formula>
    </cfRule>
  </conditionalFormatting>
  <conditionalFormatting sqref="C1371:S1374">
    <cfRule type="cellIs" dxfId="183" priority="205" operator="greaterThan">
      <formula>0</formula>
    </cfRule>
  </conditionalFormatting>
  <conditionalFormatting sqref="C1383:S1383">
    <cfRule type="cellIs" priority="203" stopIfTrue="1" operator="equal">
      <formula>"-"</formula>
    </cfRule>
    <cfRule type="cellIs" dxfId="182" priority="204" operator="greaterThan">
      <formula>$T1383*1.2</formula>
    </cfRule>
  </conditionalFormatting>
  <conditionalFormatting sqref="C1379:S1382">
    <cfRule type="cellIs" dxfId="181" priority="202" operator="greaterThan">
      <formula>0</formula>
    </cfRule>
  </conditionalFormatting>
  <conditionalFormatting sqref="C1391:S1391">
    <cfRule type="cellIs" priority="200" stopIfTrue="1" operator="equal">
      <formula>"-"</formula>
    </cfRule>
    <cfRule type="cellIs" dxfId="180" priority="201" operator="greaterThan">
      <formula>$T1391*1.2</formula>
    </cfRule>
  </conditionalFormatting>
  <conditionalFormatting sqref="C1387:S1390">
    <cfRule type="cellIs" dxfId="179" priority="199" operator="greaterThan">
      <formula>0</formula>
    </cfRule>
  </conditionalFormatting>
  <conditionalFormatting sqref="C1399:S1399">
    <cfRule type="cellIs" priority="197" stopIfTrue="1" operator="equal">
      <formula>"-"</formula>
    </cfRule>
    <cfRule type="cellIs" dxfId="178" priority="198" operator="greaterThan">
      <formula>$T1399*1.2</formula>
    </cfRule>
  </conditionalFormatting>
  <conditionalFormatting sqref="C1395:S1398">
    <cfRule type="cellIs" dxfId="177" priority="196" operator="greaterThan">
      <formula>0</formula>
    </cfRule>
  </conditionalFormatting>
  <conditionalFormatting sqref="C1407:S1407">
    <cfRule type="cellIs" priority="194" stopIfTrue="1" operator="equal">
      <formula>"-"</formula>
    </cfRule>
    <cfRule type="cellIs" dxfId="176" priority="195" operator="greaterThan">
      <formula>$T1407*1.2</formula>
    </cfRule>
  </conditionalFormatting>
  <conditionalFormatting sqref="C1403:S1406">
    <cfRule type="cellIs" dxfId="175" priority="193" operator="greaterThan">
      <formula>0</formula>
    </cfRule>
  </conditionalFormatting>
  <conditionalFormatting sqref="C1415:S1415">
    <cfRule type="cellIs" priority="191" stopIfTrue="1" operator="equal">
      <formula>"-"</formula>
    </cfRule>
    <cfRule type="cellIs" dxfId="174" priority="192" operator="greaterThan">
      <formula>$T1415*1.2</formula>
    </cfRule>
  </conditionalFormatting>
  <conditionalFormatting sqref="C1411:S1414">
    <cfRule type="cellIs" dxfId="173" priority="190" operator="greaterThan">
      <formula>0</formula>
    </cfRule>
  </conditionalFormatting>
  <conditionalFormatting sqref="C3:S5">
    <cfRule type="cellIs" dxfId="172" priority="189" stopIfTrue="1" operator="equal">
      <formula>0</formula>
    </cfRule>
  </conditionalFormatting>
  <conditionalFormatting sqref="C1423:S1423">
    <cfRule type="cellIs" priority="187" stopIfTrue="1" operator="equal">
      <formula>"-"</formula>
    </cfRule>
    <cfRule type="cellIs" dxfId="171" priority="188" operator="greaterThan">
      <formula>$T1423*1.2</formula>
    </cfRule>
  </conditionalFormatting>
  <conditionalFormatting sqref="C1419:S1422">
    <cfRule type="cellIs" dxfId="170" priority="186" operator="greaterThan">
      <formula>0</formula>
    </cfRule>
  </conditionalFormatting>
  <conditionalFormatting sqref="C1431:S1431">
    <cfRule type="cellIs" priority="184" stopIfTrue="1" operator="equal">
      <formula>"-"</formula>
    </cfRule>
    <cfRule type="cellIs" dxfId="169" priority="185" operator="greaterThan">
      <formula>$T1431*1.2</formula>
    </cfRule>
  </conditionalFormatting>
  <conditionalFormatting sqref="C1427:S1430">
    <cfRule type="cellIs" dxfId="168" priority="183" operator="greaterThan">
      <formula>0</formula>
    </cfRule>
  </conditionalFormatting>
  <conditionalFormatting sqref="C1439:S1439">
    <cfRule type="cellIs" priority="181" stopIfTrue="1" operator="equal">
      <formula>"-"</formula>
    </cfRule>
    <cfRule type="cellIs" dxfId="167" priority="182" operator="greaterThan">
      <formula>$T1439*1.2</formula>
    </cfRule>
  </conditionalFormatting>
  <conditionalFormatting sqref="C1435:S1438">
    <cfRule type="cellIs" dxfId="166" priority="180" operator="greaterThan">
      <formula>0</formula>
    </cfRule>
  </conditionalFormatting>
  <conditionalFormatting sqref="C1447:S1447">
    <cfRule type="cellIs" priority="178" stopIfTrue="1" operator="equal">
      <formula>"-"</formula>
    </cfRule>
    <cfRule type="cellIs" dxfId="165" priority="179" operator="greaterThan">
      <formula>$T1447*1.2</formula>
    </cfRule>
  </conditionalFormatting>
  <conditionalFormatting sqref="C1443:S1446">
    <cfRule type="cellIs" dxfId="164" priority="177" operator="greaterThan">
      <formula>0</formula>
    </cfRule>
  </conditionalFormatting>
  <conditionalFormatting sqref="C1455:S1455">
    <cfRule type="cellIs" priority="175" stopIfTrue="1" operator="equal">
      <formula>"-"</formula>
    </cfRule>
    <cfRule type="cellIs" dxfId="163" priority="176" operator="greaterThan">
      <formula>$T1455*1.2</formula>
    </cfRule>
  </conditionalFormatting>
  <conditionalFormatting sqref="C1451:S1454">
    <cfRule type="cellIs" dxfId="162" priority="174" operator="greaterThan">
      <formula>0</formula>
    </cfRule>
  </conditionalFormatting>
  <conditionalFormatting sqref="C1463:S1463">
    <cfRule type="cellIs" priority="172" stopIfTrue="1" operator="equal">
      <formula>"-"</formula>
    </cfRule>
    <cfRule type="cellIs" dxfId="161" priority="173" operator="greaterThan">
      <formula>$T1463*1.2</formula>
    </cfRule>
  </conditionalFormatting>
  <conditionalFormatting sqref="C1459:S1462">
    <cfRule type="cellIs" dxfId="160" priority="171" operator="greaterThan">
      <formula>0</formula>
    </cfRule>
  </conditionalFormatting>
  <conditionalFormatting sqref="C1471:S1471">
    <cfRule type="cellIs" priority="169" stopIfTrue="1" operator="equal">
      <formula>"-"</formula>
    </cfRule>
    <cfRule type="cellIs" dxfId="159" priority="170" operator="greaterThan">
      <formula>$T1471*1.2</formula>
    </cfRule>
  </conditionalFormatting>
  <conditionalFormatting sqref="C1467:S1470">
    <cfRule type="cellIs" dxfId="158" priority="168" operator="greaterThan">
      <formula>0</formula>
    </cfRule>
  </conditionalFormatting>
  <conditionalFormatting sqref="C1479:S1479">
    <cfRule type="cellIs" priority="166" stopIfTrue="1" operator="equal">
      <formula>"-"</formula>
    </cfRule>
    <cfRule type="cellIs" dxfId="157" priority="167" operator="greaterThan">
      <formula>$T1479*1.2</formula>
    </cfRule>
  </conditionalFormatting>
  <conditionalFormatting sqref="C1475:S1478">
    <cfRule type="cellIs" dxfId="156" priority="165" operator="greaterThan">
      <formula>0</formula>
    </cfRule>
  </conditionalFormatting>
  <conditionalFormatting sqref="C1487:S1487">
    <cfRule type="cellIs" priority="163" stopIfTrue="1" operator="equal">
      <formula>"-"</formula>
    </cfRule>
    <cfRule type="cellIs" dxfId="155" priority="164" operator="greaterThan">
      <formula>$T1487*1.2</formula>
    </cfRule>
  </conditionalFormatting>
  <conditionalFormatting sqref="C1483:S1486">
    <cfRule type="cellIs" dxfId="154" priority="162" operator="greaterThan">
      <formula>0</formula>
    </cfRule>
  </conditionalFormatting>
  <conditionalFormatting sqref="C1495:S1495">
    <cfRule type="cellIs" priority="160" stopIfTrue="1" operator="equal">
      <formula>"-"</formula>
    </cfRule>
    <cfRule type="cellIs" dxfId="153" priority="161" operator="greaterThan">
      <formula>$T1495*1.2</formula>
    </cfRule>
  </conditionalFormatting>
  <conditionalFormatting sqref="C1491:S1494">
    <cfRule type="cellIs" dxfId="152" priority="159" operator="greaterThan">
      <formula>0</formula>
    </cfRule>
  </conditionalFormatting>
  <conditionalFormatting sqref="C1503:S1503">
    <cfRule type="cellIs" priority="157" stopIfTrue="1" operator="equal">
      <formula>"-"</formula>
    </cfRule>
    <cfRule type="cellIs" dxfId="151" priority="158" operator="greaterThan">
      <formula>$T1503*1.2</formula>
    </cfRule>
  </conditionalFormatting>
  <conditionalFormatting sqref="C1499:S1502">
    <cfRule type="cellIs" dxfId="150" priority="156" operator="greaterThan">
      <formula>0</formula>
    </cfRule>
  </conditionalFormatting>
  <conditionalFormatting sqref="C1511:S1511">
    <cfRule type="cellIs" priority="154" stopIfTrue="1" operator="equal">
      <formula>"-"</formula>
    </cfRule>
    <cfRule type="cellIs" dxfId="149" priority="155" operator="greaterThan">
      <formula>$T1511*1.2</formula>
    </cfRule>
  </conditionalFormatting>
  <conditionalFormatting sqref="C1507:S1510">
    <cfRule type="cellIs" dxfId="148" priority="153" operator="greaterThan">
      <formula>0</formula>
    </cfRule>
  </conditionalFormatting>
  <conditionalFormatting sqref="C1519:S1519">
    <cfRule type="cellIs" priority="151" stopIfTrue="1" operator="equal">
      <formula>"-"</formula>
    </cfRule>
    <cfRule type="cellIs" dxfId="147" priority="152" operator="greaterThan">
      <formula>$T1519*1.2</formula>
    </cfRule>
  </conditionalFormatting>
  <conditionalFormatting sqref="C1515:S1518">
    <cfRule type="cellIs" dxfId="146" priority="150" operator="greaterThan">
      <formula>0</formula>
    </cfRule>
  </conditionalFormatting>
  <conditionalFormatting sqref="C1527:S1527">
    <cfRule type="cellIs" priority="148" stopIfTrue="1" operator="equal">
      <formula>"-"</formula>
    </cfRule>
    <cfRule type="cellIs" dxfId="145" priority="149" operator="greaterThan">
      <formula>$T1527*1.2</formula>
    </cfRule>
  </conditionalFormatting>
  <conditionalFormatting sqref="C1523:S1526">
    <cfRule type="cellIs" dxfId="144" priority="147" operator="greaterThan">
      <formula>0</formula>
    </cfRule>
  </conditionalFormatting>
  <conditionalFormatting sqref="C1535:S1535">
    <cfRule type="cellIs" priority="145" stopIfTrue="1" operator="equal">
      <formula>"-"</formula>
    </cfRule>
    <cfRule type="cellIs" dxfId="143" priority="146" operator="greaterThan">
      <formula>$T1535*1.2</formula>
    </cfRule>
  </conditionalFormatting>
  <conditionalFormatting sqref="C1531:S1534">
    <cfRule type="cellIs" dxfId="142" priority="144" operator="greaterThan">
      <formula>0</formula>
    </cfRule>
  </conditionalFormatting>
  <conditionalFormatting sqref="C1543:S1543">
    <cfRule type="cellIs" priority="142" stopIfTrue="1" operator="equal">
      <formula>"-"</formula>
    </cfRule>
    <cfRule type="cellIs" dxfId="141" priority="143" operator="greaterThan">
      <formula>$T1543*1.2</formula>
    </cfRule>
  </conditionalFormatting>
  <conditionalFormatting sqref="C1539:S1542">
    <cfRule type="cellIs" dxfId="140" priority="141" operator="greaterThan">
      <formula>0</formula>
    </cfRule>
  </conditionalFormatting>
  <conditionalFormatting sqref="C1551:S1551">
    <cfRule type="cellIs" priority="139" stopIfTrue="1" operator="equal">
      <formula>"-"</formula>
    </cfRule>
    <cfRule type="cellIs" dxfId="139" priority="140" operator="greaterThan">
      <formula>$T1551*1.2</formula>
    </cfRule>
  </conditionalFormatting>
  <conditionalFormatting sqref="C1547:S1550">
    <cfRule type="cellIs" dxfId="138" priority="138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 C1890:S1890 C1898:S1898 C1906:S1906 C1914:S1914">
    <cfRule type="cellIs" dxfId="137" priority="137" operator="lessThan">
      <formula>$T1562*0.8</formula>
    </cfRule>
  </conditionalFormatting>
  <conditionalFormatting sqref="C1559:S1559">
    <cfRule type="cellIs" priority="135" stopIfTrue="1" operator="equal">
      <formula>"-"</formula>
    </cfRule>
    <cfRule type="cellIs" dxfId="136" priority="136" operator="greaterThan">
      <formula>$T1559*1.2</formula>
    </cfRule>
  </conditionalFormatting>
  <conditionalFormatting sqref="C1555:S1558">
    <cfRule type="cellIs" dxfId="135" priority="134" operator="greaterThan">
      <formula>0</formula>
    </cfRule>
  </conditionalFormatting>
  <conditionalFormatting sqref="C1567:S1567">
    <cfRule type="cellIs" priority="132" stopIfTrue="1" operator="equal">
      <formula>"-"</formula>
    </cfRule>
    <cfRule type="cellIs" dxfId="134" priority="133" operator="greaterThan">
      <formula>$T1567*1.2</formula>
    </cfRule>
  </conditionalFormatting>
  <conditionalFormatting sqref="C1563:S1566">
    <cfRule type="cellIs" dxfId="133" priority="131" operator="greaterThan">
      <formula>0</formula>
    </cfRule>
  </conditionalFormatting>
  <conditionalFormatting sqref="C1575:S1575">
    <cfRule type="cellIs" priority="129" stopIfTrue="1" operator="equal">
      <formula>"-"</formula>
    </cfRule>
    <cfRule type="cellIs" dxfId="132" priority="130" operator="greaterThan">
      <formula>$T1575*1.2</formula>
    </cfRule>
  </conditionalFormatting>
  <conditionalFormatting sqref="C1571:S1574">
    <cfRule type="cellIs" dxfId="131" priority="128" operator="greaterThan">
      <formula>0</formula>
    </cfRule>
  </conditionalFormatting>
  <conditionalFormatting sqref="C1583:S1583">
    <cfRule type="cellIs" priority="126" stopIfTrue="1" operator="equal">
      <formula>"-"</formula>
    </cfRule>
    <cfRule type="cellIs" dxfId="130" priority="127" operator="greaterThan">
      <formula>$T1583*1.2</formula>
    </cfRule>
  </conditionalFormatting>
  <conditionalFormatting sqref="C1579:S1582">
    <cfRule type="cellIs" dxfId="129" priority="125" operator="greaterThan">
      <formula>0</formula>
    </cfRule>
  </conditionalFormatting>
  <conditionalFormatting sqref="C1591:S1591">
    <cfRule type="cellIs" priority="123" stopIfTrue="1" operator="equal">
      <formula>"-"</formula>
    </cfRule>
    <cfRule type="cellIs" dxfId="128" priority="124" operator="greaterThan">
      <formula>$T1591*1.2</formula>
    </cfRule>
  </conditionalFormatting>
  <conditionalFormatting sqref="C1587:S1590">
    <cfRule type="cellIs" dxfId="127" priority="122" operator="greaterThan">
      <formula>0</formula>
    </cfRule>
  </conditionalFormatting>
  <conditionalFormatting sqref="C1599:S1599">
    <cfRule type="cellIs" priority="120" stopIfTrue="1" operator="equal">
      <formula>"-"</formula>
    </cfRule>
    <cfRule type="cellIs" dxfId="126" priority="121" operator="greaterThan">
      <formula>$T1599*1.2</formula>
    </cfRule>
  </conditionalFormatting>
  <conditionalFormatting sqref="C1595:S1598">
    <cfRule type="cellIs" dxfId="125" priority="119" operator="greaterThan">
      <formula>0</formula>
    </cfRule>
  </conditionalFormatting>
  <conditionalFormatting sqref="C1607:S1607">
    <cfRule type="cellIs" priority="117" stopIfTrue="1" operator="equal">
      <formula>"-"</formula>
    </cfRule>
    <cfRule type="cellIs" dxfId="124" priority="118" operator="greaterThan">
      <formula>$T1607*1.2</formula>
    </cfRule>
  </conditionalFormatting>
  <conditionalFormatting sqref="C1603:S1606">
    <cfRule type="cellIs" dxfId="123" priority="116" operator="greaterThan">
      <formula>0</formula>
    </cfRule>
  </conditionalFormatting>
  <conditionalFormatting sqref="C1615:S1615">
    <cfRule type="cellIs" priority="114" stopIfTrue="1" operator="equal">
      <formula>"-"</formula>
    </cfRule>
    <cfRule type="cellIs" dxfId="122" priority="115" operator="greaterThan">
      <formula>$T1615*1.2</formula>
    </cfRule>
  </conditionalFormatting>
  <conditionalFormatting sqref="C1611:S1614">
    <cfRule type="cellIs" dxfId="121" priority="113" operator="greaterThan">
      <formula>0</formula>
    </cfRule>
  </conditionalFormatting>
  <conditionalFormatting sqref="C1623:S1623">
    <cfRule type="cellIs" priority="111" stopIfTrue="1" operator="equal">
      <formula>"-"</formula>
    </cfRule>
    <cfRule type="cellIs" dxfId="120" priority="112" operator="greaterThan">
      <formula>$T1623*1.2</formula>
    </cfRule>
  </conditionalFormatting>
  <conditionalFormatting sqref="C1619:S1622">
    <cfRule type="cellIs" dxfId="119" priority="110" operator="greaterThan">
      <formula>0</formula>
    </cfRule>
  </conditionalFormatting>
  <conditionalFormatting sqref="C1631:S1631">
    <cfRule type="cellIs" priority="108" stopIfTrue="1" operator="equal">
      <formula>"-"</formula>
    </cfRule>
    <cfRule type="cellIs" dxfId="118" priority="109" operator="greaterThan">
      <formula>$T1631*1.2</formula>
    </cfRule>
  </conditionalFormatting>
  <conditionalFormatting sqref="C1627:S1630">
    <cfRule type="cellIs" dxfId="117" priority="107" operator="greaterThan">
      <formula>0</formula>
    </cfRule>
  </conditionalFormatting>
  <conditionalFormatting sqref="C1639:S1639">
    <cfRule type="cellIs" priority="105" stopIfTrue="1" operator="equal">
      <formula>"-"</formula>
    </cfRule>
    <cfRule type="cellIs" dxfId="116" priority="106" operator="greaterThan">
      <formula>$T1639*1.2</formula>
    </cfRule>
  </conditionalFormatting>
  <conditionalFormatting sqref="C1635:S1638">
    <cfRule type="cellIs" dxfId="115" priority="104" operator="greaterThan">
      <formula>0</formula>
    </cfRule>
  </conditionalFormatting>
  <conditionalFormatting sqref="C1647:S1647">
    <cfRule type="cellIs" priority="102" stopIfTrue="1" operator="equal">
      <formula>"-"</formula>
    </cfRule>
    <cfRule type="cellIs" dxfId="114" priority="103" operator="greaterThan">
      <formula>$T1647*1.2</formula>
    </cfRule>
  </conditionalFormatting>
  <conditionalFormatting sqref="C1643:S1646">
    <cfRule type="cellIs" dxfId="113" priority="101" operator="greaterThan">
      <formula>0</formula>
    </cfRule>
  </conditionalFormatting>
  <conditionalFormatting sqref="C1655:S1655">
    <cfRule type="cellIs" priority="99" stopIfTrue="1" operator="equal">
      <formula>"-"</formula>
    </cfRule>
    <cfRule type="cellIs" dxfId="112" priority="100" operator="greaterThan">
      <formula>$T1655*1.2</formula>
    </cfRule>
  </conditionalFormatting>
  <conditionalFormatting sqref="C1651:S1654">
    <cfRule type="cellIs" dxfId="111" priority="98" operator="greaterThan">
      <formula>0</formula>
    </cfRule>
  </conditionalFormatting>
  <conditionalFormatting sqref="C1663:S1663">
    <cfRule type="cellIs" priority="96" stopIfTrue="1" operator="equal">
      <formula>"-"</formula>
    </cfRule>
    <cfRule type="cellIs" dxfId="110" priority="97" operator="greaterThan">
      <formula>$T1663*1.2</formula>
    </cfRule>
  </conditionalFormatting>
  <conditionalFormatting sqref="C1659:S1662">
    <cfRule type="cellIs" dxfId="109" priority="95" operator="greaterThan">
      <formula>0</formula>
    </cfRule>
  </conditionalFormatting>
  <conditionalFormatting sqref="C1671:S1671">
    <cfRule type="cellIs" priority="93" stopIfTrue="1" operator="equal">
      <formula>"-"</formula>
    </cfRule>
    <cfRule type="cellIs" dxfId="108" priority="94" operator="greaterThan">
      <formula>$T1671*1.2</formula>
    </cfRule>
  </conditionalFormatting>
  <conditionalFormatting sqref="C1667:S1670">
    <cfRule type="cellIs" dxfId="107" priority="92" operator="greaterThan">
      <formula>0</formula>
    </cfRule>
  </conditionalFormatting>
  <conditionalFormatting sqref="C1679:S1679">
    <cfRule type="cellIs" priority="90" stopIfTrue="1" operator="equal">
      <formula>"-"</formula>
    </cfRule>
    <cfRule type="cellIs" dxfId="106" priority="91" operator="greaterThan">
      <formula>$T1679*1.2</formula>
    </cfRule>
  </conditionalFormatting>
  <conditionalFormatting sqref="C1675:S1678">
    <cfRule type="cellIs" dxfId="105" priority="89" operator="greaterThan">
      <formula>0</formula>
    </cfRule>
  </conditionalFormatting>
  <conditionalFormatting sqref="C1687:S1687">
    <cfRule type="cellIs" priority="87" stopIfTrue="1" operator="equal">
      <formula>"-"</formula>
    </cfRule>
    <cfRule type="cellIs" dxfId="104" priority="88" operator="greaterThan">
      <formula>$T1687*1.2</formula>
    </cfRule>
  </conditionalFormatting>
  <conditionalFormatting sqref="C1683:S1686">
    <cfRule type="cellIs" dxfId="103" priority="86" operator="greaterThan">
      <formula>0</formula>
    </cfRule>
  </conditionalFormatting>
  <conditionalFormatting sqref="C1695:S1695">
    <cfRule type="cellIs" priority="84" stopIfTrue="1" operator="equal">
      <formula>"-"</formula>
    </cfRule>
    <cfRule type="cellIs" dxfId="102" priority="85" operator="greaterThan">
      <formula>$T1695*1.2</formula>
    </cfRule>
  </conditionalFormatting>
  <conditionalFormatting sqref="C1691:S1694">
    <cfRule type="cellIs" dxfId="101" priority="83" operator="greaterThan">
      <formula>0</formula>
    </cfRule>
  </conditionalFormatting>
  <conditionalFormatting sqref="C1703:S1703">
    <cfRule type="cellIs" priority="81" stopIfTrue="1" operator="equal">
      <formula>"-"</formula>
    </cfRule>
    <cfRule type="cellIs" dxfId="100" priority="82" operator="greaterThan">
      <formula>$T1703*1.2</formula>
    </cfRule>
  </conditionalFormatting>
  <conditionalFormatting sqref="C1699:S1702">
    <cfRule type="cellIs" dxfId="99" priority="80" operator="greaterThan">
      <formula>0</formula>
    </cfRule>
  </conditionalFormatting>
  <conditionalFormatting sqref="C1711:S1711">
    <cfRule type="cellIs" priority="78" stopIfTrue="1" operator="equal">
      <formula>"-"</formula>
    </cfRule>
    <cfRule type="cellIs" dxfId="98" priority="79" operator="greaterThan">
      <formula>$T1711*1.2</formula>
    </cfRule>
  </conditionalFormatting>
  <conditionalFormatting sqref="C1707:S1710">
    <cfRule type="cellIs" dxfId="97" priority="77" operator="greaterThan">
      <formula>0</formula>
    </cfRule>
  </conditionalFormatting>
  <conditionalFormatting sqref="C1719:S1719">
    <cfRule type="cellIs" priority="75" stopIfTrue="1" operator="equal">
      <formula>"-"</formula>
    </cfRule>
    <cfRule type="cellIs" dxfId="96" priority="76" operator="greaterThan">
      <formula>$T1719*1.2</formula>
    </cfRule>
  </conditionalFormatting>
  <conditionalFormatting sqref="C1715:S1718">
    <cfRule type="cellIs" dxfId="95" priority="74" operator="greaterThan">
      <formula>0</formula>
    </cfRule>
  </conditionalFormatting>
  <conditionalFormatting sqref="C1727:S1727">
    <cfRule type="cellIs" priority="72" stopIfTrue="1" operator="equal">
      <formula>"-"</formula>
    </cfRule>
    <cfRule type="cellIs" dxfId="94" priority="73" operator="greaterThan">
      <formula>$T1727*1.2</formula>
    </cfRule>
  </conditionalFormatting>
  <conditionalFormatting sqref="C1723:S1726">
    <cfRule type="cellIs" dxfId="93" priority="71" operator="greaterThan">
      <formula>0</formula>
    </cfRule>
  </conditionalFormatting>
  <conditionalFormatting sqref="C1735:S1735">
    <cfRule type="cellIs" priority="69" stopIfTrue="1" operator="equal">
      <formula>"-"</formula>
    </cfRule>
    <cfRule type="cellIs" dxfId="92" priority="70" operator="greaterThan">
      <formula>$T1735*1.2</formula>
    </cfRule>
  </conditionalFormatting>
  <conditionalFormatting sqref="C1731:S1734">
    <cfRule type="cellIs" dxfId="91" priority="68" operator="greaterThan">
      <formula>0</formula>
    </cfRule>
  </conditionalFormatting>
  <conditionalFormatting sqref="C1743:S1743">
    <cfRule type="cellIs" priority="66" stopIfTrue="1" operator="equal">
      <formula>"-"</formula>
    </cfRule>
    <cfRule type="cellIs" dxfId="90" priority="67" operator="greaterThan">
      <formula>$T1743*1.2</formula>
    </cfRule>
  </conditionalFormatting>
  <conditionalFormatting sqref="C1739:S1742">
    <cfRule type="cellIs" dxfId="89" priority="65" operator="greaterThan">
      <formula>0</formula>
    </cfRule>
  </conditionalFormatting>
  <conditionalFormatting sqref="C1751:S1751">
    <cfRule type="cellIs" priority="63" stopIfTrue="1" operator="equal">
      <formula>"-"</formula>
    </cfRule>
    <cfRule type="cellIs" dxfId="88" priority="64" operator="greaterThan">
      <formula>$T1751*1.2</formula>
    </cfRule>
  </conditionalFormatting>
  <conditionalFormatting sqref="C1747:S1750">
    <cfRule type="cellIs" dxfId="87" priority="62" operator="greaterThan">
      <formula>0</formula>
    </cfRule>
  </conditionalFormatting>
  <conditionalFormatting sqref="C1759:S1759">
    <cfRule type="cellIs" priority="60" stopIfTrue="1" operator="equal">
      <formula>"-"</formula>
    </cfRule>
    <cfRule type="cellIs" dxfId="86" priority="61" operator="greaterThan">
      <formula>$T1759*1.2</formula>
    </cfRule>
  </conditionalFormatting>
  <conditionalFormatting sqref="C1755:S1758">
    <cfRule type="cellIs" dxfId="85" priority="59" operator="greaterThan">
      <formula>0</formula>
    </cfRule>
  </conditionalFormatting>
  <conditionalFormatting sqref="C1767:S1767">
    <cfRule type="cellIs" priority="57" stopIfTrue="1" operator="equal">
      <formula>"-"</formula>
    </cfRule>
    <cfRule type="cellIs" dxfId="84" priority="58" operator="greaterThan">
      <formula>$T1767*1.2</formula>
    </cfRule>
  </conditionalFormatting>
  <conditionalFormatting sqref="C1763:S1766">
    <cfRule type="cellIs" dxfId="83" priority="56" operator="greaterThan">
      <formula>0</formula>
    </cfRule>
  </conditionalFormatting>
  <conditionalFormatting sqref="C1775:S1775">
    <cfRule type="cellIs" priority="54" stopIfTrue="1" operator="equal">
      <formula>"-"</formula>
    </cfRule>
    <cfRule type="cellIs" dxfId="82" priority="55" operator="greaterThan">
      <formula>$T1775*1.2</formula>
    </cfRule>
  </conditionalFormatting>
  <conditionalFormatting sqref="C1771:S1774">
    <cfRule type="cellIs" dxfId="81" priority="53" operator="greaterThan">
      <formula>0</formula>
    </cfRule>
  </conditionalFormatting>
  <conditionalFormatting sqref="C1783:S1783">
    <cfRule type="cellIs" priority="51" stopIfTrue="1" operator="equal">
      <formula>"-"</formula>
    </cfRule>
    <cfRule type="cellIs" dxfId="80" priority="52" operator="greaterThan">
      <formula>$T1783*1.2</formula>
    </cfRule>
  </conditionalFormatting>
  <conditionalFormatting sqref="C1779:S1782">
    <cfRule type="cellIs" dxfId="79" priority="50" operator="greaterThan">
      <formula>0</formula>
    </cfRule>
  </conditionalFormatting>
  <conditionalFormatting sqref="C1791:S1791">
    <cfRule type="cellIs" priority="48" stopIfTrue="1" operator="equal">
      <formula>"-"</formula>
    </cfRule>
    <cfRule type="cellIs" dxfId="78" priority="49" operator="greaterThan">
      <formula>$T1791*1.2</formula>
    </cfRule>
  </conditionalFormatting>
  <conditionalFormatting sqref="C1787:S1790">
    <cfRule type="cellIs" dxfId="77" priority="47" operator="greaterThan">
      <formula>0</formula>
    </cfRule>
  </conditionalFormatting>
  <conditionalFormatting sqref="C1799:S1799">
    <cfRule type="cellIs" priority="45" stopIfTrue="1" operator="equal">
      <formula>"-"</formula>
    </cfRule>
    <cfRule type="cellIs" dxfId="76" priority="46" operator="greaterThan">
      <formula>$T1799*1.2</formula>
    </cfRule>
  </conditionalFormatting>
  <conditionalFormatting sqref="C1795:S1798">
    <cfRule type="cellIs" dxfId="75" priority="44" operator="greaterThan">
      <formula>0</formula>
    </cfRule>
  </conditionalFormatting>
  <conditionalFormatting sqref="C1807:S1807">
    <cfRule type="cellIs" priority="42" stopIfTrue="1" operator="equal">
      <formula>"-"</formula>
    </cfRule>
    <cfRule type="cellIs" dxfId="74" priority="43" operator="greaterThan">
      <formula>$T1807*1.2</formula>
    </cfRule>
  </conditionalFormatting>
  <conditionalFormatting sqref="C1803:S1806">
    <cfRule type="cellIs" dxfId="73" priority="41" operator="greaterThan">
      <formula>0</formula>
    </cfRule>
  </conditionalFormatting>
  <conditionalFormatting sqref="X1930">
    <cfRule type="cellIs" dxfId="72" priority="40" operator="lessThan">
      <formula>$T1930*0.8</formula>
    </cfRule>
  </conditionalFormatting>
  <conditionalFormatting sqref="C1815:S1815">
    <cfRule type="cellIs" priority="38" stopIfTrue="1" operator="equal">
      <formula>"-"</formula>
    </cfRule>
    <cfRule type="cellIs" dxfId="71" priority="39" operator="greaterThan">
      <formula>$T1815*1.2</formula>
    </cfRule>
  </conditionalFormatting>
  <conditionalFormatting sqref="C1811:S1814">
    <cfRule type="cellIs" dxfId="70" priority="37" operator="greaterThan">
      <formula>0</formula>
    </cfRule>
  </conditionalFormatting>
  <conditionalFormatting sqref="C1823:S1823">
    <cfRule type="cellIs" priority="35" stopIfTrue="1" operator="equal">
      <formula>"-"</formula>
    </cfRule>
    <cfRule type="cellIs" dxfId="69" priority="36" operator="greaterThan">
      <formula>$T1823*1.2</formula>
    </cfRule>
  </conditionalFormatting>
  <conditionalFormatting sqref="C1819:S1822">
    <cfRule type="cellIs" dxfId="68" priority="34" operator="greaterThan">
      <formula>0</formula>
    </cfRule>
  </conditionalFormatting>
  <conditionalFormatting sqref="C1831:S1831">
    <cfRule type="cellIs" priority="32" stopIfTrue="1" operator="equal">
      <formula>"-"</formula>
    </cfRule>
    <cfRule type="cellIs" dxfId="67" priority="33" operator="greaterThan">
      <formula>$T1831*1.2</formula>
    </cfRule>
  </conditionalFormatting>
  <conditionalFormatting sqref="C1827:S1830">
    <cfRule type="cellIs" dxfId="66" priority="31" operator="greaterThan">
      <formula>0</formula>
    </cfRule>
  </conditionalFormatting>
  <conditionalFormatting sqref="C1839:S1839">
    <cfRule type="cellIs" priority="29" stopIfTrue="1" operator="equal">
      <formula>"-"</formula>
    </cfRule>
    <cfRule type="cellIs" dxfId="65" priority="30" operator="greaterThan">
      <formula>$T1839*1.2</formula>
    </cfRule>
  </conditionalFormatting>
  <conditionalFormatting sqref="C1835:S1838">
    <cfRule type="cellIs" dxfId="64" priority="28" operator="greaterThan">
      <formula>0</formula>
    </cfRule>
  </conditionalFormatting>
  <conditionalFormatting sqref="C1847:S1847">
    <cfRule type="cellIs" priority="26" stopIfTrue="1" operator="equal">
      <formula>"-"</formula>
    </cfRule>
    <cfRule type="cellIs" dxfId="63" priority="27" operator="greaterThan">
      <formula>$T1847*1.2</formula>
    </cfRule>
  </conditionalFormatting>
  <conditionalFormatting sqref="C1843:S1846">
    <cfRule type="cellIs" dxfId="62" priority="25" operator="greaterThan">
      <formula>0</formula>
    </cfRule>
  </conditionalFormatting>
  <conditionalFormatting sqref="C1855:S1855">
    <cfRule type="cellIs" priority="23" stopIfTrue="1" operator="equal">
      <formula>"-"</formula>
    </cfRule>
    <cfRule type="cellIs" dxfId="61" priority="24" operator="greaterThan">
      <formula>$T1855*1.2</formula>
    </cfRule>
  </conditionalFormatting>
  <conditionalFormatting sqref="C1851:S1854">
    <cfRule type="cellIs" dxfId="60" priority="22" operator="greaterThan">
      <formula>0</formula>
    </cfRule>
  </conditionalFormatting>
  <conditionalFormatting sqref="C1863:S1863">
    <cfRule type="cellIs" priority="20" stopIfTrue="1" operator="equal">
      <formula>"-"</formula>
    </cfRule>
    <cfRule type="cellIs" dxfId="59" priority="21" operator="greaterThan">
      <formula>$T1863*1.2</formula>
    </cfRule>
  </conditionalFormatting>
  <conditionalFormatting sqref="C1859:S1862">
    <cfRule type="cellIs" dxfId="58" priority="19" operator="greaterThan">
      <formula>0</formula>
    </cfRule>
  </conditionalFormatting>
  <conditionalFormatting sqref="C1871:S1871">
    <cfRule type="cellIs" priority="17" stopIfTrue="1" operator="equal">
      <formula>"-"</formula>
    </cfRule>
    <cfRule type="cellIs" dxfId="57" priority="18" operator="greaterThan">
      <formula>$T1871*1.2</formula>
    </cfRule>
  </conditionalFormatting>
  <conditionalFormatting sqref="C1867:S1870">
    <cfRule type="cellIs" dxfId="56" priority="16" operator="greaterThan">
      <formula>0</formula>
    </cfRule>
  </conditionalFormatting>
  <conditionalFormatting sqref="C1879:S1879">
    <cfRule type="cellIs" priority="14" stopIfTrue="1" operator="equal">
      <formula>"-"</formula>
    </cfRule>
    <cfRule type="cellIs" dxfId="55" priority="15" operator="greaterThan">
      <formula>$T1879*1.2</formula>
    </cfRule>
  </conditionalFormatting>
  <conditionalFormatting sqref="C1875:S1878">
    <cfRule type="cellIs" dxfId="54" priority="13" operator="greaterThan">
      <formula>0</formula>
    </cfRule>
  </conditionalFormatting>
  <conditionalFormatting sqref="C1887:S1887">
    <cfRule type="cellIs" priority="11" stopIfTrue="1" operator="equal">
      <formula>"-"</formula>
    </cfRule>
    <cfRule type="cellIs" dxfId="53" priority="12" operator="greaterThan">
      <formula>$T1887*1.2</formula>
    </cfRule>
  </conditionalFormatting>
  <conditionalFormatting sqref="C1883:S1886">
    <cfRule type="cellIs" dxfId="52" priority="10" operator="greaterThan">
      <formula>0</formula>
    </cfRule>
  </conditionalFormatting>
  <conditionalFormatting sqref="C1895:S1895">
    <cfRule type="cellIs" priority="8" stopIfTrue="1" operator="equal">
      <formula>"-"</formula>
    </cfRule>
    <cfRule type="cellIs" dxfId="51" priority="9" operator="greaterThan">
      <formula>$T1895*1.2</formula>
    </cfRule>
  </conditionalFormatting>
  <conditionalFormatting sqref="C1891:S1894">
    <cfRule type="cellIs" dxfId="50" priority="7" operator="greaterThan">
      <formula>0</formula>
    </cfRule>
  </conditionalFormatting>
  <conditionalFormatting sqref="C1903:S1903">
    <cfRule type="cellIs" priority="5" stopIfTrue="1" operator="equal">
      <formula>"-"</formula>
    </cfRule>
    <cfRule type="cellIs" dxfId="49" priority="6" operator="greaterThan">
      <formula>$T1903*1.2</formula>
    </cfRule>
  </conditionalFormatting>
  <conditionalFormatting sqref="C1899:S1902">
    <cfRule type="cellIs" dxfId="48" priority="4" operator="greaterThan">
      <formula>0</formula>
    </cfRule>
  </conditionalFormatting>
  <conditionalFormatting sqref="C1911:S1911">
    <cfRule type="cellIs" priority="2" stopIfTrue="1" operator="equal">
      <formula>"-"</formula>
    </cfRule>
    <cfRule type="cellIs" dxfId="4" priority="3" operator="greaterThan">
      <formula>$T1911*1.2</formula>
    </cfRule>
  </conditionalFormatting>
  <conditionalFormatting sqref="C1907:S1910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统计数据!E252:E258</xm:f>
              <xm:sqref>C6</xm:sqref>
            </x14:sparkline>
            <x14:sparkline>
              <xm:f>统计数据!F252:F258</xm:f>
              <xm:sqref>D6</xm:sqref>
            </x14:sparkline>
            <x14:sparkline>
              <xm:f>统计数据!G252:G258</xm:f>
              <xm:sqref>E6</xm:sqref>
            </x14:sparkline>
            <x14:sparkline>
              <xm:f>统计数据!H252:H258</xm:f>
              <xm:sqref>F6</xm:sqref>
            </x14:sparkline>
            <x14:sparkline>
              <xm:f>统计数据!I252:I258</xm:f>
              <xm:sqref>G6</xm:sqref>
            </x14:sparkline>
            <x14:sparkline>
              <xm:f>统计数据!J252:J258</xm:f>
              <xm:sqref>H6</xm:sqref>
            </x14:sparkline>
            <x14:sparkline>
              <xm:f>统计数据!K252:K258</xm:f>
              <xm:sqref>I6</xm:sqref>
            </x14:sparkline>
            <x14:sparkline>
              <xm:f>统计数据!L252:L258</xm:f>
              <xm:sqref>J6</xm:sqref>
            </x14:sparkline>
            <x14:sparkline>
              <xm:f>统计数据!M252:M258</xm:f>
              <xm:sqref>K6</xm:sqref>
            </x14:sparkline>
            <x14:sparkline>
              <xm:f>统计数据!N252:N258</xm:f>
              <xm:sqref>L6</xm:sqref>
            </x14:sparkline>
            <x14:sparkline>
              <xm:f>统计数据!O252:O258</xm:f>
              <xm:sqref>M6</xm:sqref>
            </x14:sparkline>
            <x14:sparkline>
              <xm:f>统计数据!P252:P258</xm:f>
              <xm:sqref>N6</xm:sqref>
            </x14:sparkline>
            <x14:sparkline>
              <xm:f>统计数据!Q252:Q258</xm:f>
              <xm:sqref>O6</xm:sqref>
            </x14:sparkline>
            <x14:sparkline>
              <xm:f>统计数据!R252:R258</xm:f>
              <xm:sqref>P6</xm:sqref>
            </x14:sparkline>
            <x14:sparkline>
              <xm:f>统计数据!S252:S258</xm:f>
              <xm:sqref>Q6</xm:sqref>
            </x14:sparkline>
            <x14:sparkline>
              <xm:f>统计数据!T252:T258</xm:f>
              <xm:sqref>R6</xm:sqref>
            </x14:sparkline>
            <x14:sparkline>
              <xm:f>统计数据!U252:U258</xm:f>
              <xm:sqref>S6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统计数据!B252:B258</xm:f>
              <xm:sqref>T6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8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E258" sqref="E258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1" t="s">
        <v>0</v>
      </c>
      <c r="B1" s="1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:B255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:V255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44869</v>
      </c>
      <c r="B255" s="5">
        <f t="shared" si="147"/>
        <v>5</v>
      </c>
      <c r="C255" s="5">
        <v>0</v>
      </c>
      <c r="D255" s="5">
        <v>5</v>
      </c>
      <c r="E255" s="5">
        <v>0</v>
      </c>
      <c r="F255" s="5">
        <v>1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si="148"/>
        <v>0</v>
      </c>
      <c r="W255" s="26">
        <v>0</v>
      </c>
      <c r="X255" s="26">
        <v>0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  <c r="AN255" s="69">
        <v>5</v>
      </c>
    </row>
    <row r="256" spans="1:40">
      <c r="A256" s="6">
        <v>44870</v>
      </c>
      <c r="B256" s="5">
        <f t="shared" ref="B256:B257" si="149">C256+D256</f>
        <v>5</v>
      </c>
      <c r="C256" s="5">
        <v>0</v>
      </c>
      <c r="D256" s="5">
        <v>5</v>
      </c>
      <c r="E256" s="5">
        <v>0</v>
      </c>
      <c r="F256" s="5">
        <v>0</v>
      </c>
      <c r="G256" s="5">
        <v>0</v>
      </c>
      <c r="H256" s="5">
        <v>1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ref="V256:V257" si="150">SUM(W256:AL256)</f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</row>
    <row r="257" spans="1:38">
      <c r="A257" s="6">
        <v>44871</v>
      </c>
      <c r="B257" s="5">
        <f t="shared" si="149"/>
        <v>2</v>
      </c>
      <c r="C257" s="5">
        <v>0</v>
      </c>
      <c r="D257" s="5">
        <v>2</v>
      </c>
      <c r="E257" s="5">
        <v>0</v>
      </c>
      <c r="F257" s="5">
        <v>0</v>
      </c>
      <c r="G257" s="5">
        <v>0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si="150"/>
        <v>1</v>
      </c>
      <c r="W257" s="26">
        <v>0</v>
      </c>
      <c r="X257" s="26">
        <v>0</v>
      </c>
      <c r="Y257" s="26">
        <v>0</v>
      </c>
      <c r="Z257" s="26">
        <v>1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44872</v>
      </c>
      <c r="B258" s="5">
        <f t="shared" ref="B258" si="151">C258+D258</f>
        <v>3</v>
      </c>
      <c r="C258" s="5">
        <v>0</v>
      </c>
      <c r="D258" s="5">
        <v>3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ref="V258" si="152">SUM(W258:AL258)</f>
        <v>0</v>
      </c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</sheetData>
  <phoneticPr fontId="6" type="noConversion"/>
  <conditionalFormatting sqref="W22:AL87 W89:AL89">
    <cfRule type="cellIs" dxfId="47" priority="262" operator="between">
      <formula>1</formula>
      <formula>10</formula>
    </cfRule>
    <cfRule type="cellIs" dxfId="46" priority="263" operator="greaterThan">
      <formula>10</formula>
    </cfRule>
    <cfRule type="cellIs" dxfId="45" priority="264" operator="equal">
      <formula>0</formula>
    </cfRule>
  </conditionalFormatting>
  <conditionalFormatting sqref="W88:AL88 W90:AL90 W92:AL92 W94:AL94 W96:AL96 W98:AC98 AE98:AL98">
    <cfRule type="cellIs" dxfId="44" priority="220" operator="between">
      <formula>1</formula>
      <formula>10</formula>
    </cfRule>
    <cfRule type="cellIs" dxfId="43" priority="221" operator="greaterThan">
      <formula>10</formula>
    </cfRule>
    <cfRule type="cellIs" dxfId="42" priority="222" operator="equal">
      <formula>0</formula>
    </cfRule>
  </conditionalFormatting>
  <conditionalFormatting sqref="W91:AL91">
    <cfRule type="cellIs" dxfId="41" priority="217" operator="between">
      <formula>1</formula>
      <formula>10</formula>
    </cfRule>
    <cfRule type="cellIs" dxfId="40" priority="218" operator="greaterThan">
      <formula>10</formula>
    </cfRule>
    <cfRule type="cellIs" dxfId="39" priority="219" operator="equal">
      <formula>0</formula>
    </cfRule>
  </conditionalFormatting>
  <conditionalFormatting sqref="W93:AL93 W95:AL95">
    <cfRule type="cellIs" dxfId="38" priority="214" operator="between">
      <formula>1</formula>
      <formula>10</formula>
    </cfRule>
    <cfRule type="cellIs" dxfId="37" priority="215" operator="greaterThan">
      <formula>10</formula>
    </cfRule>
    <cfRule type="cellIs" dxfId="36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5" priority="211" operator="between">
      <formula>1</formula>
      <formula>10</formula>
    </cfRule>
    <cfRule type="cellIs" dxfId="34" priority="212" operator="greaterThan">
      <formula>10</formula>
    </cfRule>
    <cfRule type="cellIs" dxfId="33" priority="213" operator="equal">
      <formula>0</formula>
    </cfRule>
  </conditionalFormatting>
  <conditionalFormatting sqref="AD98">
    <cfRule type="cellIs" dxfId="32" priority="208" operator="between">
      <formula>1</formula>
      <formula>10</formula>
    </cfRule>
    <cfRule type="cellIs" dxfId="31" priority="209" operator="greaterThan">
      <formula>10</formula>
    </cfRule>
    <cfRule type="cellIs" dxfId="30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9" priority="193" operator="between">
      <formula>1</formula>
      <formula>10</formula>
    </cfRule>
    <cfRule type="cellIs" dxfId="28" priority="194" operator="greaterThan">
      <formula>10</formula>
    </cfRule>
    <cfRule type="cellIs" dxfId="27" priority="195" operator="equal">
      <formula>0</formula>
    </cfRule>
  </conditionalFormatting>
  <conditionalFormatting sqref="AD102 AD104 AD106 AD108 AD110 AD112 AD114 AD116 AD118">
    <cfRule type="cellIs" dxfId="26" priority="190" operator="between">
      <formula>1</formula>
      <formula>10</formula>
    </cfRule>
    <cfRule type="cellIs" dxfId="25" priority="191" operator="greaterThan">
      <formula>10</formula>
    </cfRule>
    <cfRule type="cellIs" dxfId="24" priority="192" operator="equal">
      <formula>0</formula>
    </cfRule>
  </conditionalFormatting>
  <conditionalFormatting sqref="W120:AL120 W122:AL122 W124:AL258">
    <cfRule type="cellIs" dxfId="23" priority="7" operator="between">
      <formula>1</formula>
      <formula>10</formula>
    </cfRule>
    <cfRule type="cellIs" dxfId="22" priority="8" operator="greaterThan">
      <formula>10</formula>
    </cfRule>
    <cfRule type="cellIs" dxfId="21" priority="9" operator="equal">
      <formula>0</formula>
    </cfRule>
  </conditionalFormatting>
  <conditionalFormatting sqref="E2:T258">
    <cfRule type="cellIs" dxfId="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18" sqref="T18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28</v>
      </c>
      <c r="E15" s="10">
        <f t="shared" ref="E15" si="36">SUM(E16:E17)</f>
        <v>41</v>
      </c>
      <c r="F15" s="10">
        <f t="shared" ref="F15" si="37">SUM(F16:F17)</f>
        <v>33</v>
      </c>
      <c r="G15" s="10">
        <f t="shared" ref="G15" si="38">SUM(G16:G17)</f>
        <v>37</v>
      </c>
      <c r="H15" s="10">
        <f t="shared" ref="H15" si="39">SUM(H16:H17)</f>
        <v>5</v>
      </c>
      <c r="I15" s="10">
        <f t="shared" ref="I15" si="40">SUM(I16:I17)</f>
        <v>60</v>
      </c>
      <c r="J15" s="10">
        <f t="shared" ref="J15" si="41">SUM(J16:J17)</f>
        <v>84</v>
      </c>
      <c r="K15" s="10">
        <f t="shared" ref="K15" si="42">SUM(K16:K17)</f>
        <v>48</v>
      </c>
      <c r="L15" s="10">
        <f t="shared" ref="L15" si="43">SUM(L16:L17)</f>
        <v>17</v>
      </c>
      <c r="M15" s="10">
        <f t="shared" ref="M15" si="44">SUM(M16:M17)</f>
        <v>95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607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27</v>
      </c>
      <c r="E17" s="14">
        <v>38</v>
      </c>
      <c r="F17" s="14">
        <v>33</v>
      </c>
      <c r="G17" s="14">
        <v>36</v>
      </c>
      <c r="H17" s="14">
        <v>5</v>
      </c>
      <c r="I17" s="14">
        <v>60</v>
      </c>
      <c r="J17" s="14">
        <v>72</v>
      </c>
      <c r="K17" s="14">
        <v>45</v>
      </c>
      <c r="L17" s="14">
        <v>15</v>
      </c>
      <c r="M17" s="14">
        <v>86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570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9" priority="35" rank="3"/>
  </conditionalFormatting>
  <conditionalFormatting sqref="C3:S3">
    <cfRule type="top10" dxfId="18" priority="36" rank="3"/>
  </conditionalFormatting>
  <conditionalFormatting sqref="C5:S5">
    <cfRule type="top10" dxfId="17" priority="33" bottom="1" rank="3"/>
  </conditionalFormatting>
  <conditionalFormatting sqref="C4:S4">
    <cfRule type="top10" dxfId="16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5" priority="30" rank="3"/>
  </conditionalFormatting>
  <conditionalFormatting sqref="C8:S8">
    <cfRule type="top10" dxfId="14" priority="31" rank="3"/>
  </conditionalFormatting>
  <conditionalFormatting sqref="C9:S9">
    <cfRule type="top10" dxfId="13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2" priority="25" rank="3"/>
  </conditionalFormatting>
  <conditionalFormatting sqref="C12:S12">
    <cfRule type="top10" dxfId="11" priority="26" rank="3"/>
  </conditionalFormatting>
  <conditionalFormatting sqref="C13:S13">
    <cfRule type="top10" dxfId="10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9" priority="21" rank="3"/>
  </conditionalFormatting>
  <conditionalFormatting sqref="C16:S16">
    <cfRule type="top10" dxfId="8" priority="7" rank="3"/>
  </conditionalFormatting>
  <conditionalFormatting sqref="C16:S16">
    <cfRule type="cellIs" dxfId="7" priority="5" stopIfTrue="1" operator="equal">
      <formula>0</formula>
    </cfRule>
  </conditionalFormatting>
  <conditionalFormatting sqref="C17:S17">
    <cfRule type="top10" dxfId="6" priority="2" rank="3"/>
  </conditionalFormatting>
  <conditionalFormatting sqref="C17:S17">
    <cfRule type="cellIs" dxfId="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统计数据!E218:E258</xm:f>
              <xm:sqref>C18</xm:sqref>
            </x14:sparkline>
            <x14:sparkline>
              <xm:f>统计数据!F218:F258</xm:f>
              <xm:sqref>D18</xm:sqref>
            </x14:sparkline>
            <x14:sparkline>
              <xm:f>统计数据!G218:G258</xm:f>
              <xm:sqref>E18</xm:sqref>
            </x14:sparkline>
            <x14:sparkline>
              <xm:f>统计数据!H218:H258</xm:f>
              <xm:sqref>F18</xm:sqref>
            </x14:sparkline>
            <x14:sparkline>
              <xm:f>统计数据!I218:I258</xm:f>
              <xm:sqref>G18</xm:sqref>
            </x14:sparkline>
            <x14:sparkline>
              <xm:f>统计数据!J218:J258</xm:f>
              <xm:sqref>H18</xm:sqref>
            </x14:sparkline>
            <x14:sparkline>
              <xm:f>统计数据!K218:K258</xm:f>
              <xm:sqref>I18</xm:sqref>
            </x14:sparkline>
            <x14:sparkline>
              <xm:f>统计数据!L218:L258</xm:f>
              <xm:sqref>J18</xm:sqref>
            </x14:sparkline>
            <x14:sparkline>
              <xm:f>统计数据!M218:M258</xm:f>
              <xm:sqref>K18</xm:sqref>
            </x14:sparkline>
            <x14:sparkline>
              <xm:f>统计数据!N218:N258</xm:f>
              <xm:sqref>L18</xm:sqref>
            </x14:sparkline>
            <x14:sparkline>
              <xm:f>统计数据!O218:O258</xm:f>
              <xm:sqref>M18</xm:sqref>
            </x14:sparkline>
            <x14:sparkline>
              <xm:f>统计数据!P218:P258</xm:f>
              <xm:sqref>N18</xm:sqref>
            </x14:sparkline>
            <x14:sparkline>
              <xm:f>统计数据!Q218:Q258</xm:f>
              <xm:sqref>O18</xm:sqref>
            </x14:sparkline>
            <x14:sparkline>
              <xm:f>统计数据!R218:R258</xm:f>
              <xm:sqref>P18</xm:sqref>
            </x14:sparkline>
            <x14:sparkline>
              <xm:f>统计数据!S218:S258</xm:f>
              <xm:sqref>Q18</xm:sqref>
            </x14:sparkline>
            <x14:sparkline>
              <xm:f>统计数据!T218:T258</xm:f>
              <xm:sqref>R18</xm:sqref>
            </x14:sparkline>
            <x14:sparkline>
              <xm:f>统计数据!U218:U258</xm:f>
              <xm:sqref>S18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统计数据!B218:B258</xm:f>
              <xm:sqref>T18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2022-11-08T01:49:25Z</dcterms:modified>
</cp:coreProperties>
</file>