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23728\Desktop\Drim Game\"/>
    </mc:Choice>
  </mc:AlternateContent>
  <xr:revisionPtr revIDLastSave="0" documentId="8_{01790874-CDD9-4135-89C6-EA2F4D56D4A1}" xr6:coauthVersionLast="47" xr6:coauthVersionMax="47" xr10:uidLastSave="{00000000-0000-0000-0000-000000000000}"/>
  <bookViews>
    <workbookView xWindow="-108" yWindow="-108" windowWidth="23256" windowHeight="12576" xr2:uid="{5176AA90-71B7-46C2-8C1A-F088A20575E5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2" i="1"/>
  <c r="G2" i="1" a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2" i="1"/>
  <c r="E2" i="1" a="1"/>
  <c r="E2" i="1" s="1"/>
  <c r="C2" i="1" a="1"/>
  <c r="C2" i="1"/>
  <c r="J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<sst xmlns="http://schemas.openxmlformats.org/spreadsheetml/2006/main" count="13" uniqueCount="11">
  <si>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Time</t>
  </si>
  <si>
    <t>Taux_Defaut</t>
  </si>
  <si>
    <t>Loi_Normali_Inverse</t>
  </si>
  <si>
    <t>1 - Prevision</t>
  </si>
  <si>
    <t>Loi Normal Inverse</t>
  </si>
  <si>
    <t>Z Factor double inverse</t>
  </si>
  <si>
    <t>Z factor formule du projete</t>
  </si>
  <si>
    <t>Coefficient de correlation</t>
  </si>
  <si>
    <t>Date</t>
  </si>
  <si>
    <t>Zfactor_2</t>
  </si>
  <si>
    <t>Zfactor1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</si>
</sst>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10" fontId="1" fillId="2" borderId="1" xfId="0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quotePrefix="1" applyFont="1"/>
    <xf numFmtId="10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0ED-07EC-4A13-8911-BB7B6C3AF7A6}">
  <dimension ref="A1:J133"/>
  <sheetViews>
    <sheetView tabSelected="1" topLeftCell="A112" workbookViewId="0">
      <selection activeCell="I2" sqref="I2:I121"/>
    </sheetView>
  </sheetViews>
  <sheetFormatPr defaultColWidth="11.42578125" defaultRowHeight="14.45"/>
  <cols>
    <col min="1" max="1" width="10.5703125" bestFit="1" customWidth="1"/>
    <col min="2" max="2" width="12" style="5" bestFit="1" customWidth="1"/>
    <col min="3" max="3" width="18.85546875" customWidth="1"/>
    <col min="4" max="4" width="12" style="5" bestFit="1" customWidth="1"/>
    <col min="5" max="5" width="18.85546875" customWidth="1"/>
    <col min="7" max="7" width="23.85546875" customWidth="1"/>
    <col min="8" max="8" width="20" customWidth="1"/>
    <col min="9" max="9" width="22.85546875" customWidth="1"/>
    <col min="10" max="10" width="21.85546875" customWidth="1"/>
  </cols>
  <sheetData>
    <row r="1" spans="1:10" ht="15">
      <c r="A1" s="2" t="s">
        <v>0</v>
      </c>
      <c r="B1" s="3" t="s">
        <v>1</v>
      </c>
      <c r="C1" t="s">
        <v>2</v>
      </c>
      <c r="D1" s="3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 ht="15">
      <c r="A2" s="1">
        <v>40209</v>
      </c>
      <c r="B2" s="4">
        <v>5.9661213726834299E-2</v>
      </c>
      <c r="C2" cm="1">
        <f t="array" ref="C2:C121">_xlfn.NORM.INV(B2:B121,0,1)</f>
        <v>-1.5576239095465301</v>
      </c>
      <c r="D2" s="4">
        <v>5.9661213726834299E-2</v>
      </c>
      <c r="E2" cm="1">
        <f t="array" ref="E2:E121">_xlfn.NORM.INV(D2:D121,0,1)</f>
        <v>-1.5576239095465301</v>
      </c>
      <c r="F2" s="7">
        <f>1-D2</f>
        <v>0.94033878627316569</v>
      </c>
      <c r="G2" cm="1">
        <f t="array" ref="G2:G121">_xlfn.NORM.S.INV(F2:F121)</f>
        <v>1.5576239095465301</v>
      </c>
      <c r="H2" s="6">
        <f>(G2 - (SQRT(1-$J$3)*E2)/SQRT($J$3))</f>
        <v>17.376556194975024</v>
      </c>
      <c r="I2" s="6">
        <f>(G2 - (SQRT(1-$J$3)* D2)/SQRT($J$3))</f>
        <v>0.95171596589790586</v>
      </c>
      <c r="J2" t="s">
        <v>7</v>
      </c>
    </row>
    <row r="3" spans="1:10" ht="15">
      <c r="A3" s="1">
        <v>40237</v>
      </c>
      <c r="B3" s="4">
        <v>5.2414825907899663E-2</v>
      </c>
      <c r="C3">
        <v>-1.6218771649187143</v>
      </c>
      <c r="D3" s="4">
        <v>5.2414825907899663E-2</v>
      </c>
      <c r="E3">
        <v>-1.6218771649187143</v>
      </c>
      <c r="F3" s="7">
        <f t="shared" ref="F3:F66" si="0">1-D3</f>
        <v>0.9475851740921003</v>
      </c>
      <c r="G3">
        <v>1.621877164918714</v>
      </c>
      <c r="H3" s="6">
        <f t="shared" ref="H3:H66" si="1">(G3 - (SQRT(1-$J$3)*E3)/SQRT($J$3))</f>
        <v>18.093353295893873</v>
      </c>
      <c r="I3" s="6">
        <f t="shared" ref="I3:I66" si="2">(G3 - (SQRT(1-$J$3)* D3)/SQRT($J$3))</f>
        <v>1.0895621582551498</v>
      </c>
      <c r="J3" s="6">
        <f>_xlfn.VAR.P(C2:C97)/(1+_xlfn.VAR.P(C2:C97))</f>
        <v>9.6024144992769376E-3</v>
      </c>
    </row>
    <row r="4" spans="1:10" ht="15">
      <c r="A4" s="1">
        <v>40268</v>
      </c>
      <c r="B4" s="4">
        <v>5.1614124103346523E-2</v>
      </c>
      <c r="C4">
        <v>-1.6294005700283369</v>
      </c>
      <c r="D4" s="4">
        <v>5.1614124103346523E-2</v>
      </c>
      <c r="E4">
        <v>-1.6294005700283369</v>
      </c>
      <c r="F4" s="7">
        <f t="shared" si="0"/>
        <v>0.94838587589665346</v>
      </c>
      <c r="G4">
        <v>1.6294005700283369</v>
      </c>
      <c r="H4" s="6">
        <f t="shared" si="1"/>
        <v>18.177282972925465</v>
      </c>
      <c r="I4" s="6">
        <f t="shared" si="2"/>
        <v>1.1052173386600905</v>
      </c>
    </row>
    <row r="5" spans="1:10" ht="15">
      <c r="A5" s="1">
        <v>40298</v>
      </c>
      <c r="B5" s="4">
        <v>4.9994563942343459E-2</v>
      </c>
      <c r="C5">
        <v>-1.6449063370844295</v>
      </c>
      <c r="D5" s="4">
        <v>4.9994563942343459E-2</v>
      </c>
      <c r="E5">
        <v>-1.6449063370844295</v>
      </c>
      <c r="F5" s="7">
        <f t="shared" si="0"/>
        <v>0.95000543605765653</v>
      </c>
      <c r="G5">
        <v>1.6449063370844292</v>
      </c>
      <c r="H5" s="6">
        <f t="shared" si="1"/>
        <v>18.350262362202315</v>
      </c>
      <c r="I5" s="6">
        <f t="shared" si="2"/>
        <v>1.1371710507959061</v>
      </c>
    </row>
    <row r="6" spans="1:10" ht="15">
      <c r="A6" s="1">
        <v>40329</v>
      </c>
      <c r="B6" s="4">
        <v>4.9791588583370246E-2</v>
      </c>
      <c r="C6">
        <v>-1.6468777448118717</v>
      </c>
      <c r="D6" s="4">
        <v>4.9791588583370246E-2</v>
      </c>
      <c r="E6">
        <v>-1.6468777448118717</v>
      </c>
      <c r="F6" s="7">
        <f t="shared" si="0"/>
        <v>0.95020841141662971</v>
      </c>
      <c r="G6">
        <v>1.6468777448118712</v>
      </c>
      <c r="H6" s="6">
        <f t="shared" si="1"/>
        <v>18.372255011999968</v>
      </c>
      <c r="I6" s="6">
        <f t="shared" si="2"/>
        <v>1.1412038376788225</v>
      </c>
    </row>
    <row r="7" spans="1:10" ht="15">
      <c r="A7" s="1">
        <v>40359</v>
      </c>
      <c r="B7" s="4">
        <v>4.9417199635820024E-2</v>
      </c>
      <c r="C7">
        <v>-1.6505308973053092</v>
      </c>
      <c r="D7" s="4">
        <v>4.9417199635820024E-2</v>
      </c>
      <c r="E7">
        <v>-1.6505308973053092</v>
      </c>
      <c r="F7" s="7">
        <f t="shared" si="0"/>
        <v>0.95058280036417997</v>
      </c>
      <c r="G7">
        <v>1.6505308973053092</v>
      </c>
      <c r="H7" s="6">
        <f t="shared" si="1"/>
        <v>18.413008886668926</v>
      </c>
      <c r="I7" s="6">
        <f t="shared" si="2"/>
        <v>1.1486592131436799</v>
      </c>
    </row>
    <row r="8" spans="1:10" ht="15">
      <c r="A8" s="1">
        <v>40390</v>
      </c>
      <c r="B8" s="4">
        <v>4.9433521880182477E-2</v>
      </c>
      <c r="C8">
        <v>-1.6503711710090958</v>
      </c>
      <c r="D8" s="4">
        <v>4.9433521880182477E-2</v>
      </c>
      <c r="E8">
        <v>-1.6503711710090958</v>
      </c>
      <c r="F8" s="7">
        <f t="shared" si="0"/>
        <v>0.95056647811981754</v>
      </c>
      <c r="G8">
        <v>1.650371171009096</v>
      </c>
      <c r="H8" s="6">
        <f t="shared" si="1"/>
        <v>18.41122701047599</v>
      </c>
      <c r="I8" s="6">
        <f t="shared" si="2"/>
        <v>1.1483337212369533</v>
      </c>
    </row>
    <row r="9" spans="1:10" ht="15">
      <c r="A9" s="1">
        <v>40421</v>
      </c>
      <c r="B9" s="4">
        <v>5.0061248119207299E-2</v>
      </c>
      <c r="C9">
        <v>-1.6442600568909418</v>
      </c>
      <c r="D9" s="4">
        <v>5.0061248119207299E-2</v>
      </c>
      <c r="E9">
        <v>-1.6442600568909418</v>
      </c>
      <c r="F9" s="7">
        <f t="shared" si="0"/>
        <v>0.94993875188079269</v>
      </c>
      <c r="G9">
        <v>1.6442600568909413</v>
      </c>
      <c r="H9" s="6">
        <f t="shared" si="1"/>
        <v>18.343052583236414</v>
      </c>
      <c r="I9" s="6">
        <f t="shared" si="2"/>
        <v>1.1358475387803759</v>
      </c>
    </row>
    <row r="10" spans="1:10" ht="15">
      <c r="A10" s="1">
        <v>40451</v>
      </c>
      <c r="B10" s="4">
        <v>5.0174549173948813E-2</v>
      </c>
      <c r="C10">
        <v>-1.6431635540322844</v>
      </c>
      <c r="D10" s="4">
        <v>5.0174549173948813E-2</v>
      </c>
      <c r="E10">
        <v>-1.6431635540322844</v>
      </c>
      <c r="F10" s="7">
        <f t="shared" si="0"/>
        <v>0.94982545082605119</v>
      </c>
      <c r="G10">
        <v>1.6431635540322844</v>
      </c>
      <c r="H10" s="6">
        <f t="shared" si="1"/>
        <v>18.330820205815503</v>
      </c>
      <c r="I10" s="6">
        <f t="shared" si="2"/>
        <v>1.1336003719508858</v>
      </c>
    </row>
    <row r="11" spans="1:10" ht="15">
      <c r="A11" s="1">
        <v>40482</v>
      </c>
      <c r="B11" s="4">
        <v>4.9465657200645038E-2</v>
      </c>
      <c r="C11">
        <v>-1.6500568240327369</v>
      </c>
      <c r="D11" s="4">
        <v>4.9465657200645038E-2</v>
      </c>
      <c r="E11">
        <v>-1.6500568240327369</v>
      </c>
      <c r="F11" s="7">
        <f t="shared" si="0"/>
        <v>0.950534342799355</v>
      </c>
      <c r="G11">
        <v>1.6500568240327371</v>
      </c>
      <c r="H11" s="6">
        <f t="shared" si="1"/>
        <v>18.407720215372283</v>
      </c>
      <c r="I11" s="6">
        <f t="shared" si="2"/>
        <v>1.1476930140556361</v>
      </c>
    </row>
    <row r="12" spans="1:10" ht="15">
      <c r="A12" s="1">
        <v>40512</v>
      </c>
      <c r="B12" s="4">
        <v>4.8831506834582664E-2</v>
      </c>
      <c r="C12">
        <v>-1.6562904493827819</v>
      </c>
      <c r="D12" s="4">
        <v>4.8831506834582664E-2</v>
      </c>
      <c r="E12">
        <v>-1.6562904493827819</v>
      </c>
      <c r="F12" s="7">
        <f t="shared" si="0"/>
        <v>0.95116849316541729</v>
      </c>
      <c r="G12">
        <v>1.6562904493827817</v>
      </c>
      <c r="H12" s="6">
        <f t="shared" si="1"/>
        <v>18.477261354622648</v>
      </c>
      <c r="I12" s="6">
        <f t="shared" si="2"/>
        <v>1.1603669499569234</v>
      </c>
    </row>
    <row r="13" spans="1:10" ht="15">
      <c r="A13" s="1">
        <v>40543</v>
      </c>
      <c r="B13" s="4">
        <v>4.8626187517002629E-2</v>
      </c>
      <c r="C13">
        <v>-1.6583225738968426</v>
      </c>
      <c r="D13" s="4">
        <v>4.8626187517002629E-2</v>
      </c>
      <c r="E13">
        <v>-1.6583225738968426</v>
      </c>
      <c r="F13" s="7">
        <f t="shared" si="0"/>
        <v>0.95137381248299735</v>
      </c>
      <c r="G13">
        <v>1.6583225738968426</v>
      </c>
      <c r="H13" s="6">
        <f t="shared" si="1"/>
        <v>18.49993134934817</v>
      </c>
      <c r="I13" s="6">
        <f t="shared" si="2"/>
        <v>1.1644842584244293</v>
      </c>
    </row>
    <row r="14" spans="1:10" ht="15">
      <c r="A14" s="1">
        <v>40574</v>
      </c>
      <c r="B14" s="4">
        <v>4.7990023084883385E-2</v>
      </c>
      <c r="C14">
        <v>-1.6646628122377687</v>
      </c>
      <c r="D14" s="4">
        <v>4.7990023084883385E-2</v>
      </c>
      <c r="E14">
        <v>-1.6646628122377687</v>
      </c>
      <c r="F14" s="7">
        <f t="shared" si="0"/>
        <v>0.95200997691511657</v>
      </c>
      <c r="G14">
        <v>1.6646628122377687</v>
      </c>
      <c r="H14" s="6">
        <f t="shared" si="1"/>
        <v>18.570661842855237</v>
      </c>
      <c r="I14" s="6">
        <f t="shared" si="2"/>
        <v>1.1772852617885516</v>
      </c>
    </row>
    <row r="15" spans="1:10" ht="15">
      <c r="A15" s="1">
        <v>40602</v>
      </c>
      <c r="B15" s="4">
        <v>4.7452793591880815E-2</v>
      </c>
      <c r="C15">
        <v>-1.6700696343574757</v>
      </c>
      <c r="D15" s="4">
        <v>4.7452793591880815E-2</v>
      </c>
      <c r="E15">
        <v>-1.6700696343574757</v>
      </c>
      <c r="F15" s="7">
        <f t="shared" si="0"/>
        <v>0.95254720640811918</v>
      </c>
      <c r="G15">
        <v>1.6700696343574757</v>
      </c>
      <c r="H15" s="6">
        <f t="shared" si="1"/>
        <v>18.630979322462156</v>
      </c>
      <c r="I15" s="6">
        <f t="shared" si="2"/>
        <v>1.1881480844995804</v>
      </c>
    </row>
    <row r="16" spans="1:10" ht="15">
      <c r="A16" s="1">
        <v>40633</v>
      </c>
      <c r="B16" s="4">
        <v>4.7274639673414977E-2</v>
      </c>
      <c r="C16">
        <v>-1.6718734493190686</v>
      </c>
      <c r="D16" s="4">
        <v>4.7274639673414977E-2</v>
      </c>
      <c r="E16">
        <v>-1.6718734493190686</v>
      </c>
      <c r="F16" s="7">
        <f t="shared" si="0"/>
        <v>0.95272536032658506</v>
      </c>
      <c r="G16">
        <v>1.6718734493190686</v>
      </c>
      <c r="H16" s="6">
        <f t="shared" si="1"/>
        <v>18.651102339227212</v>
      </c>
      <c r="I16" s="6">
        <f t="shared" si="2"/>
        <v>1.1917611967859782</v>
      </c>
    </row>
    <row r="17" spans="1:9" ht="15">
      <c r="A17" s="1">
        <v>40663</v>
      </c>
      <c r="B17" s="4">
        <v>4.7581668087583955E-2</v>
      </c>
      <c r="C17">
        <v>-1.6687681546157564</v>
      </c>
      <c r="D17" s="4">
        <v>4.7581668087583955E-2</v>
      </c>
      <c r="E17">
        <v>-1.6687681546157564</v>
      </c>
      <c r="F17" s="7">
        <f t="shared" si="0"/>
        <v>0.95241833191241609</v>
      </c>
      <c r="G17">
        <v>1.6687681546157567</v>
      </c>
      <c r="H17" s="6">
        <f t="shared" si="1"/>
        <v>18.616460261904599</v>
      </c>
      <c r="I17" s="6">
        <f t="shared" si="2"/>
        <v>1.1855377798814892</v>
      </c>
    </row>
    <row r="18" spans="1:9" ht="15">
      <c r="A18" s="1">
        <v>40694</v>
      </c>
      <c r="B18" s="4">
        <v>4.7999833406218113E-2</v>
      </c>
      <c r="C18">
        <v>-1.6645645300411087</v>
      </c>
      <c r="D18" s="4">
        <v>4.7999833406218113E-2</v>
      </c>
      <c r="E18">
        <v>-1.6645645300411087</v>
      </c>
      <c r="F18" s="7">
        <f t="shared" si="0"/>
        <v>0.95200016659378184</v>
      </c>
      <c r="G18">
        <v>1.6645645300411085</v>
      </c>
      <c r="H18" s="6">
        <f t="shared" si="1"/>
        <v>18.569565425354991</v>
      </c>
      <c r="I18" s="6">
        <f t="shared" si="2"/>
        <v>1.1770873478335824</v>
      </c>
    </row>
    <row r="19" spans="1:9" ht="15">
      <c r="A19" s="1">
        <v>40724</v>
      </c>
      <c r="B19" s="4">
        <v>4.837697204251986E-2</v>
      </c>
      <c r="C19">
        <v>-1.6607983927392751</v>
      </c>
      <c r="D19" s="4">
        <v>4.837697204251986E-2</v>
      </c>
      <c r="E19">
        <v>-1.6607983927392751</v>
      </c>
      <c r="F19" s="7">
        <f t="shared" si="0"/>
        <v>0.95162302795748011</v>
      </c>
      <c r="G19">
        <v>1.6607983927392747</v>
      </c>
      <c r="H19" s="6">
        <f t="shared" si="1"/>
        <v>18.527551113644563</v>
      </c>
      <c r="I19" s="6">
        <f t="shared" si="2"/>
        <v>1.1694910622441475</v>
      </c>
    </row>
    <row r="20" spans="1:9" ht="15">
      <c r="A20" s="1">
        <v>40755</v>
      </c>
      <c r="B20" s="4">
        <v>4.8629974282969952E-2</v>
      </c>
      <c r="C20">
        <v>-1.6582850327855641</v>
      </c>
      <c r="D20" s="4">
        <v>4.8629974282969952E-2</v>
      </c>
      <c r="E20">
        <v>-1.6582850327855641</v>
      </c>
      <c r="F20" s="7">
        <f t="shared" si="0"/>
        <v>0.95137002571703</v>
      </c>
      <c r="G20">
        <v>1.6582850327855638</v>
      </c>
      <c r="H20" s="6">
        <f t="shared" si="1"/>
        <v>18.49951254784817</v>
      </c>
      <c r="I20" s="6">
        <f t="shared" si="2"/>
        <v>1.1644082596379373</v>
      </c>
    </row>
    <row r="21" spans="1:9" ht="15">
      <c r="A21" s="1">
        <v>40786</v>
      </c>
      <c r="B21" s="4">
        <v>4.3603221045545169E-2</v>
      </c>
      <c r="C21">
        <v>-1.7103214787591055</v>
      </c>
      <c r="D21" s="4">
        <v>4.3603221045545169E-2</v>
      </c>
      <c r="E21">
        <v>-1.7103214787591055</v>
      </c>
      <c r="F21" s="7">
        <f t="shared" si="0"/>
        <v>0.95639677895445485</v>
      </c>
      <c r="G21">
        <v>1.7103214787591061</v>
      </c>
      <c r="H21" s="6">
        <f t="shared" si="1"/>
        <v>19.08002124581061</v>
      </c>
      <c r="I21" s="6">
        <f t="shared" si="2"/>
        <v>1.2674954557900198</v>
      </c>
    </row>
    <row r="22" spans="1:9" ht="15">
      <c r="A22" s="1">
        <v>40816</v>
      </c>
      <c r="B22" s="4">
        <v>4.3614650826085614E-2</v>
      </c>
      <c r="C22">
        <v>-1.7101978040469366</v>
      </c>
      <c r="D22" s="4">
        <v>4.3614650826085614E-2</v>
      </c>
      <c r="E22">
        <v>-1.7101978040469366</v>
      </c>
      <c r="F22" s="7">
        <f t="shared" si="0"/>
        <v>0.95638534917391438</v>
      </c>
      <c r="G22">
        <v>1.7101978040469366</v>
      </c>
      <c r="H22" s="6">
        <f t="shared" si="1"/>
        <v>19.078641554235048</v>
      </c>
      <c r="I22" s="6">
        <f t="shared" si="2"/>
        <v>1.2672557023997442</v>
      </c>
    </row>
    <row r="23" spans="1:9" ht="15">
      <c r="A23" s="1">
        <v>40847</v>
      </c>
      <c r="B23" s="4">
        <v>4.348597169510162E-2</v>
      </c>
      <c r="C23">
        <v>-1.7115916760008589</v>
      </c>
      <c r="D23" s="4">
        <v>4.348597169510162E-2</v>
      </c>
      <c r="E23">
        <v>-1.7115916760008589</v>
      </c>
      <c r="F23" s="7">
        <f t="shared" si="0"/>
        <v>0.9565140283048984</v>
      </c>
      <c r="G23">
        <v>1.7115916760008594</v>
      </c>
      <c r="H23" s="6">
        <f t="shared" si="1"/>
        <v>19.09419132474607</v>
      </c>
      <c r="I23" s="6">
        <f t="shared" si="2"/>
        <v>1.2699564151430949</v>
      </c>
    </row>
    <row r="24" spans="1:9" ht="15">
      <c r="A24" s="1">
        <v>40877</v>
      </c>
      <c r="B24" s="4">
        <v>4.3144515612489991E-2</v>
      </c>
      <c r="C24">
        <v>-1.715306588687262</v>
      </c>
      <c r="D24" s="4">
        <v>4.3144515612489991E-2</v>
      </c>
      <c r="E24">
        <v>-1.715306588687262</v>
      </c>
      <c r="F24" s="7">
        <f t="shared" si="0"/>
        <v>0.95685548438751</v>
      </c>
      <c r="G24">
        <v>1.715306588687262</v>
      </c>
      <c r="H24" s="6">
        <f t="shared" si="1"/>
        <v>19.135634184385726</v>
      </c>
      <c r="I24" s="6">
        <f t="shared" si="2"/>
        <v>1.2771390908858913</v>
      </c>
    </row>
    <row r="25" spans="1:9" ht="15">
      <c r="A25" s="1">
        <v>40908</v>
      </c>
      <c r="B25" s="4">
        <v>4.3109852124045445E-2</v>
      </c>
      <c r="C25">
        <v>-1.7156850403635979</v>
      </c>
      <c r="D25" s="4">
        <v>4.3109852124045445E-2</v>
      </c>
      <c r="E25">
        <v>-1.7156850403635979</v>
      </c>
      <c r="F25" s="7">
        <f t="shared" si="0"/>
        <v>0.95689014787595461</v>
      </c>
      <c r="G25">
        <v>1.7156850403635984</v>
      </c>
      <c r="H25" s="6">
        <f t="shared" si="1"/>
        <v>19.13985611933461</v>
      </c>
      <c r="I25" s="6">
        <f t="shared" si="2"/>
        <v>1.2778695783605487</v>
      </c>
    </row>
    <row r="26" spans="1:9" ht="15">
      <c r="A26" s="1">
        <v>40939</v>
      </c>
      <c r="B26" s="4">
        <v>4.3241619134872081E-2</v>
      </c>
      <c r="C26">
        <v>-1.7142477304768902</v>
      </c>
      <c r="D26" s="4">
        <v>4.3241619134872081E-2</v>
      </c>
      <c r="E26">
        <v>-1.7142477304768902</v>
      </c>
      <c r="F26" s="7">
        <f t="shared" si="0"/>
        <v>0.95675838086512788</v>
      </c>
      <c r="G26">
        <v>1.7142477304768899</v>
      </c>
      <c r="H26" s="6">
        <f t="shared" si="1"/>
        <v>19.123821763503976</v>
      </c>
      <c r="I26" s="6">
        <f t="shared" si="2"/>
        <v>1.275094067763807</v>
      </c>
    </row>
    <row r="27" spans="1:9" ht="15">
      <c r="A27" s="1">
        <v>40968</v>
      </c>
      <c r="B27" s="4">
        <v>4.3091970002545478E-2</v>
      </c>
      <c r="C27">
        <v>-1.7158803712730211</v>
      </c>
      <c r="D27" s="4">
        <v>4.3091970002545478E-2</v>
      </c>
      <c r="E27">
        <v>-1.7158803712730211</v>
      </c>
      <c r="F27" s="7">
        <f t="shared" si="0"/>
        <v>0.9569080299974545</v>
      </c>
      <c r="G27">
        <v>1.7158803712730211</v>
      </c>
      <c r="H27" s="6">
        <f t="shared" si="1"/>
        <v>19.142035193823258</v>
      </c>
      <c r="I27" s="6">
        <f t="shared" si="2"/>
        <v>1.2782465166961248</v>
      </c>
    </row>
    <row r="28" spans="1:9" ht="15">
      <c r="A28" s="1">
        <v>40999</v>
      </c>
      <c r="B28" s="4">
        <v>4.4542219916504748E-2</v>
      </c>
      <c r="C28">
        <v>-1.7002471871792695</v>
      </c>
      <c r="D28" s="4">
        <v>4.4542219916504748E-2</v>
      </c>
      <c r="E28">
        <v>-1.7002471871792695</v>
      </c>
      <c r="F28" s="7">
        <f t="shared" si="0"/>
        <v>0.95545778008349525</v>
      </c>
      <c r="G28">
        <v>1.7002471871792695</v>
      </c>
      <c r="H28" s="6">
        <f t="shared" si="1"/>
        <v>18.967634364299172</v>
      </c>
      <c r="I28" s="6">
        <f t="shared" si="2"/>
        <v>1.2478848702018768</v>
      </c>
    </row>
    <row r="29" spans="1:9" ht="15">
      <c r="A29" s="1">
        <v>41029</v>
      </c>
      <c r="B29" s="4">
        <v>4.0473442526336466E-2</v>
      </c>
      <c r="C29">
        <v>-1.7452182534390446</v>
      </c>
      <c r="D29" s="4">
        <v>4.0473442526336466E-2</v>
      </c>
      <c r="E29">
        <v>-1.7452182534390446</v>
      </c>
      <c r="F29" s="7">
        <f t="shared" si="0"/>
        <v>0.95952655747366355</v>
      </c>
      <c r="G29">
        <v>1.7452182534390448</v>
      </c>
      <c r="H29" s="6">
        <f t="shared" si="1"/>
        <v>19.469323029465102</v>
      </c>
      <c r="I29" s="6">
        <f t="shared" si="2"/>
        <v>1.3341776660685716</v>
      </c>
    </row>
    <row r="30" spans="1:9" ht="15">
      <c r="A30" s="1">
        <v>41060</v>
      </c>
      <c r="B30" s="4">
        <v>4.2189101025151103E-2</v>
      </c>
      <c r="C30">
        <v>-1.725828882708087</v>
      </c>
      <c r="D30" s="4">
        <v>4.2189101025151103E-2</v>
      </c>
      <c r="E30">
        <v>-1.725828882708087</v>
      </c>
      <c r="F30" s="7">
        <f t="shared" si="0"/>
        <v>0.95781089897484895</v>
      </c>
      <c r="G30">
        <v>1.7258288827080872</v>
      </c>
      <c r="H30" s="6">
        <f t="shared" si="1"/>
        <v>19.253018895953321</v>
      </c>
      <c r="I30" s="6">
        <f t="shared" si="2"/>
        <v>1.297364393809568</v>
      </c>
    </row>
    <row r="31" spans="1:9" ht="15">
      <c r="A31" s="1">
        <v>41090</v>
      </c>
      <c r="B31" s="4">
        <v>4.2611520009535442E-2</v>
      </c>
      <c r="C31">
        <v>-1.7211531318516617</v>
      </c>
      <c r="D31" s="4">
        <v>4.2611520009535442E-2</v>
      </c>
      <c r="E31">
        <v>-1.7211531318516617</v>
      </c>
      <c r="F31" s="7">
        <f t="shared" si="0"/>
        <v>0.95738847999046461</v>
      </c>
      <c r="G31">
        <v>1.7211531318516622</v>
      </c>
      <c r="H31" s="6">
        <f t="shared" si="1"/>
        <v>19.200857108366208</v>
      </c>
      <c r="I31" s="6">
        <f t="shared" si="2"/>
        <v>1.2883986360592448</v>
      </c>
    </row>
    <row r="32" spans="1:9" ht="15">
      <c r="A32" s="1">
        <v>41121</v>
      </c>
      <c r="B32" s="4">
        <v>4.4703985043887354E-2</v>
      </c>
      <c r="C32">
        <v>-1.698528968000389</v>
      </c>
      <c r="D32" s="4">
        <v>4.4703985043887354E-2</v>
      </c>
      <c r="E32">
        <v>-1.698528968000389</v>
      </c>
      <c r="F32" s="7">
        <f t="shared" si="0"/>
        <v>0.9552960149561126</v>
      </c>
      <c r="G32">
        <v>1.6985289680003886</v>
      </c>
      <c r="H32" s="6">
        <f t="shared" si="1"/>
        <v>18.948466237812344</v>
      </c>
      <c r="I32" s="6">
        <f t="shared" si="2"/>
        <v>1.2445237951445483</v>
      </c>
    </row>
    <row r="33" spans="1:9" ht="15">
      <c r="A33" s="1">
        <v>41152</v>
      </c>
      <c r="B33" s="4">
        <v>4.5198726507137722E-2</v>
      </c>
      <c r="C33">
        <v>-1.6933048627336031</v>
      </c>
      <c r="D33" s="4">
        <v>4.5198726507137722E-2</v>
      </c>
      <c r="E33">
        <v>-1.6933048627336031</v>
      </c>
      <c r="F33" s="7">
        <f t="shared" si="0"/>
        <v>0.95480127349286226</v>
      </c>
      <c r="G33">
        <v>1.6933048627336034</v>
      </c>
      <c r="H33" s="6">
        <f t="shared" si="1"/>
        <v>18.89018711267796</v>
      </c>
      <c r="I33" s="6">
        <f t="shared" si="2"/>
        <v>1.2342751896386586</v>
      </c>
    </row>
    <row r="34" spans="1:9" ht="15">
      <c r="A34" s="1">
        <v>41182</v>
      </c>
      <c r="B34" s="4">
        <v>4.49640748308726E-2</v>
      </c>
      <c r="C34">
        <v>-1.6957768424003397</v>
      </c>
      <c r="D34" s="4">
        <v>4.49640748308726E-2</v>
      </c>
      <c r="E34">
        <v>-1.6957768424003397</v>
      </c>
      <c r="F34" s="7">
        <f t="shared" si="0"/>
        <v>0.95503592516912739</v>
      </c>
      <c r="G34">
        <v>1.6957768424003397</v>
      </c>
      <c r="H34" s="6">
        <f t="shared" si="1"/>
        <v>18.917764047860206</v>
      </c>
      <c r="I34" s="6">
        <f t="shared" si="2"/>
        <v>1.2391302471168937</v>
      </c>
    </row>
    <row r="35" spans="1:9" ht="15">
      <c r="A35" s="1">
        <v>41213</v>
      </c>
      <c r="B35" s="4">
        <v>4.5476925601862776E-2</v>
      </c>
      <c r="C35">
        <v>-1.6903874670124277</v>
      </c>
      <c r="D35" s="4">
        <v>4.5476925601862776E-2</v>
      </c>
      <c r="E35">
        <v>-1.6903874670124277</v>
      </c>
      <c r="F35" s="7">
        <f t="shared" si="0"/>
        <v>0.95452307439813722</v>
      </c>
      <c r="G35">
        <v>1.6903874670124273</v>
      </c>
      <c r="H35" s="6">
        <f t="shared" si="1"/>
        <v>18.85764120067617</v>
      </c>
      <c r="I35" s="6">
        <f t="shared" si="2"/>
        <v>1.2285324568034648</v>
      </c>
    </row>
    <row r="36" spans="1:9" ht="15">
      <c r="A36" s="1">
        <v>41243</v>
      </c>
      <c r="B36" s="4">
        <v>4.6389083956553161E-2</v>
      </c>
      <c r="C36">
        <v>-1.6809214759495463</v>
      </c>
      <c r="D36" s="4">
        <v>4.6389083956553161E-2</v>
      </c>
      <c r="E36">
        <v>-1.6809214759495463</v>
      </c>
      <c r="F36" s="7">
        <f t="shared" si="0"/>
        <v>0.95361091604344683</v>
      </c>
      <c r="G36">
        <v>1.6809214759495463</v>
      </c>
      <c r="H36" s="6">
        <f t="shared" si="1"/>
        <v>18.752040404080041</v>
      </c>
      <c r="I36" s="6">
        <f t="shared" si="2"/>
        <v>1.2098027589125113</v>
      </c>
    </row>
    <row r="37" spans="1:9" ht="15">
      <c r="A37" s="1">
        <v>41274</v>
      </c>
      <c r="B37" s="4">
        <v>4.6813015148712257E-2</v>
      </c>
      <c r="C37">
        <v>-1.6765728973222116</v>
      </c>
      <c r="D37" s="4">
        <v>4.6813015148712257E-2</v>
      </c>
      <c r="E37">
        <v>-1.6765728973222116</v>
      </c>
      <c r="F37" s="7">
        <f t="shared" si="0"/>
        <v>0.95318698485128772</v>
      </c>
      <c r="G37">
        <v>1.6765728973222116</v>
      </c>
      <c r="H37" s="6">
        <f t="shared" si="1"/>
        <v>18.703528487677744</v>
      </c>
      <c r="I37" s="6">
        <f t="shared" si="2"/>
        <v>1.2011488156966232</v>
      </c>
    </row>
    <row r="38" spans="1:9" ht="15">
      <c r="A38" s="1">
        <v>41305</v>
      </c>
      <c r="B38" s="4">
        <v>4.7935214265320422E-2</v>
      </c>
      <c r="C38">
        <v>-1.6652121964734552</v>
      </c>
      <c r="D38" s="4">
        <v>4.7935214265320422E-2</v>
      </c>
      <c r="E38">
        <v>-1.6652121964734552</v>
      </c>
      <c r="F38" s="7">
        <f t="shared" si="0"/>
        <v>0.95206478573467956</v>
      </c>
      <c r="G38">
        <v>1.6652121964734552</v>
      </c>
      <c r="H38" s="6">
        <f t="shared" si="1"/>
        <v>18.576790668938049</v>
      </c>
      <c r="I38" s="6">
        <f t="shared" si="2"/>
        <v>1.1783912739753097</v>
      </c>
    </row>
    <row r="39" spans="1:9" ht="15">
      <c r="A39" s="1">
        <v>41333</v>
      </c>
      <c r="B39" s="4">
        <v>4.4533841853661084E-2</v>
      </c>
      <c r="C39">
        <v>-1.7003363131948774</v>
      </c>
      <c r="D39" s="4">
        <v>4.4533841853661084E-2</v>
      </c>
      <c r="E39">
        <v>-1.7003363131948774</v>
      </c>
      <c r="F39" s="7">
        <f t="shared" si="0"/>
        <v>0.95546615814633895</v>
      </c>
      <c r="G39">
        <v>1.7003363131948774</v>
      </c>
      <c r="H39" s="6">
        <f t="shared" si="1"/>
        <v>18.968628637184406</v>
      </c>
      <c r="I39" s="6">
        <f t="shared" si="2"/>
        <v>1.2480590822308637</v>
      </c>
    </row>
    <row r="40" spans="1:9" ht="15">
      <c r="A40" s="1">
        <v>41364</v>
      </c>
      <c r="B40" s="4">
        <v>4.6166891909796753E-2</v>
      </c>
      <c r="C40">
        <v>-1.6832134199982154</v>
      </c>
      <c r="D40" s="4">
        <v>4.6166891909796753E-2</v>
      </c>
      <c r="E40">
        <v>-1.6832134199982154</v>
      </c>
      <c r="F40" s="7">
        <f t="shared" si="0"/>
        <v>0.95383310809020327</v>
      </c>
      <c r="G40">
        <v>1.6832134199982158</v>
      </c>
      <c r="H40" s="6">
        <f t="shared" si="1"/>
        <v>18.777608896136016</v>
      </c>
      <c r="I40" s="6">
        <f t="shared" si="2"/>
        <v>1.2143512431442496</v>
      </c>
    </row>
    <row r="41" spans="1:9" ht="15">
      <c r="A41" s="1">
        <v>41394</v>
      </c>
      <c r="B41" s="4">
        <v>4.6121593291404611E-2</v>
      </c>
      <c r="C41">
        <v>-1.6836817686264856</v>
      </c>
      <c r="D41" s="4">
        <v>4.6121593291404611E-2</v>
      </c>
      <c r="E41">
        <v>-1.6836817686264856</v>
      </c>
      <c r="F41" s="7">
        <f t="shared" si="0"/>
        <v>0.95387840670859536</v>
      </c>
      <c r="G41">
        <v>1.6836817686264853</v>
      </c>
      <c r="H41" s="6">
        <f t="shared" si="1"/>
        <v>18.782833704389216</v>
      </c>
      <c r="I41" s="6">
        <f t="shared" si="2"/>
        <v>1.2152796359286064</v>
      </c>
    </row>
    <row r="42" spans="1:9" ht="15">
      <c r="A42" s="1">
        <v>41425</v>
      </c>
      <c r="B42" s="4">
        <v>4.756325154284987E-2</v>
      </c>
      <c r="C42">
        <v>-1.6689539668334727</v>
      </c>
      <c r="D42" s="4">
        <v>4.756325154284987E-2</v>
      </c>
      <c r="E42">
        <v>-1.6689539668334727</v>
      </c>
      <c r="F42" s="7">
        <f t="shared" si="0"/>
        <v>0.9524367484571501</v>
      </c>
      <c r="G42">
        <v>1.6689539668334727</v>
      </c>
      <c r="H42" s="6">
        <f t="shared" si="1"/>
        <v>18.618533147678292</v>
      </c>
      <c r="I42" s="6">
        <f t="shared" si="2"/>
        <v>1.1859106270261184</v>
      </c>
    </row>
    <row r="43" spans="1:9" ht="15">
      <c r="A43" s="1">
        <v>41455</v>
      </c>
      <c r="B43" s="4">
        <v>4.8113491983729433E-2</v>
      </c>
      <c r="C43">
        <v>-1.6634270410808432</v>
      </c>
      <c r="D43" s="4">
        <v>4.8113491983729433E-2</v>
      </c>
      <c r="E43">
        <v>-1.6634270410808432</v>
      </c>
      <c r="F43" s="7">
        <f t="shared" si="0"/>
        <v>0.95188650801627062</v>
      </c>
      <c r="G43">
        <v>1.663427041080844</v>
      </c>
      <c r="H43" s="6">
        <f t="shared" si="1"/>
        <v>18.556875814776934</v>
      </c>
      <c r="I43" s="6">
        <f t="shared" si="2"/>
        <v>1.1747955639692078</v>
      </c>
    </row>
    <row r="44" spans="1:9" ht="15">
      <c r="A44" s="1">
        <v>41486</v>
      </c>
      <c r="B44" s="4">
        <v>4.9015469683219723E-2</v>
      </c>
      <c r="C44">
        <v>-1.6544754897420437</v>
      </c>
      <c r="D44" s="4">
        <v>4.9015469683219723E-2</v>
      </c>
      <c r="E44">
        <v>-1.6544754897420437</v>
      </c>
      <c r="F44" s="7">
        <f t="shared" si="0"/>
        <v>0.95098453031678032</v>
      </c>
      <c r="G44">
        <v>1.6544754897420442</v>
      </c>
      <c r="H44" s="6">
        <f t="shared" si="1"/>
        <v>18.457014009935907</v>
      </c>
      <c r="I44" s="6">
        <f t="shared" si="2"/>
        <v>1.1566836986009723</v>
      </c>
    </row>
    <row r="45" spans="1:9" ht="15">
      <c r="A45" s="1">
        <v>41517</v>
      </c>
      <c r="B45" s="4">
        <v>4.9679622291543712E-2</v>
      </c>
      <c r="C45">
        <v>-1.6479679675944781</v>
      </c>
      <c r="D45" s="4">
        <v>4.9679622291543712E-2</v>
      </c>
      <c r="E45">
        <v>-1.6479679675944781</v>
      </c>
      <c r="F45" s="7">
        <f t="shared" si="0"/>
        <v>0.95032037770845634</v>
      </c>
      <c r="G45">
        <v>1.6479679675944792</v>
      </c>
      <c r="H45" s="6">
        <f t="shared" si="1"/>
        <v>18.384417330086446</v>
      </c>
      <c r="I45" s="6">
        <f t="shared" si="2"/>
        <v>1.1434311688338681</v>
      </c>
    </row>
    <row r="46" spans="1:9" ht="15">
      <c r="A46" s="1">
        <v>41547</v>
      </c>
      <c r="B46" s="4">
        <v>5.0226331754841202E-2</v>
      </c>
      <c r="C46">
        <v>-1.6426630706440304</v>
      </c>
      <c r="D46" s="4">
        <v>5.0226331754841202E-2</v>
      </c>
      <c r="E46">
        <v>-1.6426630706440304</v>
      </c>
      <c r="F46" s="7">
        <f t="shared" si="0"/>
        <v>0.94977366824515874</v>
      </c>
      <c r="G46">
        <v>1.6426630706440295</v>
      </c>
      <c r="H46" s="6">
        <f t="shared" si="1"/>
        <v>18.325236908289476</v>
      </c>
      <c r="I46" s="6">
        <f t="shared" si="2"/>
        <v>1.1325739945161406</v>
      </c>
    </row>
    <row r="47" spans="1:9" ht="15">
      <c r="A47" s="1">
        <v>41578</v>
      </c>
      <c r="B47" s="4">
        <v>5.0864478724505641E-2</v>
      </c>
      <c r="C47">
        <v>-1.6365288277534011</v>
      </c>
      <c r="D47" s="4">
        <v>5.0864478724505641E-2</v>
      </c>
      <c r="E47">
        <v>-1.6365288277534011</v>
      </c>
      <c r="F47" s="7">
        <f t="shared" si="0"/>
        <v>0.94913552127549439</v>
      </c>
      <c r="G47">
        <v>1.636528827753402</v>
      </c>
      <c r="H47" s="6">
        <f t="shared" si="1"/>
        <v>18.256804460861474</v>
      </c>
      <c r="I47" s="6">
        <f t="shared" si="2"/>
        <v>1.1199588523279336</v>
      </c>
    </row>
    <row r="48" spans="1:9" ht="15">
      <c r="A48" s="1">
        <v>41608</v>
      </c>
      <c r="B48" s="4">
        <v>5.1820064498181481E-2</v>
      </c>
      <c r="C48">
        <v>-1.6274567410681249</v>
      </c>
      <c r="D48" s="4">
        <v>5.1820064498181481E-2</v>
      </c>
      <c r="E48">
        <v>-1.6274567410681249</v>
      </c>
      <c r="F48" s="7">
        <f t="shared" si="0"/>
        <v>0.94817993550181856</v>
      </c>
      <c r="G48">
        <v>1.6274567410681253</v>
      </c>
      <c r="H48" s="6">
        <f t="shared" si="1"/>
        <v>18.155597986611678</v>
      </c>
      <c r="I48" s="6">
        <f t="shared" si="2"/>
        <v>1.1011820182039136</v>
      </c>
    </row>
    <row r="49" spans="1:9" ht="15">
      <c r="A49" s="1">
        <v>41639</v>
      </c>
      <c r="B49" s="4">
        <v>5.2771256507094008E-2</v>
      </c>
      <c r="C49">
        <v>-1.6185574658701696</v>
      </c>
      <c r="D49" s="4">
        <v>5.2771256507094008E-2</v>
      </c>
      <c r="E49">
        <v>-1.6185574658701696</v>
      </c>
      <c r="F49" s="7">
        <f t="shared" si="0"/>
        <v>0.94722874349290598</v>
      </c>
      <c r="G49">
        <v>1.6185574658701696</v>
      </c>
      <c r="H49" s="6">
        <f t="shared" si="1"/>
        <v>18.056319364459014</v>
      </c>
      <c r="I49" s="6">
        <f t="shared" si="2"/>
        <v>1.0826226178067957</v>
      </c>
    </row>
    <row r="50" spans="1:9" ht="15">
      <c r="A50" s="1">
        <v>41670</v>
      </c>
      <c r="B50" s="4">
        <v>5.2875569388465438E-2</v>
      </c>
      <c r="C50">
        <v>-1.6175892897089768</v>
      </c>
      <c r="D50" s="4">
        <v>5.2875569388465438E-2</v>
      </c>
      <c r="E50">
        <v>-1.6175892897089768</v>
      </c>
      <c r="F50" s="7">
        <f t="shared" si="0"/>
        <v>0.94712443061153451</v>
      </c>
      <c r="G50">
        <v>1.6175892897089768</v>
      </c>
      <c r="H50" s="6">
        <f t="shared" si="1"/>
        <v>18.045518575277178</v>
      </c>
      <c r="I50" s="6">
        <f t="shared" si="2"/>
        <v>1.080595059854659</v>
      </c>
    </row>
    <row r="51" spans="1:9" ht="15">
      <c r="A51" s="1">
        <v>41698</v>
      </c>
      <c r="B51" s="4">
        <v>5.2149667654161166E-2</v>
      </c>
      <c r="C51">
        <v>-1.6243584220819052</v>
      </c>
      <c r="D51" s="4">
        <v>5.2149667654161166E-2</v>
      </c>
      <c r="E51">
        <v>-1.6243584220819052</v>
      </c>
      <c r="F51" s="7">
        <f t="shared" si="0"/>
        <v>0.94785033234583882</v>
      </c>
      <c r="G51">
        <v>1.6243584220819052</v>
      </c>
      <c r="H51" s="6">
        <f t="shared" si="1"/>
        <v>18.121033729062702</v>
      </c>
      <c r="I51" s="6">
        <f t="shared" si="2"/>
        <v>1.0947363122306615</v>
      </c>
    </row>
    <row r="52" spans="1:9" ht="15">
      <c r="A52" s="1">
        <v>41729</v>
      </c>
      <c r="B52" s="4">
        <v>5.2709437077955903E-2</v>
      </c>
      <c r="C52">
        <v>-1.6191319573769436</v>
      </c>
      <c r="D52" s="4">
        <v>5.2709437077955903E-2</v>
      </c>
      <c r="E52">
        <v>-1.6191319573769436</v>
      </c>
      <c r="F52" s="7">
        <f t="shared" si="0"/>
        <v>0.94729056292204405</v>
      </c>
      <c r="G52">
        <v>1.6191319573769434</v>
      </c>
      <c r="H52" s="6">
        <f t="shared" si="1"/>
        <v>18.062728282484613</v>
      </c>
      <c r="I52" s="6">
        <f t="shared" si="2"/>
        <v>1.0838249356826091</v>
      </c>
    </row>
    <row r="53" spans="1:9" ht="15">
      <c r="A53" s="1">
        <v>41759</v>
      </c>
      <c r="B53" s="4">
        <v>5.0363891071855675E-2</v>
      </c>
      <c r="C53">
        <v>-1.6413355417879869</v>
      </c>
      <c r="D53" s="4">
        <v>5.0363891071855675E-2</v>
      </c>
      <c r="E53">
        <v>-1.6413355417879869</v>
      </c>
      <c r="F53" s="7">
        <f t="shared" si="0"/>
        <v>0.94963610892814432</v>
      </c>
      <c r="G53">
        <v>1.6413355417879869</v>
      </c>
      <c r="H53" s="6">
        <f t="shared" si="1"/>
        <v>18.310427248765052</v>
      </c>
      <c r="I53" s="6">
        <f t="shared" si="2"/>
        <v>1.129849439389671</v>
      </c>
    </row>
    <row r="54" spans="1:9" ht="15">
      <c r="A54" s="1">
        <v>41790</v>
      </c>
      <c r="B54" s="4">
        <v>5.0748760201491661E-2</v>
      </c>
      <c r="C54">
        <v>-1.6376366141673306</v>
      </c>
      <c r="D54" s="4">
        <v>5.0748760201491661E-2</v>
      </c>
      <c r="E54">
        <v>-1.6376366141673306</v>
      </c>
      <c r="F54" s="7">
        <f t="shared" si="0"/>
        <v>0.94925123979850834</v>
      </c>
      <c r="G54">
        <v>1.6376366141673306</v>
      </c>
      <c r="H54" s="6">
        <f t="shared" si="1"/>
        <v>18.269162715479737</v>
      </c>
      <c r="I54" s="6">
        <f t="shared" si="2"/>
        <v>1.1222418540608547</v>
      </c>
    </row>
    <row r="55" spans="1:9" ht="15">
      <c r="A55" s="1">
        <v>41820</v>
      </c>
      <c r="B55" s="4">
        <v>5.1065801668211307E-2</v>
      </c>
      <c r="C55">
        <v>-1.6346063133027531</v>
      </c>
      <c r="D55" s="4">
        <v>5.1065801668211307E-2</v>
      </c>
      <c r="E55">
        <v>-1.6346063133027531</v>
      </c>
      <c r="F55" s="7">
        <f t="shared" si="0"/>
        <v>0.94893419833178871</v>
      </c>
      <c r="G55">
        <v>1.6346063133027531</v>
      </c>
      <c r="H55" s="6">
        <f t="shared" si="1"/>
        <v>18.235357255164008</v>
      </c>
      <c r="I55" s="6">
        <f t="shared" si="2"/>
        <v>1.1159917403371056</v>
      </c>
    </row>
    <row r="56" spans="1:9" ht="15">
      <c r="A56" s="1">
        <v>41851</v>
      </c>
      <c r="B56" s="4">
        <v>5.0834483928009107E-2</v>
      </c>
      <c r="C56">
        <v>-1.63681577849181</v>
      </c>
      <c r="D56" s="4">
        <v>5.0834483928009107E-2</v>
      </c>
      <c r="E56">
        <v>-1.63681577849181</v>
      </c>
      <c r="F56" s="7">
        <f t="shared" si="0"/>
        <v>0.94916551607199084</v>
      </c>
      <c r="G56">
        <v>1.6368157784918096</v>
      </c>
      <c r="H56" s="6">
        <f t="shared" si="1"/>
        <v>18.260005628743261</v>
      </c>
      <c r="I56" s="6">
        <f t="shared" si="2"/>
        <v>1.1205504245168632</v>
      </c>
    </row>
    <row r="57" spans="1:9" ht="15">
      <c r="A57" s="1">
        <v>41882</v>
      </c>
      <c r="B57" s="4">
        <v>4.7763713080168774E-2</v>
      </c>
      <c r="C57">
        <v>-1.6669345185556736</v>
      </c>
      <c r="D57" s="4">
        <v>4.7763713080168774E-2</v>
      </c>
      <c r="E57">
        <v>-1.6669345185556736</v>
      </c>
      <c r="F57" s="7">
        <f t="shared" si="0"/>
        <v>0.9522362869198312</v>
      </c>
      <c r="G57">
        <v>1.6669345185556734</v>
      </c>
      <c r="H57" s="6">
        <f t="shared" si="1"/>
        <v>18.596004566634463</v>
      </c>
      <c r="I57" s="6">
        <f t="shared" si="2"/>
        <v>1.1818553294876308</v>
      </c>
    </row>
    <row r="58" spans="1:9" ht="15">
      <c r="A58" s="1">
        <v>41912</v>
      </c>
      <c r="B58" s="4">
        <v>4.7201927858317713E-2</v>
      </c>
      <c r="C58">
        <v>-1.672611224834935</v>
      </c>
      <c r="D58" s="4">
        <v>4.7201927858317713E-2</v>
      </c>
      <c r="E58">
        <v>-1.672611224834935</v>
      </c>
      <c r="F58" s="7">
        <f t="shared" si="0"/>
        <v>0.95279807214168233</v>
      </c>
      <c r="G58">
        <v>1.6726112248349354</v>
      </c>
      <c r="H58" s="6">
        <f t="shared" si="1"/>
        <v>18.659332822614218</v>
      </c>
      <c r="I58" s="6">
        <f t="shared" si="2"/>
        <v>1.1932374196717941</v>
      </c>
    </row>
    <row r="59" spans="1:9" ht="15">
      <c r="A59" s="1">
        <v>41943</v>
      </c>
      <c r="B59" s="4">
        <v>4.6937178362226384E-2</v>
      </c>
      <c r="C59">
        <v>-1.6753052458461468</v>
      </c>
      <c r="D59" s="4">
        <v>4.6937178362226384E-2</v>
      </c>
      <c r="E59">
        <v>-1.6753052458461468</v>
      </c>
      <c r="F59" s="7">
        <f t="shared" si="0"/>
        <v>0.95306282163777367</v>
      </c>
      <c r="G59">
        <v>1.6753052458461481</v>
      </c>
      <c r="H59" s="6">
        <f t="shared" si="1"/>
        <v>18.689386808820295</v>
      </c>
      <c r="I59" s="6">
        <f t="shared" si="2"/>
        <v>1.1986201862303767</v>
      </c>
    </row>
    <row r="60" spans="1:9" ht="15">
      <c r="A60" s="1">
        <v>41973</v>
      </c>
      <c r="B60" s="4">
        <v>4.6527506368631955E-2</v>
      </c>
      <c r="C60">
        <v>-1.6794980800197372</v>
      </c>
      <c r="D60" s="4">
        <v>4.6527506368631955E-2</v>
      </c>
      <c r="E60">
        <v>-1.6794980800197372</v>
      </c>
      <c r="F60" s="7">
        <f t="shared" si="0"/>
        <v>0.9534724936313681</v>
      </c>
      <c r="G60">
        <v>1.6794980800197374</v>
      </c>
      <c r="H60" s="6">
        <f t="shared" si="1"/>
        <v>18.73616126970721</v>
      </c>
      <c r="I60" s="6">
        <f t="shared" si="2"/>
        <v>1.2069735712828964</v>
      </c>
    </row>
    <row r="61" spans="1:9" ht="15">
      <c r="A61" s="1">
        <v>42004</v>
      </c>
      <c r="B61" s="4">
        <v>4.5782674772036472E-2</v>
      </c>
      <c r="C61">
        <v>-1.6871976686735217</v>
      </c>
      <c r="D61" s="4">
        <v>4.5782674772036472E-2</v>
      </c>
      <c r="E61">
        <v>-1.6871976686735217</v>
      </c>
      <c r="F61" s="7">
        <f t="shared" si="0"/>
        <v>0.95421732522796354</v>
      </c>
      <c r="G61">
        <v>1.6871976686735217</v>
      </c>
      <c r="H61" s="6">
        <f t="shared" si="1"/>
        <v>18.822056416860946</v>
      </c>
      <c r="I61" s="6">
        <f t="shared" si="2"/>
        <v>1.2222375280221844</v>
      </c>
    </row>
    <row r="62" spans="1:9" ht="15">
      <c r="A62" s="1">
        <v>42035</v>
      </c>
      <c r="B62" s="4">
        <v>4.5279070936145131E-2</v>
      </c>
      <c r="C62">
        <v>-1.6924608332711888</v>
      </c>
      <c r="D62" s="4">
        <v>4.5279070936145131E-2</v>
      </c>
      <c r="E62">
        <v>-1.6924608332711888</v>
      </c>
      <c r="F62" s="7">
        <f t="shared" si="0"/>
        <v>0.95472092906385486</v>
      </c>
      <c r="G62">
        <v>1.6924608332711888</v>
      </c>
      <c r="H62" s="6">
        <f t="shared" si="1"/>
        <v>18.880771280464568</v>
      </c>
      <c r="I62" s="6">
        <f t="shared" si="2"/>
        <v>1.2326151974305581</v>
      </c>
    </row>
    <row r="63" spans="1:9" ht="15">
      <c r="A63" s="1">
        <v>42063</v>
      </c>
      <c r="B63" s="4">
        <v>4.4483117117931563E-2</v>
      </c>
      <c r="C63">
        <v>-1.7008762126979631</v>
      </c>
      <c r="D63" s="4">
        <v>4.4483117117931563E-2</v>
      </c>
      <c r="E63">
        <v>-1.7008762126979631</v>
      </c>
      <c r="F63" s="7">
        <f t="shared" si="0"/>
        <v>0.95551688288206849</v>
      </c>
      <c r="G63">
        <v>1.700876212697964</v>
      </c>
      <c r="H63" s="6">
        <f t="shared" si="1"/>
        <v>18.974651653393586</v>
      </c>
      <c r="I63" s="6">
        <f t="shared" si="2"/>
        <v>1.249114132506087</v>
      </c>
    </row>
    <row r="64" spans="1:9" ht="15">
      <c r="A64" s="1">
        <v>42094</v>
      </c>
      <c r="B64" s="4">
        <v>4.3524524386945748E-2</v>
      </c>
      <c r="C64">
        <v>-1.7111737184759614</v>
      </c>
      <c r="D64" s="4">
        <v>4.3524524386945748E-2</v>
      </c>
      <c r="E64">
        <v>-1.7111737184759614</v>
      </c>
      <c r="F64" s="7">
        <f t="shared" si="0"/>
        <v>0.95647547561305424</v>
      </c>
      <c r="G64">
        <v>1.711173718475961</v>
      </c>
      <c r="H64" s="6">
        <f t="shared" si="1"/>
        <v>19.089528670061597</v>
      </c>
      <c r="I64" s="6">
        <f t="shared" si="2"/>
        <v>1.2691469238095761</v>
      </c>
    </row>
    <row r="65" spans="1:9" ht="15">
      <c r="A65" s="1">
        <v>42124</v>
      </c>
      <c r="B65" s="4">
        <v>4.2670654361613797E-2</v>
      </c>
      <c r="C65">
        <v>-1.7205015689815439</v>
      </c>
      <c r="D65" s="4">
        <v>4.2670654361613797E-2</v>
      </c>
      <c r="E65">
        <v>-1.7205015689815439</v>
      </c>
      <c r="F65" s="7">
        <f t="shared" si="0"/>
        <v>0.95732934563838623</v>
      </c>
      <c r="G65">
        <v>1.7205015689815442</v>
      </c>
      <c r="H65" s="6">
        <f t="shared" si="1"/>
        <v>19.193588396864175</v>
      </c>
      <c r="I65" s="6">
        <f t="shared" si="2"/>
        <v>1.2871465159522117</v>
      </c>
    </row>
    <row r="66" spans="1:9" ht="15">
      <c r="A66" s="1">
        <v>42155</v>
      </c>
      <c r="B66" s="4">
        <v>3.823708102650112E-2</v>
      </c>
      <c r="C66">
        <v>-1.7715206488501694</v>
      </c>
      <c r="D66" s="4">
        <v>3.823708102650112E-2</v>
      </c>
      <c r="E66">
        <v>-1.7715206488501694</v>
      </c>
      <c r="F66" s="7">
        <f t="shared" si="0"/>
        <v>0.96176291897349886</v>
      </c>
      <c r="G66">
        <v>1.7715206488501694</v>
      </c>
      <c r="H66" s="6">
        <f t="shared" si="1"/>
        <v>19.762747551984738</v>
      </c>
      <c r="I66" s="6">
        <f t="shared" si="2"/>
        <v>1.38319212368856</v>
      </c>
    </row>
    <row r="67" spans="1:9" ht="15">
      <c r="A67" s="1">
        <v>42185</v>
      </c>
      <c r="B67" s="4">
        <v>3.7984102824285472E-2</v>
      </c>
      <c r="C67">
        <v>-1.7745742891283154</v>
      </c>
      <c r="D67" s="4">
        <v>3.7984102824285472E-2</v>
      </c>
      <c r="E67">
        <v>-1.7745742891283154</v>
      </c>
      <c r="F67" s="7">
        <f t="shared" ref="F67:F121" si="3">1-D67</f>
        <v>0.96201589717571456</v>
      </c>
      <c r="G67">
        <v>1.7745742891283161</v>
      </c>
      <c r="H67" s="6">
        <f t="shared" ref="H67:H121" si="4">(G67 - (SQRT(1-$J$3)*E67)/SQRT($J$3))</f>
        <v>19.796813382360888</v>
      </c>
      <c r="I67" s="6">
        <f t="shared" ref="I67:I121" si="5">(G67 - (SQRT(1-$J$3)* D67)/SQRT($J$3))</f>
        <v>1.3888149624914674</v>
      </c>
    </row>
    <row r="68" spans="1:9" ht="15">
      <c r="A68" s="1">
        <v>42216</v>
      </c>
      <c r="B68" s="4">
        <v>3.7858249823511964E-2</v>
      </c>
      <c r="C68">
        <v>-1.7760996152811404</v>
      </c>
      <c r="D68" s="4">
        <v>3.7858249823511964E-2</v>
      </c>
      <c r="E68">
        <v>-1.7760996152811404</v>
      </c>
      <c r="F68" s="7">
        <f t="shared" si="3"/>
        <v>0.96214175017648806</v>
      </c>
      <c r="G68">
        <v>1.7760996152811406</v>
      </c>
      <c r="H68" s="6">
        <f t="shared" si="4"/>
        <v>19.813829630922417</v>
      </c>
      <c r="I68" s="6">
        <f t="shared" si="5"/>
        <v>1.391618427792614</v>
      </c>
    </row>
    <row r="69" spans="1:9" ht="15">
      <c r="A69" s="1">
        <v>42247</v>
      </c>
      <c r="B69" s="4">
        <v>3.808949262549146E-2</v>
      </c>
      <c r="C69">
        <v>-1.7733001438273015</v>
      </c>
      <c r="D69" s="4">
        <v>3.808949262549146E-2</v>
      </c>
      <c r="E69">
        <v>-1.7733001438273015</v>
      </c>
      <c r="F69" s="7">
        <f t="shared" si="3"/>
        <v>0.96191050737450856</v>
      </c>
      <c r="G69">
        <v>1.7733001438273015</v>
      </c>
      <c r="H69" s="6">
        <f t="shared" si="4"/>
        <v>19.782599259626934</v>
      </c>
      <c r="I69" s="6">
        <f t="shared" si="5"/>
        <v>1.3864704984064162</v>
      </c>
    </row>
    <row r="70" spans="1:9" ht="15">
      <c r="A70" s="1">
        <v>42277</v>
      </c>
      <c r="B70" s="4">
        <v>3.7594230997345372E-2</v>
      </c>
      <c r="C70">
        <v>-1.7793129928573941</v>
      </c>
      <c r="D70" s="4">
        <v>3.7594230997345372E-2</v>
      </c>
      <c r="E70">
        <v>-1.7793129928573941</v>
      </c>
      <c r="F70" s="7">
        <f t="shared" si="3"/>
        <v>0.96240576900265462</v>
      </c>
      <c r="G70">
        <v>1.7793129928573941</v>
      </c>
      <c r="H70" s="6">
        <f t="shared" si="4"/>
        <v>19.849677460226541</v>
      </c>
      <c r="I70" s="6">
        <f t="shared" si="5"/>
        <v>1.397513130371399</v>
      </c>
    </row>
    <row r="71" spans="1:9" ht="15">
      <c r="A71" s="1">
        <v>42308</v>
      </c>
      <c r="B71" s="4">
        <v>3.7455513498446759E-2</v>
      </c>
      <c r="C71">
        <v>-1.7810087151993157</v>
      </c>
      <c r="D71" s="4">
        <v>3.7455513498446759E-2</v>
      </c>
      <c r="E71">
        <v>-1.7810087151993157</v>
      </c>
      <c r="F71" s="7">
        <f t="shared" si="3"/>
        <v>0.96254448650155322</v>
      </c>
      <c r="G71">
        <v>1.7810087151993157</v>
      </c>
      <c r="H71" s="6">
        <f t="shared" si="4"/>
        <v>19.868594616277424</v>
      </c>
      <c r="I71" s="6">
        <f t="shared" si="5"/>
        <v>1.4006176412587661</v>
      </c>
    </row>
    <row r="72" spans="1:9" ht="15">
      <c r="A72" s="1">
        <v>42338</v>
      </c>
      <c r="B72" s="4">
        <v>3.7106671267814577E-2</v>
      </c>
      <c r="C72">
        <v>-1.7852958445950997</v>
      </c>
      <c r="D72" s="4">
        <v>3.7106671267814577E-2</v>
      </c>
      <c r="E72">
        <v>-1.7852958445950997</v>
      </c>
      <c r="F72" s="7">
        <f t="shared" si="3"/>
        <v>0.96289332873218547</v>
      </c>
      <c r="G72">
        <v>1.7852958445951002</v>
      </c>
      <c r="H72" s="6">
        <f t="shared" si="4"/>
        <v>19.916421016735448</v>
      </c>
      <c r="I72" s="6">
        <f t="shared" si="5"/>
        <v>1.4084475460259653</v>
      </c>
    </row>
    <row r="73" spans="1:9" ht="15">
      <c r="A73" s="1">
        <v>42369</v>
      </c>
      <c r="B73" s="4">
        <v>3.6644559038240501E-2</v>
      </c>
      <c r="C73">
        <v>-1.7910260294945495</v>
      </c>
      <c r="D73" s="4">
        <v>3.6644559038240501E-2</v>
      </c>
      <c r="E73">
        <v>-1.7910260294945495</v>
      </c>
      <c r="F73" s="7">
        <f t="shared" si="3"/>
        <v>0.96335544096175951</v>
      </c>
      <c r="G73">
        <v>1.7910260294945499</v>
      </c>
      <c r="H73" s="6">
        <f t="shared" si="4"/>
        <v>19.980345870034519</v>
      </c>
      <c r="I73" s="6">
        <f t="shared" si="5"/>
        <v>1.4188708548708666</v>
      </c>
    </row>
    <row r="74" spans="1:9" ht="15">
      <c r="A74" s="1">
        <v>42400</v>
      </c>
      <c r="B74" s="4">
        <v>3.623136017898794E-2</v>
      </c>
      <c r="C74">
        <v>-1.7961999646423501</v>
      </c>
      <c r="D74" s="4">
        <v>3.623136017898794E-2</v>
      </c>
      <c r="E74">
        <v>-1.7961999646423501</v>
      </c>
      <c r="F74" s="7">
        <f t="shared" si="3"/>
        <v>0.96376863982101202</v>
      </c>
      <c r="G74">
        <v>1.7961999646423499</v>
      </c>
      <c r="H74" s="6">
        <f t="shared" si="4"/>
        <v>20.038065306859991</v>
      </c>
      <c r="I74" s="6">
        <f t="shared" si="5"/>
        <v>1.4282411590746831</v>
      </c>
    </row>
    <row r="75" spans="1:9" ht="15">
      <c r="A75" s="1">
        <v>42429</v>
      </c>
      <c r="B75" s="4">
        <v>3.4952153021554258E-2</v>
      </c>
      <c r="C75">
        <v>-1.8125302381614383</v>
      </c>
      <c r="D75" s="4">
        <v>3.4952153021554258E-2</v>
      </c>
      <c r="E75">
        <v>-1.8125302381614383</v>
      </c>
      <c r="F75" s="7">
        <f t="shared" si="3"/>
        <v>0.9650478469784457</v>
      </c>
      <c r="G75">
        <v>1.8125302381614377</v>
      </c>
      <c r="H75" s="6">
        <f t="shared" si="4"/>
        <v>20.220242733480486</v>
      </c>
      <c r="I75" s="6">
        <f t="shared" si="5"/>
        <v>1.457562817278133</v>
      </c>
    </row>
    <row r="76" spans="1:9" ht="15">
      <c r="A76" s="1">
        <v>42460</v>
      </c>
      <c r="B76" s="4">
        <v>3.0627550338117458E-2</v>
      </c>
      <c r="C76">
        <v>-1.8716495701002163</v>
      </c>
      <c r="D76" s="4">
        <v>3.0627550338117458E-2</v>
      </c>
      <c r="E76">
        <v>-1.8716495701002163</v>
      </c>
      <c r="F76" s="7">
        <f t="shared" si="3"/>
        <v>0.96937244966188252</v>
      </c>
      <c r="G76">
        <v>1.8716495701002163</v>
      </c>
      <c r="H76" s="6">
        <f t="shared" si="4"/>
        <v>20.879766760652515</v>
      </c>
      <c r="I76" s="6">
        <f t="shared" si="5"/>
        <v>1.5606019918640275</v>
      </c>
    </row>
    <row r="77" spans="1:9" ht="15">
      <c r="A77" s="1">
        <v>42490</v>
      </c>
      <c r="B77" s="4">
        <v>2.9713234798106929E-2</v>
      </c>
      <c r="C77">
        <v>-1.8850249484551496</v>
      </c>
      <c r="D77" s="4">
        <v>2.9713234798106929E-2</v>
      </c>
      <c r="E77">
        <v>-1.8850249484551496</v>
      </c>
      <c r="F77" s="7">
        <f t="shared" si="3"/>
        <v>0.97028676520189305</v>
      </c>
      <c r="G77">
        <v>1.8850249484551493</v>
      </c>
      <c r="H77" s="6">
        <f t="shared" si="4"/>
        <v>21.028979938614846</v>
      </c>
      <c r="I77" s="6">
        <f t="shared" si="5"/>
        <v>1.583262985011014</v>
      </c>
    </row>
    <row r="78" spans="1:9" ht="15">
      <c r="A78" s="1">
        <v>42521</v>
      </c>
      <c r="B78" s="4">
        <v>3.0048897371243888E-2</v>
      </c>
      <c r="C78">
        <v>-1.880075457669119</v>
      </c>
      <c r="D78" s="4">
        <v>3.0048897371243888E-2</v>
      </c>
      <c r="E78">
        <v>-1.880075457669119</v>
      </c>
      <c r="F78" s="7">
        <f t="shared" si="3"/>
        <v>0.96995110262875617</v>
      </c>
      <c r="G78">
        <v>1.8800754576691194</v>
      </c>
      <c r="H78" s="6">
        <f t="shared" si="4"/>
        <v>20.973764360417274</v>
      </c>
      <c r="I78" s="6">
        <f t="shared" si="5"/>
        <v>1.5749045689493366</v>
      </c>
    </row>
    <row r="79" spans="1:9" ht="15">
      <c r="A79" s="1">
        <v>42551</v>
      </c>
      <c r="B79" s="4">
        <v>3.0262384052662534E-2</v>
      </c>
      <c r="C79">
        <v>-1.876951305511483</v>
      </c>
      <c r="D79" s="4">
        <v>3.0262384052662534E-2</v>
      </c>
      <c r="E79">
        <v>-1.876951305511483</v>
      </c>
      <c r="F79" s="7">
        <f t="shared" si="3"/>
        <v>0.96973761594733743</v>
      </c>
      <c r="G79">
        <v>1.8769513055114824</v>
      </c>
      <c r="H79" s="6">
        <f t="shared" si="4"/>
        <v>20.938911912919458</v>
      </c>
      <c r="I79" s="6">
        <f t="shared" si="5"/>
        <v>1.5696122866439119</v>
      </c>
    </row>
    <row r="80" spans="1:9" ht="15">
      <c r="A80" s="1">
        <v>42582</v>
      </c>
      <c r="B80" s="4">
        <v>3.0604309774415573E-2</v>
      </c>
      <c r="C80">
        <v>-1.8719854279766435</v>
      </c>
      <c r="D80" s="4">
        <v>3.0604309774415573E-2</v>
      </c>
      <c r="E80">
        <v>-1.8719854279766435</v>
      </c>
      <c r="F80" s="7">
        <f t="shared" si="3"/>
        <v>0.96939569022558447</v>
      </c>
      <c r="G80">
        <v>1.8719854279766441</v>
      </c>
      <c r="H80" s="6">
        <f t="shared" si="4"/>
        <v>20.88351352726767</v>
      </c>
      <c r="I80" s="6">
        <f t="shared" si="5"/>
        <v>1.561173876486849</v>
      </c>
    </row>
    <row r="81" spans="1:9" ht="15">
      <c r="A81" s="1">
        <v>42613</v>
      </c>
      <c r="B81" s="4">
        <v>3.0890361257858222E-2</v>
      </c>
      <c r="C81">
        <v>-1.8678662048864092</v>
      </c>
      <c r="D81" s="4">
        <v>3.0890361257858222E-2</v>
      </c>
      <c r="E81">
        <v>-1.8678662048864092</v>
      </c>
      <c r="F81" s="7">
        <f t="shared" si="3"/>
        <v>0.96910963874214173</v>
      </c>
      <c r="G81">
        <v>1.8678662048864085</v>
      </c>
      <c r="H81" s="6">
        <f t="shared" si="4"/>
        <v>20.837560257631527</v>
      </c>
      <c r="I81" s="6">
        <f t="shared" si="5"/>
        <v>1.5541495689156986</v>
      </c>
    </row>
    <row r="82" spans="1:9" ht="15">
      <c r="A82" s="1">
        <v>42643</v>
      </c>
      <c r="B82" s="4">
        <v>3.0965580078965899E-2</v>
      </c>
      <c r="C82">
        <v>-1.8667882774824158</v>
      </c>
      <c r="D82" s="4">
        <v>3.0965580078965899E-2</v>
      </c>
      <c r="E82">
        <v>-1.8667882774824158</v>
      </c>
      <c r="F82" s="7">
        <f t="shared" si="3"/>
        <v>0.96903441992103412</v>
      </c>
      <c r="G82">
        <v>1.8667882774824158</v>
      </c>
      <c r="H82" s="6">
        <f t="shared" si="4"/>
        <v>20.82553510445123</v>
      </c>
      <c r="I82" s="6">
        <f t="shared" si="5"/>
        <v>1.5523077334653543</v>
      </c>
    </row>
    <row r="83" spans="1:9" ht="15">
      <c r="A83" s="1">
        <v>42674</v>
      </c>
      <c r="B83" s="4">
        <v>3.0966998600938194E-2</v>
      </c>
      <c r="C83">
        <v>-1.8667679701041806</v>
      </c>
      <c r="D83" s="4">
        <v>3.0966998600938194E-2</v>
      </c>
      <c r="E83">
        <v>-1.8667679701041806</v>
      </c>
      <c r="F83" s="7">
        <f t="shared" si="3"/>
        <v>0.96903300139906179</v>
      </c>
      <c r="G83">
        <v>1.8667679701041806</v>
      </c>
      <c r="H83" s="6">
        <f t="shared" si="4"/>
        <v>20.825308559200536</v>
      </c>
      <c r="I83" s="6">
        <f t="shared" si="5"/>
        <v>1.5522730198476618</v>
      </c>
    </row>
    <row r="84" spans="1:9" ht="15">
      <c r="A84" s="1">
        <v>42704</v>
      </c>
      <c r="B84" s="4">
        <v>3.0921627658541322E-2</v>
      </c>
      <c r="C84">
        <v>-1.8674178765002041</v>
      </c>
      <c r="D84" s="4">
        <v>3.0921627658541322E-2</v>
      </c>
      <c r="E84">
        <v>-1.8674178765002041</v>
      </c>
      <c r="F84" s="7">
        <f t="shared" si="3"/>
        <v>0.96907837234145866</v>
      </c>
      <c r="G84">
        <v>1.8674178765002036</v>
      </c>
      <c r="H84" s="6">
        <f t="shared" si="4"/>
        <v>20.832558791392501</v>
      </c>
      <c r="I84" s="6">
        <f t="shared" si="5"/>
        <v>1.5533837049086139</v>
      </c>
    </row>
    <row r="85" spans="1:9" ht="15">
      <c r="A85" s="1">
        <v>42735</v>
      </c>
      <c r="B85" s="4">
        <v>3.0735609408001834E-2</v>
      </c>
      <c r="C85">
        <v>-1.8700907353514298</v>
      </c>
      <c r="D85" s="4">
        <v>3.0735609408001834E-2</v>
      </c>
      <c r="E85">
        <v>-1.8700907353514298</v>
      </c>
      <c r="F85" s="7">
        <f t="shared" si="3"/>
        <v>0.9692643905919982</v>
      </c>
      <c r="G85">
        <v>1.8700907353514304</v>
      </c>
      <c r="H85" s="6">
        <f t="shared" si="4"/>
        <v>20.862376696565182</v>
      </c>
      <c r="I85" s="6">
        <f t="shared" si="5"/>
        <v>1.5579457297459962</v>
      </c>
    </row>
    <row r="86" spans="1:9" ht="15">
      <c r="A86" s="1">
        <v>42766</v>
      </c>
      <c r="B86" s="4">
        <v>3.0708590097166828E-2</v>
      </c>
      <c r="C86">
        <v>-1.8704800835675461</v>
      </c>
      <c r="D86" s="4">
        <v>3.0708590097166828E-2</v>
      </c>
      <c r="E86">
        <v>-1.8704800835675461</v>
      </c>
      <c r="F86" s="7">
        <f t="shared" si="3"/>
        <v>0.96929140990283313</v>
      </c>
      <c r="G86">
        <v>1.8704800835675457</v>
      </c>
      <c r="H86" s="6">
        <f t="shared" si="4"/>
        <v>20.866720191240177</v>
      </c>
      <c r="I86" s="6">
        <f t="shared" si="5"/>
        <v>1.558609480945963</v>
      </c>
    </row>
    <row r="87" spans="1:9" ht="15">
      <c r="A87" s="1">
        <v>42794</v>
      </c>
      <c r="B87" s="4">
        <v>3.0022587143642025E-2</v>
      </c>
      <c r="C87">
        <v>-1.8804617526500838</v>
      </c>
      <c r="D87" s="4">
        <v>3.0022587143642025E-2</v>
      </c>
      <c r="E87">
        <v>-1.8804617526500838</v>
      </c>
      <c r="F87" s="7">
        <f t="shared" si="3"/>
        <v>0.96997741285635797</v>
      </c>
      <c r="G87">
        <v>1.8804617526500838</v>
      </c>
      <c r="H87" s="6">
        <f t="shared" si="4"/>
        <v>20.978073793781409</v>
      </c>
      <c r="I87" s="6">
        <f t="shared" si="5"/>
        <v>1.5755580655996495</v>
      </c>
    </row>
    <row r="88" spans="1:9" ht="15">
      <c r="A88" s="1">
        <v>42825</v>
      </c>
      <c r="B88" s="4">
        <v>2.9941243772793363E-2</v>
      </c>
      <c r="C88">
        <v>-1.8816578396823946</v>
      </c>
      <c r="D88" s="4">
        <v>2.9941243772793363E-2</v>
      </c>
      <c r="E88">
        <v>-1.8816578396823946</v>
      </c>
      <c r="F88" s="7">
        <f t="shared" si="3"/>
        <v>0.97005875622720661</v>
      </c>
      <c r="G88">
        <v>1.8816578396823944</v>
      </c>
      <c r="H88" s="6">
        <f t="shared" si="4"/>
        <v>20.991417113310369</v>
      </c>
      <c r="I88" s="6">
        <f t="shared" si="5"/>
        <v>1.577580260441064</v>
      </c>
    </row>
    <row r="89" spans="1:9" ht="15">
      <c r="A89" s="1">
        <v>42855</v>
      </c>
      <c r="B89" s="4">
        <v>2.6359754965658067E-2</v>
      </c>
      <c r="C89">
        <v>-1.9372113784570315</v>
      </c>
      <c r="D89" s="4">
        <v>2.6359754965658067E-2</v>
      </c>
      <c r="E89">
        <v>-1.9372113784570315</v>
      </c>
      <c r="F89" s="7">
        <f t="shared" si="3"/>
        <v>0.97364024503434199</v>
      </c>
      <c r="G89">
        <v>1.9372113784570328</v>
      </c>
      <c r="H89" s="6">
        <f t="shared" si="4"/>
        <v>21.611161829882061</v>
      </c>
      <c r="I89" s="6">
        <f t="shared" si="5"/>
        <v>1.6695067186180423</v>
      </c>
    </row>
    <row r="90" spans="1:9" ht="15">
      <c r="A90" s="1">
        <v>42886</v>
      </c>
      <c r="B90" s="4">
        <v>2.7172599724576457E-2</v>
      </c>
      <c r="C90">
        <v>-1.9240748704661887</v>
      </c>
      <c r="D90" s="4">
        <v>2.7172599724576457E-2</v>
      </c>
      <c r="E90">
        <v>-1.9240748704661887</v>
      </c>
      <c r="F90" s="7">
        <f t="shared" si="3"/>
        <v>0.97282740027542358</v>
      </c>
      <c r="G90">
        <v>1.9240748704661892</v>
      </c>
      <c r="H90" s="6">
        <f t="shared" si="4"/>
        <v>21.464613444286801</v>
      </c>
      <c r="I90" s="6">
        <f t="shared" si="5"/>
        <v>1.6481151137960008</v>
      </c>
    </row>
    <row r="91" spans="1:9" ht="15">
      <c r="A91" s="1">
        <v>42916</v>
      </c>
      <c r="B91" s="4">
        <v>2.7415045888462823E-2</v>
      </c>
      <c r="C91">
        <v>-1.920220194932484</v>
      </c>
      <c r="D91" s="4">
        <v>2.7415045888462823E-2</v>
      </c>
      <c r="E91">
        <v>-1.920220194932484</v>
      </c>
      <c r="F91" s="7">
        <f t="shared" si="3"/>
        <v>0.97258495411153723</v>
      </c>
      <c r="G91">
        <v>1.9202201949324851</v>
      </c>
      <c r="H91" s="6">
        <f t="shared" si="4"/>
        <v>21.421611416894763</v>
      </c>
      <c r="I91" s="6">
        <f t="shared" si="5"/>
        <v>1.6417982011164269</v>
      </c>
    </row>
    <row r="92" spans="1:9" ht="15">
      <c r="A92" s="1">
        <v>42947</v>
      </c>
      <c r="B92" s="4">
        <v>2.7693368002255567E-2</v>
      </c>
      <c r="C92">
        <v>-1.9158300142695488</v>
      </c>
      <c r="D92" s="4">
        <v>2.7693368002255567E-2</v>
      </c>
      <c r="E92">
        <v>-1.9158300142695488</v>
      </c>
      <c r="F92" s="7">
        <f t="shared" si="3"/>
        <v>0.97230663199774447</v>
      </c>
      <c r="G92">
        <v>1.9158300142695497</v>
      </c>
      <c r="H92" s="6">
        <f t="shared" si="4"/>
        <v>21.3726353960928</v>
      </c>
      <c r="I92" s="6">
        <f t="shared" si="5"/>
        <v>1.6345814339812113</v>
      </c>
    </row>
    <row r="93" spans="1:9" ht="15">
      <c r="A93" s="1">
        <v>42978</v>
      </c>
      <c r="B93" s="4">
        <v>2.7934192050042522E-2</v>
      </c>
      <c r="C93">
        <v>-1.9120608931391971</v>
      </c>
      <c r="D93" s="4">
        <v>2.7934192050042522E-2</v>
      </c>
      <c r="E93">
        <v>-1.9120608931391971</v>
      </c>
      <c r="F93" s="7">
        <f t="shared" si="3"/>
        <v>0.97206580794995745</v>
      </c>
      <c r="G93">
        <v>1.9120608931391969</v>
      </c>
      <c r="H93" s="6">
        <f t="shared" si="4"/>
        <v>21.330587797358721</v>
      </c>
      <c r="I93" s="6">
        <f t="shared" si="5"/>
        <v>1.6283665496076929</v>
      </c>
    </row>
    <row r="94" spans="1:9" ht="15">
      <c r="A94" s="1">
        <v>43008</v>
      </c>
      <c r="B94" s="4">
        <v>2.7895861385918253E-2</v>
      </c>
      <c r="C94">
        <v>-1.9126589877600289</v>
      </c>
      <c r="D94" s="4">
        <v>2.7895861385918253E-2</v>
      </c>
      <c r="E94">
        <v>-1.9126589877600289</v>
      </c>
      <c r="F94" s="7">
        <f t="shared" si="3"/>
        <v>0.97210413861408174</v>
      </c>
      <c r="G94">
        <v>1.9126589877600282</v>
      </c>
      <c r="H94" s="6">
        <f t="shared" si="4"/>
        <v>21.337260027237249</v>
      </c>
      <c r="I94" s="6">
        <f t="shared" si="5"/>
        <v>1.6293539231658345</v>
      </c>
    </row>
    <row r="95" spans="1:9" ht="15">
      <c r="A95" s="1">
        <v>43039</v>
      </c>
      <c r="B95" s="4">
        <v>2.7913906200543542E-2</v>
      </c>
      <c r="C95">
        <v>-1.9123773392845647</v>
      </c>
      <c r="D95" s="4">
        <v>2.7913906200543542E-2</v>
      </c>
      <c r="E95">
        <v>-1.9123773392845647</v>
      </c>
      <c r="F95" s="7">
        <f t="shared" si="3"/>
        <v>0.97208609379945643</v>
      </c>
      <c r="G95">
        <v>1.9123773392845644</v>
      </c>
      <c r="H95" s="6">
        <f t="shared" si="4"/>
        <v>21.334118010392789</v>
      </c>
      <c r="I95" s="6">
        <f t="shared" si="5"/>
        <v>1.628889014983768</v>
      </c>
    </row>
    <row r="96" spans="1:9" ht="15">
      <c r="A96" s="1">
        <v>43069</v>
      </c>
      <c r="B96" s="4">
        <v>2.759604295274716E-2</v>
      </c>
      <c r="C96">
        <v>-1.9173609950447279</v>
      </c>
      <c r="D96" s="4">
        <v>2.759604295274716E-2</v>
      </c>
      <c r="E96">
        <v>-1.9173609950447279</v>
      </c>
      <c r="F96" s="7">
        <f t="shared" si="3"/>
        <v>0.9724039570472528</v>
      </c>
      <c r="G96">
        <v>1.9173609950447268</v>
      </c>
      <c r="H96" s="6">
        <f t="shared" si="4"/>
        <v>21.389714726546242</v>
      </c>
      <c r="I96" s="6">
        <f t="shared" si="5"/>
        <v>1.6371008294554781</v>
      </c>
    </row>
    <row r="97" spans="1:9" ht="15">
      <c r="A97" s="1">
        <v>43100</v>
      </c>
      <c r="B97" s="4">
        <v>2.7461524051260809E-2</v>
      </c>
      <c r="C97">
        <v>-1.9194844837988914</v>
      </c>
      <c r="D97" s="4">
        <v>2.7461524051260809E-2</v>
      </c>
      <c r="E97">
        <v>-1.9194844837988914</v>
      </c>
      <c r="F97" s="7">
        <f t="shared" si="3"/>
        <v>0.97253847594873921</v>
      </c>
      <c r="G97">
        <v>1.9194844837988918</v>
      </c>
      <c r="H97" s="6">
        <f t="shared" si="4"/>
        <v>21.413403963363915</v>
      </c>
      <c r="I97" s="6">
        <f t="shared" si="5"/>
        <v>1.6405904665980189</v>
      </c>
    </row>
    <row r="98" spans="1:9" ht="15">
      <c r="A98" s="1">
        <v>43131</v>
      </c>
      <c r="B98" s="4">
        <v>2.7727969647358436E-2</v>
      </c>
      <c r="C98">
        <v>-1.9152867902880062</v>
      </c>
      <c r="D98" s="4">
        <v>2.7727969647358436E-2</v>
      </c>
      <c r="E98">
        <v>-1.9152867902880062</v>
      </c>
      <c r="F98" s="7">
        <f t="shared" si="3"/>
        <v>0.97227203035264154</v>
      </c>
      <c r="G98">
        <v>1.9152867902880057</v>
      </c>
      <c r="H98" s="6">
        <f t="shared" si="4"/>
        <v>21.36657529263401</v>
      </c>
      <c r="I98" s="6">
        <f t="shared" si="5"/>
        <v>1.6336868022705666</v>
      </c>
    </row>
    <row r="99" spans="1:9" ht="15">
      <c r="A99" s="1">
        <v>43159</v>
      </c>
      <c r="B99" s="4">
        <v>2.7279544707429323E-2</v>
      </c>
      <c r="C99">
        <v>-1.9223710199496238</v>
      </c>
      <c r="D99" s="4">
        <v>2.7279544707429323E-2</v>
      </c>
      <c r="E99">
        <v>-1.9223710199496238</v>
      </c>
      <c r="F99" s="7">
        <f t="shared" si="3"/>
        <v>0.97272045529257067</v>
      </c>
      <c r="G99">
        <v>1.9223710199496238</v>
      </c>
      <c r="H99" s="6">
        <f t="shared" si="4"/>
        <v>21.445605611864949</v>
      </c>
      <c r="I99" s="6">
        <f t="shared" si="5"/>
        <v>1.6453251503662687</v>
      </c>
    </row>
    <row r="100" spans="1:9" ht="15">
      <c r="A100" s="1">
        <v>43190</v>
      </c>
      <c r="B100" s="4">
        <v>2.7513423346228534E-2</v>
      </c>
      <c r="C100">
        <v>-1.9186641865152705</v>
      </c>
      <c r="D100" s="4">
        <v>2.7513423346228534E-2</v>
      </c>
      <c r="E100">
        <v>-1.9186641865152705</v>
      </c>
      <c r="F100" s="7">
        <f t="shared" si="3"/>
        <v>0.97248657665377147</v>
      </c>
      <c r="G100">
        <v>1.9186641865152705</v>
      </c>
      <c r="H100" s="6">
        <f t="shared" si="4"/>
        <v>21.404252882825112</v>
      </c>
      <c r="I100" s="6">
        <f t="shared" si="5"/>
        <v>1.6392430899419483</v>
      </c>
    </row>
    <row r="101" spans="1:9" ht="15">
      <c r="A101" s="1">
        <v>43220</v>
      </c>
      <c r="B101" s="4">
        <v>2.7448554392900344E-2</v>
      </c>
      <c r="C101">
        <v>-1.9196896783310664</v>
      </c>
      <c r="D101" s="4">
        <v>2.7448554392900344E-2</v>
      </c>
      <c r="E101">
        <v>-1.9196896783310664</v>
      </c>
      <c r="F101" s="7">
        <f t="shared" si="3"/>
        <v>0.97255144560709961</v>
      </c>
      <c r="G101">
        <v>1.919689678331066</v>
      </c>
      <c r="H101" s="6">
        <f t="shared" si="4"/>
        <v>21.415693074552685</v>
      </c>
      <c r="I101" s="6">
        <f t="shared" si="5"/>
        <v>1.6409273785146734</v>
      </c>
    </row>
    <row r="102" spans="1:9" ht="15">
      <c r="A102" s="1">
        <v>43251</v>
      </c>
      <c r="B102" s="4">
        <v>2.7897379359663889E-2</v>
      </c>
      <c r="C102">
        <v>-1.9126352889590668</v>
      </c>
      <c r="D102" s="4">
        <v>2.7897379359663889E-2</v>
      </c>
      <c r="E102">
        <v>-1.9126352889590668</v>
      </c>
      <c r="F102" s="7">
        <f t="shared" si="3"/>
        <v>0.97210262064033615</v>
      </c>
      <c r="G102">
        <v>1.9126352889590672</v>
      </c>
      <c r="H102" s="6">
        <f t="shared" si="4"/>
        <v>21.336995647919402</v>
      </c>
      <c r="I102" s="6">
        <f t="shared" si="5"/>
        <v>1.6293148081121143</v>
      </c>
    </row>
    <row r="103" spans="1:9" ht="15">
      <c r="A103" s="1">
        <v>43281</v>
      </c>
      <c r="B103" s="4">
        <v>2.8017422101208004E-2</v>
      </c>
      <c r="C103">
        <v>-1.9107645584051149</v>
      </c>
      <c r="D103" s="4">
        <v>2.8017422101208004E-2</v>
      </c>
      <c r="E103">
        <v>-1.9107645584051149</v>
      </c>
      <c r="F103" s="7">
        <f t="shared" si="3"/>
        <v>0.97198257789879194</v>
      </c>
      <c r="G103">
        <v>1.9107645584051138</v>
      </c>
      <c r="H103" s="6">
        <f t="shared" si="4"/>
        <v>21.316126133528172</v>
      </c>
      <c r="I103" s="6">
        <f t="shared" si="5"/>
        <v>1.6262249462979093</v>
      </c>
    </row>
    <row r="104" spans="1:9" ht="15">
      <c r="A104" s="1">
        <v>43312</v>
      </c>
      <c r="B104" s="4">
        <v>2.803393311167612E-2</v>
      </c>
      <c r="C104">
        <v>-1.9105077754317425</v>
      </c>
      <c r="D104" s="4">
        <v>2.803393311167612E-2</v>
      </c>
      <c r="E104">
        <v>-1.9105077754317425</v>
      </c>
      <c r="F104" s="7">
        <f t="shared" si="3"/>
        <v>0.97196606688832388</v>
      </c>
      <c r="G104">
        <v>1.9105077754317425</v>
      </c>
      <c r="H104" s="6">
        <f t="shared" si="4"/>
        <v>21.313261511497551</v>
      </c>
      <c r="I104" s="6">
        <f t="shared" si="5"/>
        <v>1.6258004806413444</v>
      </c>
    </row>
    <row r="105" spans="1:9" ht="15">
      <c r="A105" s="1">
        <v>43343</v>
      </c>
      <c r="B105" s="4">
        <v>2.8044192615296434E-2</v>
      </c>
      <c r="C105">
        <v>-1.9103482807442944</v>
      </c>
      <c r="D105" s="4">
        <v>2.8044192615296434E-2</v>
      </c>
      <c r="E105">
        <v>-1.9103482807442944</v>
      </c>
      <c r="F105" s="7">
        <f t="shared" si="3"/>
        <v>0.97195580738470355</v>
      </c>
      <c r="G105">
        <v>1.9103482807442944</v>
      </c>
      <c r="H105" s="6">
        <f t="shared" si="4"/>
        <v>21.311482219087964</v>
      </c>
      <c r="I105" s="6">
        <f t="shared" si="5"/>
        <v>1.6255367923856947</v>
      </c>
    </row>
    <row r="106" spans="1:9" ht="15">
      <c r="A106" s="1">
        <v>43373</v>
      </c>
      <c r="B106" s="4">
        <v>2.7964776363592618E-2</v>
      </c>
      <c r="C106">
        <v>-1.9115841592540974</v>
      </c>
      <c r="D106" s="4">
        <v>2.7964776363592618E-2</v>
      </c>
      <c r="E106">
        <v>-1.9115841592540974</v>
      </c>
      <c r="F106" s="7">
        <f t="shared" si="3"/>
        <v>0.97203522363640738</v>
      </c>
      <c r="G106">
        <v>1.9115841592540974</v>
      </c>
      <c r="H106" s="6">
        <f t="shared" si="4"/>
        <v>21.325269444774559</v>
      </c>
      <c r="I106" s="6">
        <f t="shared" si="5"/>
        <v>1.6275792072489561</v>
      </c>
    </row>
    <row r="107" spans="1:9" ht="15">
      <c r="A107" s="1">
        <v>43404</v>
      </c>
      <c r="B107" s="4">
        <v>2.8087466373659681E-2</v>
      </c>
      <c r="C107">
        <v>-1.9096760792380376</v>
      </c>
      <c r="D107" s="4">
        <v>2.8087466373659681E-2</v>
      </c>
      <c r="E107">
        <v>-1.9096760792380376</v>
      </c>
      <c r="F107" s="7">
        <f t="shared" si="3"/>
        <v>0.97191253362634034</v>
      </c>
      <c r="G107">
        <v>1.9096760792380378</v>
      </c>
      <c r="H107" s="6">
        <f t="shared" si="4"/>
        <v>21.303983266885044</v>
      </c>
      <c r="I107" s="6">
        <f t="shared" si="5"/>
        <v>1.6244251108168322</v>
      </c>
    </row>
    <row r="108" spans="1:9" ht="15">
      <c r="A108" s="1">
        <v>43434</v>
      </c>
      <c r="B108" s="4">
        <v>2.7844223866811641E-2</v>
      </c>
      <c r="C108">
        <v>-1.9134657998936317</v>
      </c>
      <c r="D108" s="4">
        <v>2.7844223866811641E-2</v>
      </c>
      <c r="E108">
        <v>-1.9134657998936317</v>
      </c>
      <c r="F108" s="7">
        <f t="shared" si="3"/>
        <v>0.97215577613318838</v>
      </c>
      <c r="G108">
        <v>1.9134657998936317</v>
      </c>
      <c r="H108" s="6">
        <f t="shared" si="4"/>
        <v>21.346260670006288</v>
      </c>
      <c r="I108" s="6">
        <f t="shared" si="5"/>
        <v>1.6306851561260114</v>
      </c>
    </row>
    <row r="109" spans="1:9" ht="15">
      <c r="A109" s="1">
        <v>43465</v>
      </c>
      <c r="B109" s="4">
        <v>2.7814480653663435E-2</v>
      </c>
      <c r="C109">
        <v>-1.9139310896550963</v>
      </c>
      <c r="D109" s="4">
        <v>2.7814480653663435E-2</v>
      </c>
      <c r="E109">
        <v>-1.9139310896550963</v>
      </c>
      <c r="F109" s="7">
        <f t="shared" si="3"/>
        <v>0.97218551934633657</v>
      </c>
      <c r="G109">
        <v>1.9139310896550963</v>
      </c>
      <c r="H109" s="6">
        <f t="shared" si="4"/>
        <v>21.351451354122965</v>
      </c>
      <c r="I109" s="6">
        <f t="shared" si="5"/>
        <v>1.6314525123053443</v>
      </c>
    </row>
    <row r="110" spans="1:9" ht="15">
      <c r="A110" s="1">
        <v>43496</v>
      </c>
      <c r="B110" s="4">
        <v>2.8018062254202364E-2</v>
      </c>
      <c r="C110">
        <v>-1.9107546002528313</v>
      </c>
      <c r="D110" s="4">
        <v>2.8018062254202364E-2</v>
      </c>
      <c r="E110">
        <v>-1.9107546002528313</v>
      </c>
      <c r="F110" s="7">
        <f t="shared" si="3"/>
        <v>0.97198193774579766</v>
      </c>
      <c r="G110">
        <v>1.9107546002528315</v>
      </c>
      <c r="H110" s="6">
        <f t="shared" si="4"/>
        <v>21.316015042274572</v>
      </c>
      <c r="I110" s="6">
        <f t="shared" si="5"/>
        <v>1.626208486873524</v>
      </c>
    </row>
    <row r="111" spans="1:9" ht="15">
      <c r="A111" s="1">
        <v>43524</v>
      </c>
      <c r="B111" s="4">
        <v>2.7946965082770468E-2</v>
      </c>
      <c r="C111">
        <v>-1.9118617402738438</v>
      </c>
      <c r="D111" s="4">
        <v>2.7946965082770468E-2</v>
      </c>
      <c r="E111">
        <v>-1.9118617402738438</v>
      </c>
      <c r="F111" s="7">
        <f t="shared" si="3"/>
        <v>0.9720530349172295</v>
      </c>
      <c r="G111">
        <v>1.9118617402738429</v>
      </c>
      <c r="H111" s="6">
        <f t="shared" si="4"/>
        <v>21.328366085856349</v>
      </c>
      <c r="I111" s="6">
        <f t="shared" si="5"/>
        <v>1.6280376762503996</v>
      </c>
    </row>
    <row r="112" spans="1:9" ht="15">
      <c r="A112" s="1">
        <v>43555</v>
      </c>
      <c r="B112" s="4">
        <v>2.7893598168463568E-2</v>
      </c>
      <c r="C112">
        <v>-1.9126943233963005</v>
      </c>
      <c r="D112" s="4">
        <v>2.7893598168463568E-2</v>
      </c>
      <c r="E112">
        <v>-1.9126943233963005</v>
      </c>
      <c r="F112" s="7">
        <f t="shared" si="3"/>
        <v>0.9721064018315364</v>
      </c>
      <c r="G112">
        <v>1.9126943233963003</v>
      </c>
      <c r="H112" s="6">
        <f t="shared" si="4"/>
        <v>21.337654224877387</v>
      </c>
      <c r="I112" s="6">
        <f t="shared" si="5"/>
        <v>1.629412243608287</v>
      </c>
    </row>
    <row r="113" spans="1:9" ht="15">
      <c r="A113" s="1">
        <v>43585</v>
      </c>
      <c r="B113" s="4">
        <v>2.8055901814396326E-2</v>
      </c>
      <c r="C113">
        <v>-1.9101663083900111</v>
      </c>
      <c r="D113" s="4">
        <v>2.8055901814396326E-2</v>
      </c>
      <c r="E113">
        <v>-1.9101663083900111</v>
      </c>
      <c r="F113" s="7">
        <f t="shared" si="3"/>
        <v>0.97194409818560368</v>
      </c>
      <c r="G113">
        <v>1.9101663083900111</v>
      </c>
      <c r="H113" s="6">
        <f t="shared" si="4"/>
        <v>21.309452170100684</v>
      </c>
      <c r="I113" s="6">
        <f t="shared" si="5"/>
        <v>1.6252359036315394</v>
      </c>
    </row>
    <row r="114" spans="1:9" ht="15">
      <c r="A114" s="1">
        <v>43616</v>
      </c>
      <c r="B114" s="4">
        <v>2.8613945294514102E-2</v>
      </c>
      <c r="C114">
        <v>-1.9015661973933089</v>
      </c>
      <c r="D114" s="4">
        <v>2.8613945294514102E-2</v>
      </c>
      <c r="E114">
        <v>-1.9015661973933089</v>
      </c>
      <c r="F114" s="7">
        <f t="shared" si="3"/>
        <v>0.97138605470548589</v>
      </c>
      <c r="G114">
        <v>1.9015661973933089</v>
      </c>
      <c r="H114" s="6">
        <f t="shared" si="4"/>
        <v>21.213510966899246</v>
      </c>
      <c r="I114" s="6">
        <f t="shared" si="5"/>
        <v>1.6109684091475884</v>
      </c>
    </row>
    <row r="115" spans="1:9" ht="15">
      <c r="A115" s="1">
        <v>43646</v>
      </c>
      <c r="B115" s="4">
        <v>2.9390750988493097E-2</v>
      </c>
      <c r="C115">
        <v>-1.8898240048061152</v>
      </c>
      <c r="D115" s="4">
        <v>2.9390750988493097E-2</v>
      </c>
      <c r="E115">
        <v>-1.8898240048061152</v>
      </c>
      <c r="F115" s="7">
        <f t="shared" si="3"/>
        <v>0.97060924901150691</v>
      </c>
      <c r="G115">
        <v>1.8898240048061152</v>
      </c>
      <c r="H115" s="6">
        <f t="shared" si="4"/>
        <v>21.082517298855858</v>
      </c>
      <c r="I115" s="6">
        <f t="shared" si="5"/>
        <v>1.591337125620871</v>
      </c>
    </row>
    <row r="116" spans="1:9" ht="15">
      <c r="A116" s="1">
        <v>43677</v>
      </c>
      <c r="B116" s="4">
        <v>2.9807694431376708E-2</v>
      </c>
      <c r="C116">
        <v>-1.8836274298734941</v>
      </c>
      <c r="D116" s="4">
        <v>2.9807694431376708E-2</v>
      </c>
      <c r="E116">
        <v>-1.8836274298734941</v>
      </c>
      <c r="F116" s="7">
        <f t="shared" si="3"/>
        <v>0.97019230556862324</v>
      </c>
      <c r="G116">
        <v>1.883627429873493</v>
      </c>
      <c r="H116" s="6">
        <f t="shared" si="4"/>
        <v>21.013389487018138</v>
      </c>
      <c r="I116" s="6">
        <f t="shared" si="5"/>
        <v>1.5809061523528063</v>
      </c>
    </row>
    <row r="117" spans="1:9" ht="15">
      <c r="A117" s="1">
        <v>43708</v>
      </c>
      <c r="B117" s="4">
        <v>2.9778536572487139E-2</v>
      </c>
      <c r="C117">
        <v>-1.88405842426556</v>
      </c>
      <c r="D117" s="4">
        <v>2.9778536572487139E-2</v>
      </c>
      <c r="E117">
        <v>-1.88405842426556</v>
      </c>
      <c r="F117" s="7">
        <f t="shared" si="3"/>
        <v>0.97022146342751281</v>
      </c>
      <c r="G117">
        <v>1.8840584242655591</v>
      </c>
      <c r="H117" s="6">
        <f t="shared" si="4"/>
        <v>21.018197578514133</v>
      </c>
      <c r="I117" s="6">
        <f t="shared" si="5"/>
        <v>1.5816332684161791</v>
      </c>
    </row>
    <row r="118" spans="1:9" ht="15">
      <c r="A118" s="1">
        <v>43738</v>
      </c>
      <c r="B118" s="4">
        <v>2.7923039620440637E-2</v>
      </c>
      <c r="C118">
        <v>-1.9122348401361302</v>
      </c>
      <c r="D118" s="4">
        <v>2.7923039620440637E-2</v>
      </c>
      <c r="E118">
        <v>-1.9122348401361302</v>
      </c>
      <c r="F118" s="7">
        <f t="shared" si="3"/>
        <v>0.97207696037955937</v>
      </c>
      <c r="G118">
        <v>1.9122348401361302</v>
      </c>
      <c r="H118" s="6">
        <f t="shared" si="4"/>
        <v>21.332528316985201</v>
      </c>
      <c r="I118" s="6">
        <f t="shared" si="5"/>
        <v>1.628653758559331</v>
      </c>
    </row>
    <row r="119" spans="1:9" ht="15">
      <c r="A119" s="1">
        <v>43769</v>
      </c>
      <c r="B119" s="4">
        <v>2.794750556112691E-2</v>
      </c>
      <c r="C119">
        <v>-1.9118533149876107</v>
      </c>
      <c r="D119" s="4">
        <v>2.794750556112691E-2</v>
      </c>
      <c r="E119">
        <v>-1.9118533149876107</v>
      </c>
      <c r="F119" s="7">
        <f t="shared" si="3"/>
        <v>0.97205249443887309</v>
      </c>
      <c r="G119">
        <v>1.9118533149876111</v>
      </c>
      <c r="H119" s="6">
        <f t="shared" si="4"/>
        <v>21.328272094964969</v>
      </c>
      <c r="I119" s="6">
        <f t="shared" si="5"/>
        <v>1.628023761968737</v>
      </c>
    </row>
    <row r="120" spans="1:9" ht="15">
      <c r="A120" s="1">
        <v>43799</v>
      </c>
      <c r="B120" s="4">
        <v>2.7662606475242289E-2</v>
      </c>
      <c r="C120">
        <v>-1.9163134259889962</v>
      </c>
      <c r="D120" s="4">
        <v>2.7662606475242289E-2</v>
      </c>
      <c r="E120">
        <v>-1.9163134259889962</v>
      </c>
      <c r="F120" s="7">
        <f t="shared" si="3"/>
        <v>0.97233739352475768</v>
      </c>
      <c r="G120">
        <v>1.9163134259889951</v>
      </c>
      <c r="H120" s="6">
        <f t="shared" si="4"/>
        <v>21.378028245327332</v>
      </c>
      <c r="I120" s="6">
        <f t="shared" si="5"/>
        <v>1.6353772539205338</v>
      </c>
    </row>
    <row r="121" spans="1:9" ht="15">
      <c r="A121" s="1">
        <v>43830</v>
      </c>
      <c r="B121" s="4">
        <v>2.7384359116730022E-2</v>
      </c>
      <c r="C121">
        <v>-1.9207065115683357</v>
      </c>
      <c r="D121" s="4">
        <v>2.7384359116730022E-2</v>
      </c>
      <c r="E121">
        <v>-1.9207065115683357</v>
      </c>
      <c r="F121" s="7">
        <f t="shared" si="3"/>
        <v>0.97261564088327002</v>
      </c>
      <c r="G121">
        <v>1.9207065115683362</v>
      </c>
      <c r="H121" s="6">
        <f t="shared" si="4"/>
        <v>21.427036672824411</v>
      </c>
      <c r="I121" s="6">
        <f t="shared" si="5"/>
        <v>1.6425961667717393</v>
      </c>
    </row>
    <row r="122" spans="1:9" ht="15">
      <c r="A122" s="1">
        <v>43861</v>
      </c>
      <c r="F122" s="7"/>
      <c r="I122" s="6"/>
    </row>
    <row r="123" spans="1:9" ht="15">
      <c r="A123" s="1">
        <v>43890</v>
      </c>
      <c r="F123" s="7"/>
      <c r="I123" s="6"/>
    </row>
    <row r="124" spans="1:9" ht="15">
      <c r="A124" s="1">
        <v>43921</v>
      </c>
      <c r="F124" s="7"/>
      <c r="I124" s="6"/>
    </row>
    <row r="125" spans="1:9" ht="15">
      <c r="A125" s="1">
        <v>43951</v>
      </c>
      <c r="F125" s="7"/>
      <c r="I125" s="6"/>
    </row>
    <row r="126" spans="1:9" ht="15">
      <c r="A126" s="1">
        <v>43982</v>
      </c>
      <c r="F126" s="7"/>
      <c r="I126" s="6"/>
    </row>
    <row r="127" spans="1:9" ht="15">
      <c r="A127" s="1">
        <v>44012</v>
      </c>
      <c r="F127" s="7"/>
      <c r="I127" s="6"/>
    </row>
    <row r="128" spans="1:9" ht="15">
      <c r="A128" s="1">
        <v>44043</v>
      </c>
      <c r="F128" s="7"/>
      <c r="I128" s="6"/>
    </row>
    <row r="129" spans="1:9" ht="15">
      <c r="A129" s="1">
        <v>44074</v>
      </c>
      <c r="F129" s="7"/>
      <c r="I129" s="6"/>
    </row>
    <row r="130" spans="1:9" ht="15">
      <c r="A130" s="1">
        <v>44104</v>
      </c>
      <c r="F130" s="7"/>
      <c r="I130" s="6"/>
    </row>
    <row r="131" spans="1:9" ht="15">
      <c r="A131" s="1">
        <v>44135</v>
      </c>
      <c r="F131" s="7"/>
      <c r="I131" s="6"/>
    </row>
    <row r="132" spans="1:9" ht="15">
      <c r="A132" s="1">
        <v>44165</v>
      </c>
      <c r="F132" s="7"/>
      <c r="I132" s="6"/>
    </row>
    <row r="133" spans="1:9" ht="15">
      <c r="A133" s="1">
        <v>44196</v>
      </c>
      <c r="F133" s="7"/>
      <c r="I133" s="6"/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AD9E-7B48-433B-BDB2-4BD27151DD92}">
  <dimension ref="A1:C37"/>
  <sheetViews>
    <sheetView workbookViewId="0">
      <selection activeCell="E4" sqref="E4"/>
    </sheetView>
  </sheetViews>
  <sheetFormatPr defaultRowHeight="15"/>
  <cols>
    <col min="1" max="1" width="12.71093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s="8">
        <v>43131</v>
      </c>
      <c r="B2">
        <v>21.582391342740198</v>
      </c>
      <c r="C2">
        <v>1.6653235883829791</v>
      </c>
    </row>
    <row r="3" spans="1:3">
      <c r="A3" s="8">
        <v>43159</v>
      </c>
      <c r="B3">
        <v>21.598028760695041</v>
      </c>
      <c r="C3">
        <v>1.6675982088593004</v>
      </c>
    </row>
    <row r="4" spans="1:3">
      <c r="A4" s="8">
        <v>43190</v>
      </c>
      <c r="B4">
        <v>21.819153879327001</v>
      </c>
      <c r="C4">
        <v>1.6995120494634424</v>
      </c>
    </row>
    <row r="5" spans="1:3">
      <c r="A5" s="8">
        <v>43220</v>
      </c>
      <c r="B5">
        <v>21.518657108591228</v>
      </c>
      <c r="C5">
        <v>1.6560282316500365</v>
      </c>
    </row>
    <row r="6" spans="1:3">
      <c r="A6" s="8">
        <v>43251</v>
      </c>
      <c r="B6">
        <v>21.876597000501949</v>
      </c>
      <c r="C6">
        <v>1.7077267470561062</v>
      </c>
    </row>
    <row r="7" spans="1:3">
      <c r="A7" s="8">
        <v>43281</v>
      </c>
      <c r="B7">
        <v>21.43597923442082</v>
      </c>
      <c r="C7">
        <v>1.6439108350890874</v>
      </c>
    </row>
    <row r="8" spans="1:3">
      <c r="A8" s="8">
        <v>43312</v>
      </c>
      <c r="B8">
        <v>21.85700107554441</v>
      </c>
      <c r="C8">
        <v>1.7049278895152846</v>
      </c>
    </row>
    <row r="9" spans="1:3">
      <c r="A9" s="8">
        <v>43343</v>
      </c>
      <c r="B9">
        <v>22.045671025622159</v>
      </c>
      <c r="C9">
        <v>1.7317274391450765</v>
      </c>
    </row>
    <row r="10" spans="1:3">
      <c r="A10" s="8">
        <v>43373</v>
      </c>
      <c r="B10">
        <v>21.506400493228615</v>
      </c>
      <c r="C10">
        <v>1.6542361174186442</v>
      </c>
    </row>
    <row r="11" spans="1:3">
      <c r="A11" s="8">
        <v>43404</v>
      </c>
      <c r="B11">
        <v>21.689415961939666</v>
      </c>
      <c r="C11">
        <v>1.6808442422388628</v>
      </c>
    </row>
    <row r="12" spans="1:3">
      <c r="A12" s="8">
        <v>43434</v>
      </c>
      <c r="B12">
        <v>21.921137256114235</v>
      </c>
      <c r="C12">
        <v>1.7140750500893096</v>
      </c>
    </row>
    <row r="13" spans="1:3">
      <c r="A13" s="8">
        <v>43465</v>
      </c>
      <c r="B13">
        <v>20.95211203990722</v>
      </c>
      <c r="C13">
        <v>1.5716181997421965</v>
      </c>
    </row>
    <row r="14" spans="1:3">
      <c r="A14" s="8">
        <v>43496</v>
      </c>
      <c r="B14">
        <v>21.339707869084222</v>
      </c>
      <c r="C14">
        <v>1.62971604942139</v>
      </c>
    </row>
    <row r="15" spans="1:3">
      <c r="A15" s="8">
        <v>43524</v>
      </c>
      <c r="B15">
        <v>21.151334918458502</v>
      </c>
      <c r="C15">
        <v>1.6016723261515868</v>
      </c>
    </row>
    <row r="16" spans="1:3">
      <c r="A16" s="8">
        <v>43555</v>
      </c>
      <c r="B16">
        <v>21.255681990685844</v>
      </c>
      <c r="C16">
        <v>1.617251140906345</v>
      </c>
    </row>
    <row r="17" spans="1:3">
      <c r="A17" s="8">
        <v>43585</v>
      </c>
      <c r="B17">
        <v>21.036766592868126</v>
      </c>
      <c r="C17">
        <v>1.5844391602114423</v>
      </c>
    </row>
    <row r="18" spans="1:3">
      <c r="A18" s="8">
        <v>43616</v>
      </c>
      <c r="B18">
        <v>21.28611531714926</v>
      </c>
      <c r="C18">
        <v>1.6217740020266735</v>
      </c>
    </row>
    <row r="19" spans="1:3">
      <c r="A19" s="8">
        <v>43646</v>
      </c>
      <c r="B19">
        <v>21.164045489640511</v>
      </c>
      <c r="C19">
        <v>1.6035759187008716</v>
      </c>
    </row>
    <row r="20" spans="1:3">
      <c r="A20" s="8">
        <v>43677</v>
      </c>
      <c r="B20">
        <v>21.271411855650442</v>
      </c>
      <c r="C20">
        <v>1.6195900067887143</v>
      </c>
    </row>
    <row r="21" spans="1:3">
      <c r="A21" s="8">
        <v>43708</v>
      </c>
      <c r="B21">
        <v>21.028037135753024</v>
      </c>
      <c r="C21">
        <v>1.5831205317912069</v>
      </c>
    </row>
    <row r="22" spans="1:3">
      <c r="A22" s="8">
        <v>43738</v>
      </c>
      <c r="B22">
        <v>21.049542506450116</v>
      </c>
      <c r="C22">
        <v>1.5863676013781183</v>
      </c>
    </row>
    <row r="23" spans="1:3">
      <c r="A23" s="8">
        <v>43769</v>
      </c>
      <c r="B23">
        <v>21.372137413183285</v>
      </c>
      <c r="C23">
        <v>1.6345079323078655</v>
      </c>
    </row>
    <row r="24" spans="1:3">
      <c r="A24" s="8">
        <v>43799</v>
      </c>
      <c r="B24">
        <v>21.575814294004463</v>
      </c>
      <c r="C24">
        <v>1.664366182308044</v>
      </c>
    </row>
    <row r="25" spans="1:3">
      <c r="A25" s="8">
        <v>43830</v>
      </c>
      <c r="B25">
        <v>21.404704523752102</v>
      </c>
      <c r="C25">
        <v>1.6393096076163984</v>
      </c>
    </row>
    <row r="26" spans="1:3">
      <c r="A26" s="8">
        <v>43861</v>
      </c>
      <c r="B26">
        <v>21.404704523752102</v>
      </c>
      <c r="C26">
        <v>1.6393096076163984</v>
      </c>
    </row>
    <row r="27" spans="1:3">
      <c r="A27" s="8">
        <v>43890</v>
      </c>
      <c r="B27">
        <v>19.335435972169869</v>
      </c>
      <c r="C27">
        <v>1.3114603362550601</v>
      </c>
    </row>
    <row r="28" spans="1:3">
      <c r="A28" s="8">
        <v>43921</v>
      </c>
      <c r="B28">
        <v>25.500850268786067</v>
      </c>
      <c r="C28">
        <v>2.1728402195459466</v>
      </c>
    </row>
    <row r="29" spans="1:3">
      <c r="A29" s="8">
        <v>43951</v>
      </c>
      <c r="B29">
        <v>22.228507435447501</v>
      </c>
      <c r="C29">
        <v>1.7573882254701518</v>
      </c>
    </row>
    <row r="30" spans="1:3">
      <c r="A30" s="8">
        <v>43982</v>
      </c>
      <c r="B30">
        <v>23.011478623612675</v>
      </c>
      <c r="C30">
        <v>1.8639967931523613</v>
      </c>
    </row>
    <row r="31" spans="1:3">
      <c r="A31" s="8">
        <v>44012</v>
      </c>
      <c r="B31">
        <v>22.521283648923312</v>
      </c>
      <c r="C31">
        <v>1.7978615073981641</v>
      </c>
    </row>
    <row r="32" spans="1:3">
      <c r="A32" s="8">
        <v>44043</v>
      </c>
      <c r="B32">
        <v>28.041176278496383</v>
      </c>
      <c r="C32">
        <v>2.4529089598635463</v>
      </c>
    </row>
    <row r="33" spans="1:3">
      <c r="A33" s="8">
        <v>44074</v>
      </c>
      <c r="B33">
        <v>26.794514857471995</v>
      </c>
      <c r="C33">
        <v>2.3190098284762302</v>
      </c>
    </row>
    <row r="34" spans="1:3">
      <c r="A34" s="8">
        <v>44104</v>
      </c>
      <c r="B34">
        <v>27.531112953609249</v>
      </c>
      <c r="C34">
        <v>2.3988538951935285</v>
      </c>
    </row>
    <row r="35" spans="1:3">
      <c r="A35" s="8">
        <v>44135</v>
      </c>
      <c r="B35">
        <v>28.47681574364859</v>
      </c>
      <c r="C35">
        <v>2.4983572513154435</v>
      </c>
    </row>
    <row r="36" spans="1:3">
      <c r="A36" s="8">
        <v>44165</v>
      </c>
      <c r="B36">
        <v>30.586006121923297</v>
      </c>
      <c r="C36">
        <v>2.710674746537864</v>
      </c>
    </row>
    <row r="37" spans="1:3">
      <c r="A37" s="8">
        <v>44196</v>
      </c>
      <c r="B37">
        <v>32.524917669763312</v>
      </c>
      <c r="C37">
        <v>2.8974819889591266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OUSSEINI-SALIFOU Farida</dc:creator>
  <cp:keywords/>
  <dc:description/>
  <cp:lastModifiedBy/>
  <cp:revision/>
  <dcterms:created xsi:type="dcterms:W3CDTF">2021-09-29T09:56:31Z</dcterms:created>
  <dcterms:modified xsi:type="dcterms:W3CDTF">2021-11-29T17:18:46Z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2021-09-29T10:00:04Z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a2b9c1a2-7a22-4d04-b0a4-16a1098b8079</vt:lpwstr>
  </property>
  <property fmtid="{D5CDD505-2E9C-101B-9397-08002B2CF9AE}" pid="8" name="MSIP_Label_fd1c0902-ed92-4fed-896d-2e7725de02d4_ContentBits">
    <vt:lpwstr>2</vt:lpwstr>
  </property>
</Properties>
</file>