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re\OneDrive\Bureau\DRIM\"/>
    </mc:Choice>
  </mc:AlternateContent>
  <xr:revisionPtr revIDLastSave="0" documentId="13_ncr:1_{994AA2B0-7C01-440F-AA02-0B4E2CD03A51}" xr6:coauthVersionLast="47" xr6:coauthVersionMax="47" xr10:uidLastSave="{00000000-0000-0000-0000-000000000000}"/>
  <bookViews>
    <workbookView xWindow="-120" yWindow="-120" windowWidth="29040" windowHeight="15840" activeTab="1" xr2:uid="{5176AA90-71B7-46C2-8C1A-F088A20575E5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2" l="1" a="1"/>
  <c r="AM2" i="2" s="1"/>
  <c r="AN2" i="2" s="1"/>
  <c r="X2" i="2" s="1"/>
  <c r="AJ2" i="2" a="1"/>
  <c r="AJ2" i="2" s="1"/>
  <c r="AK2" i="2" s="1"/>
  <c r="W2" i="2" s="1"/>
  <c r="AG2" i="2" a="1"/>
  <c r="AG2" i="2" s="1"/>
  <c r="AH2" i="2" s="1"/>
  <c r="V2" i="2" s="1"/>
  <c r="AD2" i="2" a="1"/>
  <c r="AD2" i="2" s="1"/>
  <c r="AA2" i="2" a="1"/>
  <c r="AA2" i="2" s="1"/>
  <c r="AB2" i="2" s="1"/>
  <c r="T2" i="2" s="1"/>
  <c r="F2" i="2" l="1" a="1"/>
  <c r="F2" i="2" s="1"/>
  <c r="E2" i="2" a="1"/>
  <c r="E2" i="2" s="1"/>
  <c r="B2" i="2" a="1"/>
  <c r="B2" i="2" s="1"/>
  <c r="D2" i="2" a="1"/>
  <c r="D2" i="2" s="1"/>
  <c r="AD120" i="2"/>
  <c r="AD104" i="2"/>
  <c r="AD88" i="2"/>
  <c r="AD72" i="2"/>
  <c r="AD56" i="2"/>
  <c r="AD40" i="2"/>
  <c r="AD8" i="2"/>
  <c r="AD111" i="2"/>
  <c r="AD95" i="2"/>
  <c r="AD79" i="2"/>
  <c r="AD63" i="2"/>
  <c r="AD47" i="2"/>
  <c r="AD31" i="2"/>
  <c r="AD15" i="2"/>
  <c r="AD22" i="2"/>
  <c r="AD121" i="2"/>
  <c r="AD89" i="2"/>
  <c r="AD17" i="2"/>
  <c r="AD24" i="2"/>
  <c r="AD23" i="2"/>
  <c r="AD110" i="2"/>
  <c r="AD94" i="2"/>
  <c r="AD78" i="2"/>
  <c r="AD62" i="2"/>
  <c r="AD46" i="2"/>
  <c r="AD6" i="2"/>
  <c r="AD117" i="2"/>
  <c r="AD109" i="2"/>
  <c r="AD101" i="2"/>
  <c r="AD93" i="2"/>
  <c r="AD85" i="2"/>
  <c r="AD77" i="2"/>
  <c r="AD69" i="2"/>
  <c r="AD61" i="2"/>
  <c r="AD53" i="2"/>
  <c r="AD45" i="2"/>
  <c r="AD37" i="2"/>
  <c r="AD29" i="2"/>
  <c r="AD21" i="2"/>
  <c r="AD5" i="2"/>
  <c r="AD116" i="2"/>
  <c r="AD108" i="2"/>
  <c r="AD100" i="2"/>
  <c r="AD92" i="2"/>
  <c r="AD84" i="2"/>
  <c r="AD76" i="2"/>
  <c r="AD68" i="2"/>
  <c r="AD60" i="2"/>
  <c r="AD52" i="2"/>
  <c r="AD44" i="2"/>
  <c r="AD36" i="2"/>
  <c r="AD28" i="2"/>
  <c r="AD20" i="2"/>
  <c r="AD12" i="2"/>
  <c r="AD4" i="2"/>
  <c r="AD115" i="2"/>
  <c r="AD107" i="2"/>
  <c r="AD99" i="2"/>
  <c r="AD91" i="2"/>
  <c r="AD83" i="2"/>
  <c r="AD75" i="2"/>
  <c r="AD67" i="2"/>
  <c r="AD59" i="2"/>
  <c r="AD51" i="2"/>
  <c r="AD43" i="2"/>
  <c r="AD35" i="2"/>
  <c r="AD27" i="2"/>
  <c r="AD19" i="2"/>
  <c r="AD11" i="2"/>
  <c r="AD3" i="2"/>
  <c r="AD113" i="2"/>
  <c r="AD105" i="2"/>
  <c r="AD97" i="2"/>
  <c r="AD81" i="2"/>
  <c r="AD73" i="2"/>
  <c r="AD65" i="2"/>
  <c r="AD57" i="2"/>
  <c r="AD49" i="2"/>
  <c r="AD41" i="2"/>
  <c r="AD33" i="2"/>
  <c r="AD25" i="2"/>
  <c r="AD9" i="2"/>
  <c r="AD112" i="2"/>
  <c r="AD96" i="2"/>
  <c r="AD80" i="2"/>
  <c r="AD64" i="2"/>
  <c r="AD48" i="2"/>
  <c r="AD32" i="2"/>
  <c r="AD16" i="2"/>
  <c r="AD119" i="2"/>
  <c r="AD103" i="2"/>
  <c r="AD87" i="2"/>
  <c r="AD71" i="2"/>
  <c r="AD55" i="2"/>
  <c r="AD39" i="2"/>
  <c r="AD7" i="2"/>
  <c r="AD118" i="2"/>
  <c r="AD102" i="2"/>
  <c r="AD86" i="2"/>
  <c r="AD70" i="2"/>
  <c r="AD54" i="2"/>
  <c r="AD38" i="2"/>
  <c r="AD30" i="2"/>
  <c r="AD14" i="2"/>
  <c r="AD13" i="2"/>
  <c r="AD114" i="2"/>
  <c r="AD106" i="2"/>
  <c r="AD98" i="2"/>
  <c r="AD90" i="2"/>
  <c r="AD82" i="2"/>
  <c r="AD74" i="2"/>
  <c r="AD66" i="2"/>
  <c r="AD58" i="2"/>
  <c r="AD50" i="2"/>
  <c r="AD42" i="2"/>
  <c r="AD34" i="2"/>
  <c r="AD26" i="2"/>
  <c r="AD18" i="2"/>
  <c r="AD10" i="2"/>
  <c r="AE2" i="2" l="1"/>
  <c r="U2" i="2" s="1"/>
  <c r="C2" i="2" a="1"/>
  <c r="C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2" i="2"/>
  <c r="N2" i="2" s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98" i="1"/>
  <c r="H98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99" i="1"/>
  <c r="H100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98" i="1"/>
  <c r="G98" i="1" s="1" a="1"/>
  <c r="G98" i="1" s="1"/>
  <c r="E98" i="1" a="1"/>
  <c r="E98" i="1"/>
  <c r="C2" i="1" a="1"/>
  <c r="C2" i="1"/>
  <c r="J3" i="1" s="1"/>
  <c r="S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<sst xmlns="http://schemas.openxmlformats.org/spreadsheetml/2006/main" count="45" uniqueCount="44">
  <si>
    <t>Time</t>
  </si>
  <si>
    <t>Taux_Defaut</t>
  </si>
  <si>
    <t>Loi_Normali_Inverse</t>
  </si>
  <si>
    <t>Prevision</t>
  </si>
  <si>
    <t>Loi_Normale_Inverse_Prev</t>
  </si>
  <si>
    <t>1 - Prevision</t>
  </si>
  <si>
    <t>Loi Normale Inverse1 - Prev</t>
  </si>
  <si>
    <t>Z Factor double inverse</t>
  </si>
  <si>
    <t>Z factor formule du projete</t>
  </si>
  <si>
    <t>Coefficient de correlation</t>
  </si>
  <si>
    <t>Date</t>
  </si>
  <si>
    <t>Taux_Defaut_Historique</t>
  </si>
  <si>
    <t>Taux_Defaut_Projete</t>
  </si>
  <si>
    <t>AR</t>
  </si>
  <si>
    <t>coef de corrélation
historique</t>
  </si>
  <si>
    <t>var de 
loi normale
DR historique</t>
  </si>
  <si>
    <t>loi normale DR
projeté</t>
  </si>
  <si>
    <t>var de 
loi normale
DR projeté</t>
  </si>
  <si>
    <t>x Adalasso</t>
  </si>
  <si>
    <t>x Elastic</t>
  </si>
  <si>
    <t>x Lasso</t>
  </si>
  <si>
    <t>x Msaenet</t>
  </si>
  <si>
    <t>x Ridge</t>
  </si>
  <si>
    <t>Zfactor_adalasso</t>
  </si>
  <si>
    <t>Zfactor2_elastic</t>
  </si>
  <si>
    <t>Zfactor3_lasso</t>
  </si>
  <si>
    <t>Zfactor4_msaenet</t>
  </si>
  <si>
    <t>Zfactor5_ridge</t>
  </si>
  <si>
    <t>coef de corrélation
projeté, adalasso</t>
  </si>
  <si>
    <t>coef de corrélation
projeté, elastic</t>
  </si>
  <si>
    <t>coef de corrélation
projeté, lasso</t>
  </si>
  <si>
    <t>coef de corrélation
projeté, msaenet</t>
  </si>
  <si>
    <t>coef de corrélation
projeté, ridge</t>
  </si>
  <si>
    <t>var de 
loi normale
DR adalasso</t>
  </si>
  <si>
    <t>var de 
loi normale
DR Elastic</t>
  </si>
  <si>
    <t>var de 
loi normale
DR Lasso</t>
  </si>
  <si>
    <t>var de 
loi normale
DR Msaenet</t>
  </si>
  <si>
    <t>var de 
loi normale
DR Ridge</t>
  </si>
  <si>
    <t>loi normale inverse DR
historique</t>
  </si>
  <si>
    <t>loi normale inverse DR
adalasso</t>
  </si>
  <si>
    <t>loi normale inverse DR
Elastic</t>
  </si>
  <si>
    <t>loi normale inverse DR
Lasso</t>
  </si>
  <si>
    <t>loi normale inverse DR
Msaenet</t>
  </si>
  <si>
    <t>loi normale inverse DR
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</si>
</sst>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"/>
    <numFmt numFmtId="169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name val="Calibri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quotePrefix="1" applyFont="1"/>
    <xf numFmtId="0" fontId="2" fillId="0" borderId="0" xfId="0" quotePrefix="1" applyFont="1" applyBorder="1"/>
    <xf numFmtId="10" fontId="0" fillId="0" borderId="0" xfId="0" applyNumberFormat="1"/>
    <xf numFmtId="14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1"/>
    <xf numFmtId="0" fontId="6" fillId="0" borderId="0" xfId="1" applyFon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1" fillId="0" borderId="0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249DDD04-A1FB-448E-9091-85B13C1D9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J133"/>
  <sheetViews>
    <sheetView topLeftCell="A120" workbookViewId="0">
      <selection activeCell="A98" sqref="A98:A133"/>
    </sheetView>
  </sheetViews>
  <sheetFormatPr baseColWidth="10" defaultColWidth="11.42578125" defaultRowHeight="15" x14ac:dyDescent="0.25"/>
  <cols>
    <col min="1" max="1" width="10.5703125" bestFit="1" customWidth="1"/>
    <col min="2" max="2" width="12" style="5" bestFit="1" customWidth="1"/>
    <col min="3" max="3" width="18.85546875" customWidth="1"/>
    <col min="5" max="5" width="23.7109375" customWidth="1"/>
    <col min="7" max="7" width="23.85546875" customWidth="1"/>
    <col min="8" max="8" width="20" customWidth="1"/>
    <col min="9" max="9" width="22.85546875" customWidth="1"/>
    <col min="10" max="10" width="21.85546875" customWidth="1"/>
  </cols>
  <sheetData>
    <row r="1" spans="1:10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>
        <v>40209</v>
      </c>
      <c r="B2" s="4">
        <v>5.9661213726834299E-2</v>
      </c>
      <c r="C2" cm="1">
        <f t="array" ref="C2:C121">_xlfn.NORM.INV(B2:B121,0,1)</f>
        <v>-1.5576239095465301</v>
      </c>
      <c r="J2" t="s">
        <v>9</v>
      </c>
    </row>
    <row r="3" spans="1:10" x14ac:dyDescent="0.25">
      <c r="A3" s="1">
        <v>40237</v>
      </c>
      <c r="B3" s="4">
        <v>5.2414825907899663E-2</v>
      </c>
      <c r="C3">
        <v>-1.6218771649187143</v>
      </c>
      <c r="J3" s="7">
        <f>_xlfn.VAR.P(C2:C97)/(1+_xlfn.VAR.P(C2:C97))</f>
        <v>9.6024144992769376E-3</v>
      </c>
    </row>
    <row r="4" spans="1:10" x14ac:dyDescent="0.25">
      <c r="A4" s="1">
        <v>40268</v>
      </c>
      <c r="B4" s="4">
        <v>5.1614124103346523E-2</v>
      </c>
      <c r="C4">
        <v>-1.6294005700283369</v>
      </c>
    </row>
    <row r="5" spans="1:10" x14ac:dyDescent="0.25">
      <c r="A5" s="1">
        <v>40298</v>
      </c>
      <c r="B5" s="4">
        <v>4.9994563942343459E-2</v>
      </c>
      <c r="C5">
        <v>-1.6449063370844295</v>
      </c>
    </row>
    <row r="6" spans="1:10" x14ac:dyDescent="0.25">
      <c r="A6" s="1">
        <v>40329</v>
      </c>
      <c r="B6" s="4">
        <v>4.9791588583370246E-2</v>
      </c>
      <c r="C6">
        <v>-1.6468777448118717</v>
      </c>
    </row>
    <row r="7" spans="1:10" x14ac:dyDescent="0.25">
      <c r="A7" s="1">
        <v>40359</v>
      </c>
      <c r="B7" s="4">
        <v>4.9417199635820024E-2</v>
      </c>
      <c r="C7">
        <v>-1.6505308973053092</v>
      </c>
    </row>
    <row r="8" spans="1:10" x14ac:dyDescent="0.25">
      <c r="A8" s="1">
        <v>40390</v>
      </c>
      <c r="B8" s="4">
        <v>4.9433521880182477E-2</v>
      </c>
      <c r="C8">
        <v>-1.6503711710090958</v>
      </c>
    </row>
    <row r="9" spans="1:10" x14ac:dyDescent="0.25">
      <c r="A9" s="1">
        <v>40421</v>
      </c>
      <c r="B9" s="4">
        <v>5.0061248119207299E-2</v>
      </c>
      <c r="C9">
        <v>-1.6442600568909418</v>
      </c>
    </row>
    <row r="10" spans="1:10" x14ac:dyDescent="0.25">
      <c r="A10" s="1">
        <v>40451</v>
      </c>
      <c r="B10" s="4">
        <v>5.0174549173948813E-2</v>
      </c>
      <c r="C10">
        <v>-1.6431635540322844</v>
      </c>
    </row>
    <row r="11" spans="1:10" x14ac:dyDescent="0.25">
      <c r="A11" s="1">
        <v>40482</v>
      </c>
      <c r="B11" s="4">
        <v>4.9465657200645038E-2</v>
      </c>
      <c r="C11">
        <v>-1.6500568240327369</v>
      </c>
    </row>
    <row r="12" spans="1:10" x14ac:dyDescent="0.25">
      <c r="A12" s="1">
        <v>40512</v>
      </c>
      <c r="B12" s="4">
        <v>4.8831506834582664E-2</v>
      </c>
      <c r="C12">
        <v>-1.6562904493827819</v>
      </c>
    </row>
    <row r="13" spans="1:10" x14ac:dyDescent="0.25">
      <c r="A13" s="1">
        <v>40543</v>
      </c>
      <c r="B13" s="4">
        <v>4.8626187517002629E-2</v>
      </c>
      <c r="C13">
        <v>-1.6583225738968426</v>
      </c>
    </row>
    <row r="14" spans="1:10" x14ac:dyDescent="0.25">
      <c r="A14" s="1">
        <v>40574</v>
      </c>
      <c r="B14" s="4">
        <v>4.7990023084883385E-2</v>
      </c>
      <c r="C14">
        <v>-1.6646628122377687</v>
      </c>
    </row>
    <row r="15" spans="1:10" x14ac:dyDescent="0.25">
      <c r="A15" s="1">
        <v>40602</v>
      </c>
      <c r="B15" s="4">
        <v>4.7452793591880815E-2</v>
      </c>
      <c r="C15">
        <v>-1.6700696343574757</v>
      </c>
    </row>
    <row r="16" spans="1:10" x14ac:dyDescent="0.25">
      <c r="A16" s="1">
        <v>40633</v>
      </c>
      <c r="B16" s="4">
        <v>4.7274639673414977E-2</v>
      </c>
      <c r="C16">
        <v>-1.6718734493190686</v>
      </c>
    </row>
    <row r="17" spans="1:3" x14ac:dyDescent="0.25">
      <c r="A17" s="1">
        <v>40663</v>
      </c>
      <c r="B17" s="4">
        <v>4.7581668087583955E-2</v>
      </c>
      <c r="C17">
        <v>-1.6687681546157564</v>
      </c>
    </row>
    <row r="18" spans="1:3" x14ac:dyDescent="0.25">
      <c r="A18" s="1">
        <v>40694</v>
      </c>
      <c r="B18" s="4">
        <v>4.7999833406218113E-2</v>
      </c>
      <c r="C18">
        <v>-1.6645645300411087</v>
      </c>
    </row>
    <row r="19" spans="1:3" x14ac:dyDescent="0.25">
      <c r="A19" s="1">
        <v>40724</v>
      </c>
      <c r="B19" s="4">
        <v>4.837697204251986E-2</v>
      </c>
      <c r="C19">
        <v>-1.6607983927392751</v>
      </c>
    </row>
    <row r="20" spans="1:3" x14ac:dyDescent="0.25">
      <c r="A20" s="1">
        <v>40755</v>
      </c>
      <c r="B20" s="4">
        <v>4.8629974282969952E-2</v>
      </c>
      <c r="C20">
        <v>-1.6582850327855641</v>
      </c>
    </row>
    <row r="21" spans="1:3" x14ac:dyDescent="0.25">
      <c r="A21" s="1">
        <v>40786</v>
      </c>
      <c r="B21" s="4">
        <v>4.3603221045545169E-2</v>
      </c>
      <c r="C21">
        <v>-1.7103214787591055</v>
      </c>
    </row>
    <row r="22" spans="1:3" x14ac:dyDescent="0.25">
      <c r="A22" s="1">
        <v>40816</v>
      </c>
      <c r="B22" s="4">
        <v>4.3614650826085614E-2</v>
      </c>
      <c r="C22">
        <v>-1.7101978040469366</v>
      </c>
    </row>
    <row r="23" spans="1:3" x14ac:dyDescent="0.25">
      <c r="A23" s="1">
        <v>40847</v>
      </c>
      <c r="B23" s="4">
        <v>4.348597169510162E-2</v>
      </c>
      <c r="C23">
        <v>-1.7115916760008589</v>
      </c>
    </row>
    <row r="24" spans="1:3" x14ac:dyDescent="0.25">
      <c r="A24" s="1">
        <v>40877</v>
      </c>
      <c r="B24" s="4">
        <v>4.3144515612489991E-2</v>
      </c>
      <c r="C24">
        <v>-1.715306588687262</v>
      </c>
    </row>
    <row r="25" spans="1:3" x14ac:dyDescent="0.25">
      <c r="A25" s="1">
        <v>40908</v>
      </c>
      <c r="B25" s="4">
        <v>4.3109852124045445E-2</v>
      </c>
      <c r="C25">
        <v>-1.7156850403635979</v>
      </c>
    </row>
    <row r="26" spans="1:3" x14ac:dyDescent="0.25">
      <c r="A26" s="1">
        <v>40939</v>
      </c>
      <c r="B26" s="4">
        <v>4.3241619134872081E-2</v>
      </c>
      <c r="C26">
        <v>-1.7142477304768902</v>
      </c>
    </row>
    <row r="27" spans="1:3" x14ac:dyDescent="0.25">
      <c r="A27" s="1">
        <v>40968</v>
      </c>
      <c r="B27" s="4">
        <v>4.3091970002545478E-2</v>
      </c>
      <c r="C27">
        <v>-1.7158803712730211</v>
      </c>
    </row>
    <row r="28" spans="1:3" x14ac:dyDescent="0.25">
      <c r="A28" s="1">
        <v>40999</v>
      </c>
      <c r="B28" s="4">
        <v>4.4542219916504748E-2</v>
      </c>
      <c r="C28">
        <v>-1.7002471871792695</v>
      </c>
    </row>
    <row r="29" spans="1:3" x14ac:dyDescent="0.25">
      <c r="A29" s="1">
        <v>41029</v>
      </c>
      <c r="B29" s="4">
        <v>4.0473442526336466E-2</v>
      </c>
      <c r="C29">
        <v>-1.7452182534390446</v>
      </c>
    </row>
    <row r="30" spans="1:3" x14ac:dyDescent="0.25">
      <c r="A30" s="1">
        <v>41060</v>
      </c>
      <c r="B30" s="4">
        <v>4.2189101025151103E-2</v>
      </c>
      <c r="C30">
        <v>-1.725828882708087</v>
      </c>
    </row>
    <row r="31" spans="1:3" x14ac:dyDescent="0.25">
      <c r="A31" s="1">
        <v>41090</v>
      </c>
      <c r="B31" s="4">
        <v>4.2611520009535442E-2</v>
      </c>
      <c r="C31">
        <v>-1.7211531318516617</v>
      </c>
    </row>
    <row r="32" spans="1:3" x14ac:dyDescent="0.25">
      <c r="A32" s="1">
        <v>41121</v>
      </c>
      <c r="B32" s="4">
        <v>4.4703985043887354E-2</v>
      </c>
      <c r="C32">
        <v>-1.698528968000389</v>
      </c>
    </row>
    <row r="33" spans="1:3" x14ac:dyDescent="0.25">
      <c r="A33" s="1">
        <v>41152</v>
      </c>
      <c r="B33" s="4">
        <v>4.5198726507137722E-2</v>
      </c>
      <c r="C33">
        <v>-1.6933048627336031</v>
      </c>
    </row>
    <row r="34" spans="1:3" x14ac:dyDescent="0.25">
      <c r="A34" s="1">
        <v>41182</v>
      </c>
      <c r="B34" s="4">
        <v>4.49640748308726E-2</v>
      </c>
      <c r="C34">
        <v>-1.6957768424003397</v>
      </c>
    </row>
    <row r="35" spans="1:3" x14ac:dyDescent="0.25">
      <c r="A35" s="1">
        <v>41213</v>
      </c>
      <c r="B35" s="4">
        <v>4.5476925601862776E-2</v>
      </c>
      <c r="C35">
        <v>-1.6903874670124277</v>
      </c>
    </row>
    <row r="36" spans="1:3" x14ac:dyDescent="0.25">
      <c r="A36" s="1">
        <v>41243</v>
      </c>
      <c r="B36" s="4">
        <v>4.6389083956553161E-2</v>
      </c>
      <c r="C36">
        <v>-1.6809214759495463</v>
      </c>
    </row>
    <row r="37" spans="1:3" x14ac:dyDescent="0.25">
      <c r="A37" s="1">
        <v>41274</v>
      </c>
      <c r="B37" s="4">
        <v>4.6813015148712257E-2</v>
      </c>
      <c r="C37">
        <v>-1.6765728973222116</v>
      </c>
    </row>
    <row r="38" spans="1:3" x14ac:dyDescent="0.25">
      <c r="A38" s="1">
        <v>41305</v>
      </c>
      <c r="B38" s="4">
        <v>4.7935214265320422E-2</v>
      </c>
      <c r="C38">
        <v>-1.6652121964734552</v>
      </c>
    </row>
    <row r="39" spans="1:3" x14ac:dyDescent="0.25">
      <c r="A39" s="1">
        <v>41333</v>
      </c>
      <c r="B39" s="4">
        <v>4.4533841853661084E-2</v>
      </c>
      <c r="C39">
        <v>-1.7003363131948774</v>
      </c>
    </row>
    <row r="40" spans="1:3" x14ac:dyDescent="0.25">
      <c r="A40" s="1">
        <v>41364</v>
      </c>
      <c r="B40" s="4">
        <v>4.6166891909796753E-2</v>
      </c>
      <c r="C40">
        <v>-1.6832134199982154</v>
      </c>
    </row>
    <row r="41" spans="1:3" x14ac:dyDescent="0.25">
      <c r="A41" s="1">
        <v>41394</v>
      </c>
      <c r="B41" s="4">
        <v>4.6121593291404611E-2</v>
      </c>
      <c r="C41">
        <v>-1.6836817686264856</v>
      </c>
    </row>
    <row r="42" spans="1:3" x14ac:dyDescent="0.25">
      <c r="A42" s="1">
        <v>41425</v>
      </c>
      <c r="B42" s="4">
        <v>4.756325154284987E-2</v>
      </c>
      <c r="C42">
        <v>-1.6689539668334727</v>
      </c>
    </row>
    <row r="43" spans="1:3" x14ac:dyDescent="0.25">
      <c r="A43" s="1">
        <v>41455</v>
      </c>
      <c r="B43" s="4">
        <v>4.8113491983729433E-2</v>
      </c>
      <c r="C43">
        <v>-1.6634270410808432</v>
      </c>
    </row>
    <row r="44" spans="1:3" x14ac:dyDescent="0.25">
      <c r="A44" s="1">
        <v>41486</v>
      </c>
      <c r="B44" s="4">
        <v>4.9015469683219723E-2</v>
      </c>
      <c r="C44">
        <v>-1.6544754897420437</v>
      </c>
    </row>
    <row r="45" spans="1:3" x14ac:dyDescent="0.25">
      <c r="A45" s="1">
        <v>41517</v>
      </c>
      <c r="B45" s="4">
        <v>4.9679622291543712E-2</v>
      </c>
      <c r="C45">
        <v>-1.6479679675944781</v>
      </c>
    </row>
    <row r="46" spans="1:3" x14ac:dyDescent="0.25">
      <c r="A46" s="1">
        <v>41547</v>
      </c>
      <c r="B46" s="4">
        <v>5.0226331754841202E-2</v>
      </c>
      <c r="C46">
        <v>-1.6426630706440304</v>
      </c>
    </row>
    <row r="47" spans="1:3" x14ac:dyDescent="0.25">
      <c r="A47" s="1">
        <v>41578</v>
      </c>
      <c r="B47" s="4">
        <v>5.0864478724505641E-2</v>
      </c>
      <c r="C47">
        <v>-1.6365288277534011</v>
      </c>
    </row>
    <row r="48" spans="1:3" x14ac:dyDescent="0.25">
      <c r="A48" s="1">
        <v>41608</v>
      </c>
      <c r="B48" s="4">
        <v>5.1820064498181481E-2</v>
      </c>
      <c r="C48">
        <v>-1.6274567410681249</v>
      </c>
    </row>
    <row r="49" spans="1:3" x14ac:dyDescent="0.25">
      <c r="A49" s="1">
        <v>41639</v>
      </c>
      <c r="B49" s="4">
        <v>5.2771256507094008E-2</v>
      </c>
      <c r="C49">
        <v>-1.6185574658701696</v>
      </c>
    </row>
    <row r="50" spans="1:3" x14ac:dyDescent="0.25">
      <c r="A50" s="1">
        <v>41670</v>
      </c>
      <c r="B50" s="4">
        <v>5.2875569388465438E-2</v>
      </c>
      <c r="C50">
        <v>-1.6175892897089768</v>
      </c>
    </row>
    <row r="51" spans="1:3" x14ac:dyDescent="0.25">
      <c r="A51" s="1">
        <v>41698</v>
      </c>
      <c r="B51" s="4">
        <v>5.2149667654161166E-2</v>
      </c>
      <c r="C51">
        <v>-1.6243584220819052</v>
      </c>
    </row>
    <row r="52" spans="1:3" x14ac:dyDescent="0.25">
      <c r="A52" s="1">
        <v>41729</v>
      </c>
      <c r="B52" s="4">
        <v>5.2709437077955903E-2</v>
      </c>
      <c r="C52">
        <v>-1.6191319573769436</v>
      </c>
    </row>
    <row r="53" spans="1:3" x14ac:dyDescent="0.25">
      <c r="A53" s="1">
        <v>41759</v>
      </c>
      <c r="B53" s="4">
        <v>5.0363891071855675E-2</v>
      </c>
      <c r="C53">
        <v>-1.6413355417879869</v>
      </c>
    </row>
    <row r="54" spans="1:3" x14ac:dyDescent="0.25">
      <c r="A54" s="1">
        <v>41790</v>
      </c>
      <c r="B54" s="4">
        <v>5.0748760201491661E-2</v>
      </c>
      <c r="C54">
        <v>-1.6376366141673306</v>
      </c>
    </row>
    <row r="55" spans="1:3" x14ac:dyDescent="0.25">
      <c r="A55" s="1">
        <v>41820</v>
      </c>
      <c r="B55" s="4">
        <v>5.1065801668211307E-2</v>
      </c>
      <c r="C55">
        <v>-1.6346063133027531</v>
      </c>
    </row>
    <row r="56" spans="1:3" x14ac:dyDescent="0.25">
      <c r="A56" s="1">
        <v>41851</v>
      </c>
      <c r="B56" s="4">
        <v>5.0834483928009107E-2</v>
      </c>
      <c r="C56">
        <v>-1.63681577849181</v>
      </c>
    </row>
    <row r="57" spans="1:3" x14ac:dyDescent="0.25">
      <c r="A57" s="1">
        <v>41882</v>
      </c>
      <c r="B57" s="4">
        <v>4.7763713080168774E-2</v>
      </c>
      <c r="C57">
        <v>-1.6669345185556736</v>
      </c>
    </row>
    <row r="58" spans="1:3" x14ac:dyDescent="0.25">
      <c r="A58" s="1">
        <v>41912</v>
      </c>
      <c r="B58" s="4">
        <v>4.7201927858317713E-2</v>
      </c>
      <c r="C58">
        <v>-1.672611224834935</v>
      </c>
    </row>
    <row r="59" spans="1:3" x14ac:dyDescent="0.25">
      <c r="A59" s="1">
        <v>41943</v>
      </c>
      <c r="B59" s="4">
        <v>4.6937178362226384E-2</v>
      </c>
      <c r="C59">
        <v>-1.6753052458461468</v>
      </c>
    </row>
    <row r="60" spans="1:3" x14ac:dyDescent="0.25">
      <c r="A60" s="1">
        <v>41973</v>
      </c>
      <c r="B60" s="4">
        <v>4.6527506368631955E-2</v>
      </c>
      <c r="C60">
        <v>-1.6794980800197372</v>
      </c>
    </row>
    <row r="61" spans="1:3" x14ac:dyDescent="0.25">
      <c r="A61" s="1">
        <v>42004</v>
      </c>
      <c r="B61" s="4">
        <v>4.5782674772036472E-2</v>
      </c>
      <c r="C61">
        <v>-1.6871976686735217</v>
      </c>
    </row>
    <row r="62" spans="1:3" x14ac:dyDescent="0.25">
      <c r="A62" s="1">
        <v>42035</v>
      </c>
      <c r="B62" s="4">
        <v>4.5279070936145131E-2</v>
      </c>
      <c r="C62">
        <v>-1.6924608332711888</v>
      </c>
    </row>
    <row r="63" spans="1:3" x14ac:dyDescent="0.25">
      <c r="A63" s="1">
        <v>42063</v>
      </c>
      <c r="B63" s="4">
        <v>4.4483117117931563E-2</v>
      </c>
      <c r="C63">
        <v>-1.7008762126979631</v>
      </c>
    </row>
    <row r="64" spans="1:3" x14ac:dyDescent="0.25">
      <c r="A64" s="1">
        <v>42094</v>
      </c>
      <c r="B64" s="4">
        <v>4.3524524386945748E-2</v>
      </c>
      <c r="C64">
        <v>-1.7111737184759614</v>
      </c>
    </row>
    <row r="65" spans="1:3" x14ac:dyDescent="0.25">
      <c r="A65" s="1">
        <v>42124</v>
      </c>
      <c r="B65" s="4">
        <v>4.2670654361613797E-2</v>
      </c>
      <c r="C65">
        <v>-1.7205015689815439</v>
      </c>
    </row>
    <row r="66" spans="1:3" x14ac:dyDescent="0.25">
      <c r="A66" s="1">
        <v>42155</v>
      </c>
      <c r="B66" s="4">
        <v>3.823708102650112E-2</v>
      </c>
      <c r="C66">
        <v>-1.7715206488501694</v>
      </c>
    </row>
    <row r="67" spans="1:3" x14ac:dyDescent="0.25">
      <c r="A67" s="1">
        <v>42185</v>
      </c>
      <c r="B67" s="4">
        <v>3.7984102824285472E-2</v>
      </c>
      <c r="C67">
        <v>-1.7745742891283154</v>
      </c>
    </row>
    <row r="68" spans="1:3" x14ac:dyDescent="0.25">
      <c r="A68" s="1">
        <v>42216</v>
      </c>
      <c r="B68" s="4">
        <v>3.7858249823511964E-2</v>
      </c>
      <c r="C68">
        <v>-1.7760996152811404</v>
      </c>
    </row>
    <row r="69" spans="1:3" x14ac:dyDescent="0.25">
      <c r="A69" s="1">
        <v>42247</v>
      </c>
      <c r="B69" s="4">
        <v>3.808949262549146E-2</v>
      </c>
      <c r="C69">
        <v>-1.7733001438273015</v>
      </c>
    </row>
    <row r="70" spans="1:3" x14ac:dyDescent="0.25">
      <c r="A70" s="1">
        <v>42277</v>
      </c>
      <c r="B70" s="4">
        <v>3.7594230997345372E-2</v>
      </c>
      <c r="C70">
        <v>-1.7793129928573941</v>
      </c>
    </row>
    <row r="71" spans="1:3" x14ac:dyDescent="0.25">
      <c r="A71" s="1">
        <v>42308</v>
      </c>
      <c r="B71" s="4">
        <v>3.7455513498446759E-2</v>
      </c>
      <c r="C71">
        <v>-1.7810087151993157</v>
      </c>
    </row>
    <row r="72" spans="1:3" x14ac:dyDescent="0.25">
      <c r="A72" s="1">
        <v>42338</v>
      </c>
      <c r="B72" s="4">
        <v>3.7106671267814577E-2</v>
      </c>
      <c r="C72">
        <v>-1.7852958445950997</v>
      </c>
    </row>
    <row r="73" spans="1:3" x14ac:dyDescent="0.25">
      <c r="A73" s="1">
        <v>42369</v>
      </c>
      <c r="B73" s="4">
        <v>3.6644559038240501E-2</v>
      </c>
      <c r="C73">
        <v>-1.7910260294945495</v>
      </c>
    </row>
    <row r="74" spans="1:3" x14ac:dyDescent="0.25">
      <c r="A74" s="1">
        <v>42400</v>
      </c>
      <c r="B74" s="4">
        <v>3.623136017898794E-2</v>
      </c>
      <c r="C74">
        <v>-1.7961999646423501</v>
      </c>
    </row>
    <row r="75" spans="1:3" x14ac:dyDescent="0.25">
      <c r="A75" s="1">
        <v>42429</v>
      </c>
      <c r="B75" s="4">
        <v>3.4952153021554258E-2</v>
      </c>
      <c r="C75">
        <v>-1.8125302381614383</v>
      </c>
    </row>
    <row r="76" spans="1:3" x14ac:dyDescent="0.25">
      <c r="A76" s="1">
        <v>42460</v>
      </c>
      <c r="B76" s="4">
        <v>3.0627550338117458E-2</v>
      </c>
      <c r="C76">
        <v>-1.8716495701002163</v>
      </c>
    </row>
    <row r="77" spans="1:3" x14ac:dyDescent="0.25">
      <c r="A77" s="1">
        <v>42490</v>
      </c>
      <c r="B77" s="4">
        <v>2.9713234798106929E-2</v>
      </c>
      <c r="C77">
        <v>-1.8850249484551496</v>
      </c>
    </row>
    <row r="78" spans="1:3" x14ac:dyDescent="0.25">
      <c r="A78" s="1">
        <v>42521</v>
      </c>
      <c r="B78" s="4">
        <v>3.0048897371243888E-2</v>
      </c>
      <c r="C78">
        <v>-1.880075457669119</v>
      </c>
    </row>
    <row r="79" spans="1:3" x14ac:dyDescent="0.25">
      <c r="A79" s="1">
        <v>42551</v>
      </c>
      <c r="B79" s="4">
        <v>3.0262384052662534E-2</v>
      </c>
      <c r="C79">
        <v>-1.876951305511483</v>
      </c>
    </row>
    <row r="80" spans="1:3" x14ac:dyDescent="0.25">
      <c r="A80" s="1">
        <v>42582</v>
      </c>
      <c r="B80" s="4">
        <v>3.0604309774415573E-2</v>
      </c>
      <c r="C80">
        <v>-1.8719854279766435</v>
      </c>
    </row>
    <row r="81" spans="1:3" x14ac:dyDescent="0.25">
      <c r="A81" s="1">
        <v>42613</v>
      </c>
      <c r="B81" s="4">
        <v>3.0890361257858222E-2</v>
      </c>
      <c r="C81">
        <v>-1.8678662048864092</v>
      </c>
    </row>
    <row r="82" spans="1:3" x14ac:dyDescent="0.25">
      <c r="A82" s="1">
        <v>42643</v>
      </c>
      <c r="B82" s="4">
        <v>3.0965580078965899E-2</v>
      </c>
      <c r="C82">
        <v>-1.8667882774824158</v>
      </c>
    </row>
    <row r="83" spans="1:3" x14ac:dyDescent="0.25">
      <c r="A83" s="1">
        <v>42674</v>
      </c>
      <c r="B83" s="4">
        <v>3.0966998600938194E-2</v>
      </c>
      <c r="C83">
        <v>-1.8667679701041806</v>
      </c>
    </row>
    <row r="84" spans="1:3" x14ac:dyDescent="0.25">
      <c r="A84" s="1">
        <v>42704</v>
      </c>
      <c r="B84" s="4">
        <v>3.0921627658541322E-2</v>
      </c>
      <c r="C84">
        <v>-1.8674178765002041</v>
      </c>
    </row>
    <row r="85" spans="1:3" x14ac:dyDescent="0.25">
      <c r="A85" s="1">
        <v>42735</v>
      </c>
      <c r="B85" s="4">
        <v>3.0735609408001834E-2</v>
      </c>
      <c r="C85">
        <v>-1.8700907353514298</v>
      </c>
    </row>
    <row r="86" spans="1:3" x14ac:dyDescent="0.25">
      <c r="A86" s="1">
        <v>42766</v>
      </c>
      <c r="B86" s="4">
        <v>3.0708590097166828E-2</v>
      </c>
      <c r="C86">
        <v>-1.8704800835675461</v>
      </c>
    </row>
    <row r="87" spans="1:3" x14ac:dyDescent="0.25">
      <c r="A87" s="1">
        <v>42794</v>
      </c>
      <c r="B87" s="4">
        <v>3.0022587143642025E-2</v>
      </c>
      <c r="C87">
        <v>-1.8804617526500838</v>
      </c>
    </row>
    <row r="88" spans="1:3" x14ac:dyDescent="0.25">
      <c r="A88" s="1">
        <v>42825</v>
      </c>
      <c r="B88" s="4">
        <v>2.9941243772793363E-2</v>
      </c>
      <c r="C88">
        <v>-1.8816578396823946</v>
      </c>
    </row>
    <row r="89" spans="1:3" x14ac:dyDescent="0.25">
      <c r="A89" s="1">
        <v>42855</v>
      </c>
      <c r="B89" s="4">
        <v>2.6359754965658067E-2</v>
      </c>
      <c r="C89">
        <v>-1.9372113784570315</v>
      </c>
    </row>
    <row r="90" spans="1:3" x14ac:dyDescent="0.25">
      <c r="A90" s="1">
        <v>42886</v>
      </c>
      <c r="B90" s="4">
        <v>2.7172599724576457E-2</v>
      </c>
      <c r="C90">
        <v>-1.9240748704661887</v>
      </c>
    </row>
    <row r="91" spans="1:3" x14ac:dyDescent="0.25">
      <c r="A91" s="1">
        <v>42916</v>
      </c>
      <c r="B91" s="4">
        <v>2.7415045888462823E-2</v>
      </c>
      <c r="C91">
        <v>-1.920220194932484</v>
      </c>
    </row>
    <row r="92" spans="1:3" x14ac:dyDescent="0.25">
      <c r="A92" s="1">
        <v>42947</v>
      </c>
      <c r="B92" s="4">
        <v>2.7693368002255567E-2</v>
      </c>
      <c r="C92">
        <v>-1.9158300142695488</v>
      </c>
    </row>
    <row r="93" spans="1:3" x14ac:dyDescent="0.25">
      <c r="A93" s="1">
        <v>42978</v>
      </c>
      <c r="B93" s="4">
        <v>2.7934192050042522E-2</v>
      </c>
      <c r="C93">
        <v>-1.9120608931391971</v>
      </c>
    </row>
    <row r="94" spans="1:3" x14ac:dyDescent="0.25">
      <c r="A94" s="1">
        <v>43008</v>
      </c>
      <c r="B94" s="4">
        <v>2.7895861385918253E-2</v>
      </c>
      <c r="C94">
        <v>-1.9126589877600289</v>
      </c>
    </row>
    <row r="95" spans="1:3" x14ac:dyDescent="0.25">
      <c r="A95" s="1">
        <v>43039</v>
      </c>
      <c r="B95" s="4">
        <v>2.7913906200543542E-2</v>
      </c>
      <c r="C95">
        <v>-1.9123773392845647</v>
      </c>
    </row>
    <row r="96" spans="1:3" x14ac:dyDescent="0.25">
      <c r="A96" s="1">
        <v>43069</v>
      </c>
      <c r="B96" s="4">
        <v>2.759604295274716E-2</v>
      </c>
      <c r="C96">
        <v>-1.9173609950447279</v>
      </c>
    </row>
    <row r="97" spans="1:9" x14ac:dyDescent="0.25">
      <c r="A97" s="1">
        <v>43100</v>
      </c>
      <c r="B97" s="4">
        <v>2.7461524051260809E-2</v>
      </c>
      <c r="C97">
        <v>-1.9194844837988914</v>
      </c>
    </row>
    <row r="98" spans="1:9" x14ac:dyDescent="0.25">
      <c r="A98" s="1">
        <v>43131</v>
      </c>
      <c r="B98" s="4">
        <v>2.7727969647358436E-2</v>
      </c>
      <c r="C98">
        <v>-1.9152867902880062</v>
      </c>
      <c r="D98" s="8">
        <v>2.651771E-2</v>
      </c>
      <c r="E98" cm="1">
        <f t="array" ref="E98:E133">_xlfn.NORM.INV(D98:D133,0,1)</f>
        <v>-1.9346324095198826</v>
      </c>
      <c r="F98" s="8">
        <f>1-D98</f>
        <v>0.97348228999999997</v>
      </c>
      <c r="G98" cm="1">
        <f t="array" ref="G98:G133">_xlfn.NORM.INV(F98:F133,0,1)</f>
        <v>1.9346324095198821</v>
      </c>
      <c r="H98">
        <f>(G98 - (SQRT(1-$J$3)*E98)/SQRT($J$3))</f>
        <v>21.582391342740198</v>
      </c>
      <c r="I98" s="6">
        <f>(G98 - (SQRT(1-$J$3)* D98)/SQRT($J$3))</f>
        <v>1.6653235883829791</v>
      </c>
    </row>
    <row r="99" spans="1:9" x14ac:dyDescent="0.25">
      <c r="A99" s="1">
        <v>43159</v>
      </c>
      <c r="B99" s="4">
        <v>2.7279544707429323E-2</v>
      </c>
      <c r="C99">
        <v>-1.9223710199496238</v>
      </c>
      <c r="D99" s="8">
        <v>2.6431759999999999E-2</v>
      </c>
      <c r="E99">
        <v>-1.9360341381372643</v>
      </c>
      <c r="F99" s="8">
        <f t="shared" ref="F99:F133" si="0">1-D99</f>
        <v>0.97356823999999997</v>
      </c>
      <c r="G99">
        <v>1.9360341381372641</v>
      </c>
      <c r="H99">
        <f t="shared" ref="H99:H133" si="1">(G99 - (SQRT(1-$J$3)*E99)/SQRT($J$3))</f>
        <v>21.598028760695041</v>
      </c>
      <c r="I99" s="6">
        <f t="shared" ref="I99:I133" si="2">(G99 - (SQRT(1-$J$3)* D99)/SQRT($J$3))</f>
        <v>1.6675982088593004</v>
      </c>
    </row>
    <row r="100" spans="1:9" x14ac:dyDescent="0.25">
      <c r="A100" s="1">
        <v>43190</v>
      </c>
      <c r="B100" s="4">
        <v>2.7513423346228534E-2</v>
      </c>
      <c r="C100">
        <v>-1.9186641865152705</v>
      </c>
      <c r="D100" s="8">
        <v>2.5241079999999999E-2</v>
      </c>
      <c r="E100">
        <v>-1.9558556590369034</v>
      </c>
      <c r="F100" s="8">
        <f t="shared" si="0"/>
        <v>0.97475891999999997</v>
      </c>
      <c r="G100">
        <v>1.9558556590369032</v>
      </c>
      <c r="H100">
        <f t="shared" si="1"/>
        <v>21.819153879327001</v>
      </c>
      <c r="I100" s="6">
        <f t="shared" si="2"/>
        <v>1.6995120494634424</v>
      </c>
    </row>
    <row r="101" spans="1:9" x14ac:dyDescent="0.25">
      <c r="A101" s="1">
        <v>43220</v>
      </c>
      <c r="B101" s="4">
        <v>2.7448554392900344E-2</v>
      </c>
      <c r="C101">
        <v>-1.9196896783310664</v>
      </c>
      <c r="D101" s="8">
        <v>2.6870439999999999E-2</v>
      </c>
      <c r="E101">
        <v>-1.928919311604901</v>
      </c>
      <c r="F101" s="8">
        <f t="shared" si="0"/>
        <v>0.97312955999999995</v>
      </c>
      <c r="G101">
        <v>1.9289193116049002</v>
      </c>
      <c r="H101">
        <f t="shared" si="1"/>
        <v>21.518657108591228</v>
      </c>
      <c r="I101" s="6">
        <f t="shared" si="2"/>
        <v>1.6560282316500365</v>
      </c>
    </row>
    <row r="102" spans="1:9" x14ac:dyDescent="0.25">
      <c r="A102" s="1">
        <v>43251</v>
      </c>
      <c r="B102" s="4">
        <v>2.7897379359663889E-2</v>
      </c>
      <c r="C102">
        <v>-1.9126352889590668</v>
      </c>
      <c r="D102" s="8">
        <v>2.493923E-2</v>
      </c>
      <c r="E102">
        <v>-1.9610048254181542</v>
      </c>
      <c r="F102" s="8">
        <f t="shared" si="0"/>
        <v>0.97506077000000002</v>
      </c>
      <c r="G102">
        <v>1.9610048254181549</v>
      </c>
      <c r="H102">
        <f t="shared" si="1"/>
        <v>21.876597000501949</v>
      </c>
      <c r="I102" s="6">
        <f t="shared" si="2"/>
        <v>1.7077267470561062</v>
      </c>
    </row>
    <row r="103" spans="1:9" x14ac:dyDescent="0.25">
      <c r="A103" s="1">
        <v>43281</v>
      </c>
      <c r="B103" s="4">
        <v>2.8017422101208004E-2</v>
      </c>
      <c r="C103">
        <v>-1.9107645584051149</v>
      </c>
      <c r="D103" s="8">
        <v>2.7333840000000002E-2</v>
      </c>
      <c r="E103">
        <v>-1.9215081173410142</v>
      </c>
      <c r="F103" s="8">
        <f t="shared" si="0"/>
        <v>0.97266615999999995</v>
      </c>
      <c r="G103">
        <v>1.9215081173410136</v>
      </c>
      <c r="H103">
        <f t="shared" si="1"/>
        <v>21.43597923442082</v>
      </c>
      <c r="I103" s="6">
        <f t="shared" si="2"/>
        <v>1.6439108350890874</v>
      </c>
    </row>
    <row r="104" spans="1:9" x14ac:dyDescent="0.25">
      <c r="A104" s="1">
        <v>43312</v>
      </c>
      <c r="B104" s="4">
        <v>2.803393311167612E-2</v>
      </c>
      <c r="C104">
        <v>-1.9105077754317425</v>
      </c>
      <c r="D104" s="8">
        <v>2.5041859999999999E-2</v>
      </c>
      <c r="E104">
        <v>-1.9592482586450228</v>
      </c>
      <c r="F104" s="8">
        <f t="shared" si="0"/>
        <v>0.97495814000000003</v>
      </c>
      <c r="G104">
        <v>1.9592482586450233</v>
      </c>
      <c r="H104">
        <f t="shared" si="1"/>
        <v>21.85700107554441</v>
      </c>
      <c r="I104" s="6">
        <f t="shared" si="2"/>
        <v>1.7049278895152846</v>
      </c>
    </row>
    <row r="105" spans="1:9" x14ac:dyDescent="0.25">
      <c r="A105" s="1">
        <v>43343</v>
      </c>
      <c r="B105" s="4">
        <v>2.8044192615296434E-2</v>
      </c>
      <c r="C105">
        <v>-1.9103482807442944</v>
      </c>
      <c r="D105" s="8">
        <v>2.4068300000000001E-2</v>
      </c>
      <c r="E105">
        <v>-1.9761605180108361</v>
      </c>
      <c r="F105" s="8">
        <f t="shared" si="0"/>
        <v>0.97593169999999996</v>
      </c>
      <c r="G105">
        <v>1.9761605180108355</v>
      </c>
      <c r="H105">
        <f t="shared" si="1"/>
        <v>22.045671025622159</v>
      </c>
      <c r="I105" s="6">
        <f t="shared" si="2"/>
        <v>1.7317274391450765</v>
      </c>
    </row>
    <row r="106" spans="1:9" x14ac:dyDescent="0.25">
      <c r="A106" s="1">
        <v>43373</v>
      </c>
      <c r="B106" s="4">
        <v>2.7964776363592618E-2</v>
      </c>
      <c r="C106">
        <v>-1.9115841592540974</v>
      </c>
      <c r="D106" s="8">
        <v>2.6938719999999999E-2</v>
      </c>
      <c r="E106">
        <v>-1.9278206360719179</v>
      </c>
      <c r="F106" s="8">
        <f t="shared" si="0"/>
        <v>0.97306128000000003</v>
      </c>
      <c r="G106">
        <v>1.9278206360719181</v>
      </c>
      <c r="H106">
        <f t="shared" si="1"/>
        <v>21.506400493228615</v>
      </c>
      <c r="I106" s="6">
        <f t="shared" si="2"/>
        <v>1.6542361174186442</v>
      </c>
    </row>
    <row r="107" spans="1:9" x14ac:dyDescent="0.25">
      <c r="A107" s="1">
        <v>43404</v>
      </c>
      <c r="B107" s="4">
        <v>2.8087466373659681E-2</v>
      </c>
      <c r="C107">
        <v>-1.9096760792380376</v>
      </c>
      <c r="D107" s="8">
        <v>2.5934100000000002E-2</v>
      </c>
      <c r="E107">
        <v>-1.9442260311733732</v>
      </c>
      <c r="F107" s="8">
        <f t="shared" si="0"/>
        <v>0.97406590000000004</v>
      </c>
      <c r="G107">
        <v>1.9442260311733732</v>
      </c>
      <c r="H107">
        <f t="shared" si="1"/>
        <v>21.689415961939666</v>
      </c>
      <c r="I107" s="6">
        <f t="shared" si="2"/>
        <v>1.6808442422388628</v>
      </c>
    </row>
    <row r="108" spans="1:9" x14ac:dyDescent="0.25">
      <c r="A108" s="1">
        <v>43434</v>
      </c>
      <c r="B108" s="4">
        <v>2.7844223866811641E-2</v>
      </c>
      <c r="C108">
        <v>-1.9134657998936317</v>
      </c>
      <c r="D108" s="8">
        <v>2.470727E-2</v>
      </c>
      <c r="E108">
        <v>-1.9649973867922583</v>
      </c>
      <c r="F108" s="8">
        <f t="shared" si="0"/>
        <v>0.97529273000000005</v>
      </c>
      <c r="G108">
        <v>1.964997386792259</v>
      </c>
      <c r="H108">
        <f t="shared" si="1"/>
        <v>21.921137256114235</v>
      </c>
      <c r="I108" s="6">
        <f t="shared" si="2"/>
        <v>1.7140750500893096</v>
      </c>
    </row>
    <row r="109" spans="1:9" x14ac:dyDescent="0.25">
      <c r="A109" s="1">
        <v>43465</v>
      </c>
      <c r="B109" s="4">
        <v>2.7814480653663435E-2</v>
      </c>
      <c r="C109">
        <v>-1.9139310896550963</v>
      </c>
      <c r="D109" s="8">
        <v>3.0181380000000001E-2</v>
      </c>
      <c r="E109">
        <v>-1.8781345568516499</v>
      </c>
      <c r="F109" s="8">
        <f t="shared" si="0"/>
        <v>0.96981861999999996</v>
      </c>
      <c r="G109">
        <v>1.878134556851649</v>
      </c>
      <c r="H109">
        <f t="shared" si="1"/>
        <v>20.95211203990722</v>
      </c>
      <c r="I109" s="6">
        <f t="shared" si="2"/>
        <v>1.5716181997421965</v>
      </c>
    </row>
    <row r="110" spans="1:9" x14ac:dyDescent="0.25">
      <c r="A110" s="1">
        <v>43496</v>
      </c>
      <c r="B110" s="4">
        <v>2.8018062254202364E-2</v>
      </c>
      <c r="C110">
        <v>-1.9107546002528313</v>
      </c>
      <c r="D110" s="8">
        <v>2.788181E-2</v>
      </c>
      <c r="E110">
        <v>-1.9128784108116885</v>
      </c>
      <c r="F110" s="8">
        <f t="shared" si="0"/>
        <v>0.97211818999999999</v>
      </c>
      <c r="G110">
        <v>1.9128784108116879</v>
      </c>
      <c r="H110">
        <f t="shared" si="1"/>
        <v>21.339707869084222</v>
      </c>
      <c r="I110" s="6">
        <f t="shared" si="2"/>
        <v>1.62971604942139</v>
      </c>
    </row>
    <row r="111" spans="1:9" x14ac:dyDescent="0.25">
      <c r="A111" s="1">
        <v>43524</v>
      </c>
      <c r="B111" s="4">
        <v>2.7946965082770468E-2</v>
      </c>
      <c r="C111">
        <v>-1.9118617402738438</v>
      </c>
      <c r="D111" s="8">
        <v>2.8980499999999999E-2</v>
      </c>
      <c r="E111">
        <v>-1.8959927742957889</v>
      </c>
      <c r="F111" s="8">
        <f t="shared" si="0"/>
        <v>0.97101950000000004</v>
      </c>
      <c r="G111">
        <v>1.8959927742957898</v>
      </c>
      <c r="H111">
        <f t="shared" si="1"/>
        <v>21.151334918458502</v>
      </c>
      <c r="I111" s="6">
        <f t="shared" si="2"/>
        <v>1.6016723261515868</v>
      </c>
    </row>
    <row r="112" spans="1:9" x14ac:dyDescent="0.25">
      <c r="A112" s="1">
        <v>43555</v>
      </c>
      <c r="B112" s="4">
        <v>2.7893598168463568E-2</v>
      </c>
      <c r="C112">
        <v>-1.9126943233963005</v>
      </c>
      <c r="D112" s="8">
        <v>2.8367529999999998E-2</v>
      </c>
      <c r="E112">
        <v>-1.9053463822701631</v>
      </c>
      <c r="F112" s="8">
        <f t="shared" si="0"/>
        <v>0.97163246999999997</v>
      </c>
      <c r="G112">
        <v>1.9053463822701631</v>
      </c>
      <c r="H112">
        <f t="shared" si="1"/>
        <v>21.255681990685844</v>
      </c>
      <c r="I112" s="6">
        <f t="shared" si="2"/>
        <v>1.617251140906345</v>
      </c>
    </row>
    <row r="113" spans="1:9" x14ac:dyDescent="0.25">
      <c r="A113" s="1">
        <v>43585</v>
      </c>
      <c r="B113" s="4">
        <v>2.8055901814396326E-2</v>
      </c>
      <c r="C113">
        <v>-1.9101663083900111</v>
      </c>
      <c r="D113" s="8">
        <v>2.9666149999999999E-2</v>
      </c>
      <c r="E113">
        <v>-1.8857229393978998</v>
      </c>
      <c r="F113" s="8">
        <f t="shared" si="0"/>
        <v>0.97033385000000005</v>
      </c>
      <c r="G113">
        <v>1.8857229393979005</v>
      </c>
      <c r="H113">
        <f t="shared" si="1"/>
        <v>21.036766592868126</v>
      </c>
      <c r="I113" s="6">
        <f t="shared" si="2"/>
        <v>1.5844391602114423</v>
      </c>
    </row>
    <row r="114" spans="1:9" x14ac:dyDescent="0.25">
      <c r="A114" s="1">
        <v>43616</v>
      </c>
      <c r="B114" s="4">
        <v>2.8613945294514102E-2</v>
      </c>
      <c r="C114">
        <v>-1.9015661973933089</v>
      </c>
      <c r="D114" s="8">
        <v>2.8190799999999998E-2</v>
      </c>
      <c r="E114">
        <v>-1.9080744071109059</v>
      </c>
      <c r="F114" s="8">
        <f t="shared" si="0"/>
        <v>0.97180920000000004</v>
      </c>
      <c r="G114">
        <v>1.9080744071109061</v>
      </c>
      <c r="H114">
        <f t="shared" si="1"/>
        <v>21.28611531714926</v>
      </c>
      <c r="I114" s="6">
        <f t="shared" si="2"/>
        <v>1.6217740020266735</v>
      </c>
    </row>
    <row r="115" spans="1:9" x14ac:dyDescent="0.25">
      <c r="A115" s="1">
        <v>43646</v>
      </c>
      <c r="B115" s="4">
        <v>2.9390750988493097E-2</v>
      </c>
      <c r="C115">
        <v>-1.8898240048061152</v>
      </c>
      <c r="D115" s="8">
        <v>2.890525E-2</v>
      </c>
      <c r="E115">
        <v>-1.8971321421518206</v>
      </c>
      <c r="F115" s="8">
        <f t="shared" si="0"/>
        <v>0.97109475000000001</v>
      </c>
      <c r="G115">
        <v>1.8971321421518206</v>
      </c>
      <c r="H115">
        <f t="shared" si="1"/>
        <v>21.164045489640511</v>
      </c>
      <c r="I115" s="6">
        <f t="shared" si="2"/>
        <v>1.6035759187008716</v>
      </c>
    </row>
    <row r="116" spans="1:9" x14ac:dyDescent="0.25">
      <c r="A116" s="1">
        <v>43677</v>
      </c>
      <c r="B116" s="4">
        <v>2.9807694431376708E-2</v>
      </c>
      <c r="C116">
        <v>-1.8836274298734941</v>
      </c>
      <c r="D116" s="8">
        <v>2.827607E-2</v>
      </c>
      <c r="E116">
        <v>-1.9067563977811699</v>
      </c>
      <c r="F116" s="8">
        <f t="shared" si="0"/>
        <v>0.97172393000000001</v>
      </c>
      <c r="G116">
        <v>1.9067563977811699</v>
      </c>
      <c r="H116">
        <f t="shared" si="1"/>
        <v>21.271411855650442</v>
      </c>
      <c r="I116" s="6">
        <f t="shared" si="2"/>
        <v>1.6195900067887143</v>
      </c>
    </row>
    <row r="117" spans="1:9" x14ac:dyDescent="0.25">
      <c r="A117" s="1">
        <v>43708</v>
      </c>
      <c r="B117" s="4">
        <v>2.9778536572487139E-2</v>
      </c>
      <c r="C117">
        <v>-1.88405842426556</v>
      </c>
      <c r="D117" s="8">
        <v>2.9718939999999999E-2</v>
      </c>
      <c r="E117">
        <v>-1.8849404361810784</v>
      </c>
      <c r="F117" s="8">
        <f t="shared" si="0"/>
        <v>0.97028106000000003</v>
      </c>
      <c r="G117">
        <v>1.8849404361810789</v>
      </c>
      <c r="H117">
        <f t="shared" si="1"/>
        <v>21.028037135753024</v>
      </c>
      <c r="I117" s="6">
        <f t="shared" si="2"/>
        <v>1.5831205317912069</v>
      </c>
    </row>
    <row r="118" spans="1:9" x14ac:dyDescent="0.25">
      <c r="A118" s="1">
        <v>43738</v>
      </c>
      <c r="B118" s="4">
        <v>2.7923039620440637E-2</v>
      </c>
      <c r="C118">
        <v>-1.9122348401361302</v>
      </c>
      <c r="D118" s="8">
        <v>2.9589029999999999E-2</v>
      </c>
      <c r="E118">
        <v>-1.8868681645068524</v>
      </c>
      <c r="F118" s="8">
        <f t="shared" si="0"/>
        <v>0.97041096999999998</v>
      </c>
      <c r="G118">
        <v>1.8868681645068521</v>
      </c>
      <c r="H118">
        <f t="shared" si="1"/>
        <v>21.049542506450116</v>
      </c>
      <c r="I118" s="6">
        <f t="shared" si="2"/>
        <v>1.5863676013781183</v>
      </c>
    </row>
    <row r="119" spans="1:9" x14ac:dyDescent="0.25">
      <c r="A119" s="1">
        <v>43769</v>
      </c>
      <c r="B119" s="4">
        <v>2.794750556112691E-2</v>
      </c>
      <c r="C119">
        <v>-1.9118533149876107</v>
      </c>
      <c r="D119" s="8">
        <v>2.7696209999999999E-2</v>
      </c>
      <c r="E119">
        <v>-1.9157853753849676</v>
      </c>
      <c r="F119" s="8">
        <f t="shared" si="0"/>
        <v>0.97230379</v>
      </c>
      <c r="G119">
        <v>1.9157853753849676</v>
      </c>
      <c r="H119">
        <f t="shared" si="1"/>
        <v>21.372137413183285</v>
      </c>
      <c r="I119" s="6">
        <f t="shared" si="2"/>
        <v>1.6345079323078655</v>
      </c>
    </row>
    <row r="120" spans="1:9" x14ac:dyDescent="0.25">
      <c r="A120" s="1">
        <v>43799</v>
      </c>
      <c r="B120" s="4">
        <v>2.7662606475242289E-2</v>
      </c>
      <c r="C120">
        <v>-1.9163134259889962</v>
      </c>
      <c r="D120" s="8">
        <v>2.655393E-2</v>
      </c>
      <c r="E120">
        <v>-1.9340428468786961</v>
      </c>
      <c r="F120" s="8">
        <f t="shared" si="0"/>
        <v>0.97344607000000005</v>
      </c>
      <c r="G120">
        <v>1.9340428468786965</v>
      </c>
      <c r="H120">
        <f t="shared" si="1"/>
        <v>21.575814294004463</v>
      </c>
      <c r="I120" s="6">
        <f t="shared" si="2"/>
        <v>1.664366182308044</v>
      </c>
    </row>
    <row r="121" spans="1:9" x14ac:dyDescent="0.25">
      <c r="A121" s="1">
        <v>43830</v>
      </c>
      <c r="B121" s="4">
        <v>2.7384359116730022E-2</v>
      </c>
      <c r="C121">
        <v>-1.9207065115683357</v>
      </c>
      <c r="D121" s="8">
        <v>2.7510860000000002E-2</v>
      </c>
      <c r="E121">
        <v>-1.9187046713327747</v>
      </c>
      <c r="F121" s="8">
        <f t="shared" si="0"/>
        <v>0.97248913999999997</v>
      </c>
      <c r="G121">
        <v>1.9187046713327742</v>
      </c>
      <c r="H121">
        <f t="shared" si="1"/>
        <v>21.404704523752102</v>
      </c>
      <c r="I121" s="6">
        <f t="shared" si="2"/>
        <v>1.6393096076163984</v>
      </c>
    </row>
    <row r="122" spans="1:9" x14ac:dyDescent="0.25">
      <c r="A122" s="1">
        <v>43861</v>
      </c>
      <c r="D122" s="8">
        <v>2.7510860000000002E-2</v>
      </c>
      <c r="E122">
        <v>-1.9187046713327747</v>
      </c>
      <c r="F122" s="8">
        <f t="shared" si="0"/>
        <v>0.97248913999999997</v>
      </c>
      <c r="G122">
        <v>1.9187046713327742</v>
      </c>
      <c r="H122">
        <f t="shared" si="1"/>
        <v>21.404704523752102</v>
      </c>
      <c r="I122" s="6">
        <f t="shared" si="2"/>
        <v>1.6393096076163984</v>
      </c>
    </row>
    <row r="123" spans="1:9" x14ac:dyDescent="0.25">
      <c r="A123" s="1">
        <v>43890</v>
      </c>
      <c r="D123" s="8">
        <v>4.1528580000000002E-2</v>
      </c>
      <c r="E123">
        <v>-1.7332166992022975</v>
      </c>
      <c r="F123" s="8">
        <f t="shared" si="0"/>
        <v>0.95847141999999996</v>
      </c>
      <c r="G123">
        <v>1.7332166992022966</v>
      </c>
      <c r="H123">
        <f t="shared" si="1"/>
        <v>19.335435972169869</v>
      </c>
      <c r="I123" s="6">
        <f t="shared" si="2"/>
        <v>1.3114603362550601</v>
      </c>
    </row>
    <row r="124" spans="1:9" x14ac:dyDescent="0.25">
      <c r="A124" s="1">
        <v>43921</v>
      </c>
      <c r="D124" s="8">
        <v>1.1130620000000001E-2</v>
      </c>
      <c r="E124">
        <v>-2.2858806800805405</v>
      </c>
      <c r="F124" s="8">
        <f t="shared" si="0"/>
        <v>0.98886938000000002</v>
      </c>
      <c r="G124">
        <v>2.2858806800805418</v>
      </c>
      <c r="H124">
        <f t="shared" si="1"/>
        <v>25.500850268786067</v>
      </c>
      <c r="I124" s="6">
        <f t="shared" si="2"/>
        <v>2.1728402195459466</v>
      </c>
    </row>
    <row r="125" spans="1:9" x14ac:dyDescent="0.25">
      <c r="A125" s="1">
        <v>43951</v>
      </c>
      <c r="D125" s="8">
        <v>2.315538E-2</v>
      </c>
      <c r="E125">
        <v>-1.992549862382879</v>
      </c>
      <c r="F125" s="8">
        <f t="shared" si="0"/>
        <v>0.97684462000000005</v>
      </c>
      <c r="G125">
        <v>1.9925498623828799</v>
      </c>
      <c r="H125">
        <f t="shared" si="1"/>
        <v>22.228507435447501</v>
      </c>
      <c r="I125" s="6">
        <f t="shared" si="2"/>
        <v>1.7573882254701518</v>
      </c>
    </row>
    <row r="126" spans="1:9" x14ac:dyDescent="0.25">
      <c r="A126" s="1">
        <v>43982</v>
      </c>
      <c r="D126" s="8">
        <v>1.9568909999999998E-2</v>
      </c>
      <c r="E126">
        <v>-2.0627349226150562</v>
      </c>
      <c r="F126" s="8">
        <f t="shared" si="0"/>
        <v>0.98043108999999995</v>
      </c>
      <c r="G126">
        <v>2.0627349226150544</v>
      </c>
      <c r="H126">
        <f t="shared" si="1"/>
        <v>23.011478623612675</v>
      </c>
      <c r="I126" s="6">
        <f t="shared" si="2"/>
        <v>1.8639967931523613</v>
      </c>
    </row>
    <row r="127" spans="1:9" x14ac:dyDescent="0.25">
      <c r="A127" s="1">
        <v>44012</v>
      </c>
      <c r="D127" s="8">
        <v>2.1754309999999999E-2</v>
      </c>
      <c r="E127">
        <v>-2.0187941437663386</v>
      </c>
      <c r="F127" s="8">
        <f t="shared" si="0"/>
        <v>0.97824569000000006</v>
      </c>
      <c r="G127">
        <v>2.0187941437663399</v>
      </c>
      <c r="H127">
        <f t="shared" si="1"/>
        <v>22.521283648923312</v>
      </c>
      <c r="I127" s="6">
        <f t="shared" si="2"/>
        <v>1.7978615073981641</v>
      </c>
    </row>
    <row r="128" spans="1:9" x14ac:dyDescent="0.25">
      <c r="A128" s="1">
        <v>44043</v>
      </c>
      <c r="D128" s="8">
        <v>5.9753970000000003E-3</v>
      </c>
      <c r="E128">
        <v>-2.5135939557359306</v>
      </c>
      <c r="F128" s="8">
        <f t="shared" si="0"/>
        <v>0.99402460299999995</v>
      </c>
      <c r="G128">
        <v>2.513593955735927</v>
      </c>
      <c r="H128">
        <f t="shared" si="1"/>
        <v>28.041176278496383</v>
      </c>
      <c r="I128" s="6">
        <f t="shared" si="2"/>
        <v>2.4529089598635463</v>
      </c>
    </row>
    <row r="129" spans="1:9" x14ac:dyDescent="0.25">
      <c r="A129" s="1">
        <v>44074</v>
      </c>
      <c r="D129" s="8">
        <v>8.1563320000000005E-3</v>
      </c>
      <c r="E129">
        <v>-2.4018439855629925</v>
      </c>
      <c r="F129" s="8">
        <f t="shared" si="0"/>
        <v>0.99184366800000001</v>
      </c>
      <c r="G129">
        <v>2.4018439855629921</v>
      </c>
      <c r="H129">
        <f t="shared" si="1"/>
        <v>26.794514857471995</v>
      </c>
      <c r="I129" s="6">
        <f t="shared" si="2"/>
        <v>2.3190098284762302</v>
      </c>
    </row>
    <row r="130" spans="1:9" x14ac:dyDescent="0.25">
      <c r="A130" s="1">
        <v>44104</v>
      </c>
      <c r="D130" s="8">
        <v>6.7959420000000001E-3</v>
      </c>
      <c r="E130">
        <v>-2.4678721900815397</v>
      </c>
      <c r="F130" s="8">
        <f t="shared" si="0"/>
        <v>0.993204058</v>
      </c>
      <c r="G130">
        <v>2.4678721900815397</v>
      </c>
      <c r="H130">
        <f t="shared" si="1"/>
        <v>27.531112953609249</v>
      </c>
      <c r="I130" s="6">
        <f t="shared" si="2"/>
        <v>2.3988538951935285</v>
      </c>
    </row>
    <row r="131" spans="1:9" x14ac:dyDescent="0.25">
      <c r="A131" s="1">
        <v>44135</v>
      </c>
      <c r="D131" s="8">
        <v>5.3454289999999996E-3</v>
      </c>
      <c r="E131">
        <v>-2.5526444119511482</v>
      </c>
      <c r="F131" s="8">
        <f t="shared" si="0"/>
        <v>0.99465457099999999</v>
      </c>
      <c r="G131">
        <v>2.5526444119511473</v>
      </c>
      <c r="H131">
        <f t="shared" si="1"/>
        <v>28.47681574364859</v>
      </c>
      <c r="I131" s="6">
        <f t="shared" si="2"/>
        <v>2.4983572513154435</v>
      </c>
    </row>
    <row r="132" spans="1:9" x14ac:dyDescent="0.25">
      <c r="A132" s="1">
        <v>44165</v>
      </c>
      <c r="D132" s="8">
        <v>3.0560050000000001E-3</v>
      </c>
      <c r="E132">
        <v>-2.7417109523014291</v>
      </c>
      <c r="F132" s="8">
        <f t="shared" si="0"/>
        <v>0.99694399499999997</v>
      </c>
      <c r="G132">
        <v>2.7417109523014265</v>
      </c>
      <c r="H132">
        <f t="shared" si="1"/>
        <v>30.586006121923297</v>
      </c>
      <c r="I132" s="6">
        <f t="shared" si="2"/>
        <v>2.710674746537864</v>
      </c>
    </row>
    <row r="133" spans="1:9" x14ac:dyDescent="0.25">
      <c r="A133" s="1">
        <v>44196</v>
      </c>
      <c r="D133" s="8">
        <v>1.7755169999999999E-3</v>
      </c>
      <c r="E133">
        <v>-2.915513802044742</v>
      </c>
      <c r="F133" s="8">
        <f t="shared" si="0"/>
        <v>0.998224483</v>
      </c>
      <c r="G133">
        <v>2.9155138020447411</v>
      </c>
      <c r="H133">
        <f t="shared" si="1"/>
        <v>32.524917669763312</v>
      </c>
      <c r="I133" s="6">
        <f t="shared" si="2"/>
        <v>2.8974819889591266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AD9E-7B48-433B-BDB2-4BD27151DD92}">
  <dimension ref="A1:AN121"/>
  <sheetViews>
    <sheetView tabSelected="1" topLeftCell="Q1" workbookViewId="0">
      <selection activeCell="O4" sqref="O4"/>
    </sheetView>
  </sheetViews>
  <sheetFormatPr baseColWidth="10" defaultColWidth="9.140625" defaultRowHeight="15" x14ac:dyDescent="0.25"/>
  <cols>
    <col min="1" max="1" width="12.7109375" customWidth="1"/>
    <col min="2" max="2" width="16.28515625" customWidth="1"/>
    <col min="3" max="3" width="15.85546875" customWidth="1"/>
    <col min="4" max="4" width="14.7109375" customWidth="1"/>
    <col min="5" max="5" width="16.5703125" customWidth="1"/>
    <col min="6" max="6" width="13.42578125" customWidth="1"/>
    <col min="9" max="9" width="22.42578125" customWidth="1"/>
    <col min="10" max="10" width="23" customWidth="1"/>
    <col min="11" max="11" width="22.5703125" customWidth="1"/>
    <col min="13" max="13" width="19" customWidth="1"/>
    <col min="14" max="14" width="14" customWidth="1"/>
    <col min="15" max="15" width="12.7109375" customWidth="1"/>
    <col min="16" max="16" width="13.140625" customWidth="1"/>
    <col min="19" max="19" width="12.85546875" customWidth="1"/>
    <col min="20" max="20" width="15.42578125" customWidth="1"/>
    <col min="21" max="22" width="15.42578125" style="11" customWidth="1"/>
    <col min="23" max="23" width="18.28515625" style="11" customWidth="1"/>
    <col min="24" max="24" width="14.28515625" customWidth="1"/>
    <col min="25" max="25" width="9.140625" style="11"/>
    <col min="26" max="26" width="11.42578125" customWidth="1"/>
    <col min="27" max="27" width="14.85546875" style="11" customWidth="1"/>
    <col min="28" max="28" width="15.85546875" style="11" customWidth="1"/>
    <col min="29" max="29" width="9.140625" style="11"/>
    <col min="30" max="30" width="13.28515625" style="11" customWidth="1"/>
    <col min="31" max="31" width="12.85546875" style="11" customWidth="1"/>
    <col min="32" max="32" width="13.85546875" style="11" customWidth="1"/>
    <col min="33" max="33" width="12.7109375" style="11" customWidth="1"/>
    <col min="34" max="34" width="12.42578125" style="11" customWidth="1"/>
    <col min="35" max="35" width="10.85546875" style="11" customWidth="1"/>
    <col min="36" max="36" width="14.28515625" style="11" customWidth="1"/>
    <col min="37" max="37" width="15.85546875" style="11" customWidth="1"/>
    <col min="39" max="39" width="14.5703125" customWidth="1"/>
    <col min="40" max="40" width="13.140625" customWidth="1"/>
  </cols>
  <sheetData>
    <row r="1" spans="1:40" ht="60" x14ac:dyDescent="0.25">
      <c r="A1" s="31" t="s">
        <v>10</v>
      </c>
      <c r="B1" s="31" t="s">
        <v>23</v>
      </c>
      <c r="C1" s="31" t="s">
        <v>24</v>
      </c>
      <c r="D1" s="31" t="s">
        <v>25</v>
      </c>
      <c r="E1" s="31" t="s">
        <v>26</v>
      </c>
      <c r="F1" s="31" t="s">
        <v>27</v>
      </c>
      <c r="G1" s="29"/>
      <c r="H1" s="29"/>
      <c r="I1" s="30" t="s">
        <v>10</v>
      </c>
      <c r="J1" s="30" t="s">
        <v>11</v>
      </c>
      <c r="K1" s="30" t="s">
        <v>12</v>
      </c>
      <c r="L1" s="30" t="s">
        <v>13</v>
      </c>
      <c r="M1" s="24" t="s">
        <v>38</v>
      </c>
      <c r="N1" s="25" t="s">
        <v>15</v>
      </c>
      <c r="O1" s="24" t="s">
        <v>16</v>
      </c>
      <c r="P1" s="25" t="s">
        <v>17</v>
      </c>
      <c r="S1" s="12" t="s">
        <v>14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22"/>
      <c r="Z1" s="26" t="s">
        <v>18</v>
      </c>
      <c r="AA1" s="24" t="s">
        <v>39</v>
      </c>
      <c r="AB1" s="27" t="s">
        <v>33</v>
      </c>
      <c r="AC1" s="26" t="s">
        <v>19</v>
      </c>
      <c r="AD1" s="24" t="s">
        <v>40</v>
      </c>
      <c r="AE1" s="27" t="s">
        <v>34</v>
      </c>
      <c r="AF1" s="26" t="s">
        <v>20</v>
      </c>
      <c r="AG1" s="24" t="s">
        <v>41</v>
      </c>
      <c r="AH1" s="27" t="s">
        <v>35</v>
      </c>
      <c r="AI1" s="26" t="s">
        <v>21</v>
      </c>
      <c r="AJ1" s="24" t="s">
        <v>42</v>
      </c>
      <c r="AK1" s="27" t="s">
        <v>36</v>
      </c>
      <c r="AL1" s="26" t="s">
        <v>22</v>
      </c>
      <c r="AM1" s="24" t="s">
        <v>43</v>
      </c>
      <c r="AN1" s="27" t="s">
        <v>37</v>
      </c>
    </row>
    <row r="2" spans="1:40" x14ac:dyDescent="0.25">
      <c r="A2" s="9">
        <v>43131</v>
      </c>
      <c r="B2" cm="1">
        <f t="array" ref="B2:B37">(AA86:AA121-SQRT(1-$T$2)*AA86:AA121)/SQRT($T$2)</f>
        <v>-9.3120292523113032E-2</v>
      </c>
      <c r="C2" s="11" cm="1">
        <f t="array" ref="C2:C37">(AD86:AD121-SQRT(1-$U$2)*AD86:AD121)/$U$2</f>
        <v>-0.9105513468236367</v>
      </c>
      <c r="D2" cm="1">
        <f t="array" ref="D2:D37">(AG86:AG121-SQRT(1-$V$2)*AG86:AG121)/$V$2</f>
        <v>-0.91628317278673088</v>
      </c>
      <c r="E2" cm="1">
        <f t="array" ref="E2:E37">((AJ86:AJ121)-SQRT(1-W2)*AJ86:AJ121)/W2</f>
        <v>-0.90316816889039075</v>
      </c>
      <c r="F2" cm="1">
        <f t="array" ref="F2:F37">(AM86:AM121-SQRT(1-X2)*AM86:AM121)/X2</f>
        <v>-0.90474213676707382</v>
      </c>
      <c r="H2" s="10">
        <v>0</v>
      </c>
      <c r="I2" s="14">
        <v>40209</v>
      </c>
      <c r="J2" s="15">
        <v>5.9661213726834271E-2</v>
      </c>
      <c r="K2" s="15">
        <v>6.3232870229780219E-2</v>
      </c>
      <c r="L2" s="15"/>
      <c r="M2" s="15">
        <f>_xlfn.NORM.INV(J2,0,1)</f>
        <v>-1.5576239095465307</v>
      </c>
      <c r="N2" s="15">
        <f>_xlfn.VAR.P(M2:M121)</f>
        <v>1.2808366214137289E-2</v>
      </c>
      <c r="P2" s="11"/>
      <c r="S2" s="23">
        <f>N2/(1+N2)</f>
        <v>1.264638666247868E-2</v>
      </c>
      <c r="T2" s="23">
        <f>($AB$2)/(1+AB2)</f>
        <v>1.0067141732198671E-2</v>
      </c>
      <c r="U2" s="23">
        <f>(AE2/1+AE2)</f>
        <v>1.7848754038055418E-2</v>
      </c>
      <c r="V2" s="23">
        <f>AH2/1+AH2</f>
        <v>1.9558383618732886E-2</v>
      </c>
      <c r="W2" s="23">
        <f>AK2/1+AK2</f>
        <v>1.1519970748419324E-2</v>
      </c>
      <c r="X2" s="23">
        <f>AN2/1+AN2</f>
        <v>1.0605259678763222E-2</v>
      </c>
      <c r="Z2" s="15">
        <v>6.3232870229780219E-2</v>
      </c>
      <c r="AA2" s="15" cm="1">
        <f t="array" ref="AA2:AA121">_xlfn.NORM.INV(Z2:Z121,0,1)</f>
        <v>-1.5281885111391909</v>
      </c>
      <c r="AB2" s="15">
        <f>_xlfn.VAR.P(_xlfn.ANCHORARRAY(AA2))</f>
        <v>1.0169519728655438E-2</v>
      </c>
      <c r="AC2" s="15">
        <v>6.3232870229780219E-2</v>
      </c>
      <c r="AD2" s="15">
        <f t="array" ref="AD2:AD121">_xlfn.NORM.INV(AC2:AC121,0,1)</f>
        <v>-1.5281885111391909</v>
      </c>
      <c r="AE2" s="15">
        <f>_xlfn.VAR.P(AD2:AD121)</f>
        <v>8.9243770190277089E-3</v>
      </c>
      <c r="AF2" s="15">
        <v>6.3232870229780219E-2</v>
      </c>
      <c r="AG2" s="15" cm="1">
        <f t="array" ref="AG2:AG121">_xlfn.NORM.INV(AF2:AF121,0,1)</f>
        <v>-1.5281885111391909</v>
      </c>
      <c r="AH2" s="15">
        <f>_xlfn.VAR.P(_xlfn.ANCHORARRAY(AG2))</f>
        <v>9.7791918093664432E-3</v>
      </c>
      <c r="AI2" s="15">
        <v>6.3232870229780219E-2</v>
      </c>
      <c r="AJ2" s="15" cm="1">
        <f t="array" ref="AJ2:AJ121">_xlfn.NORM.INV(AI2:AI121,0,1)</f>
        <v>-1.5281885111391909</v>
      </c>
      <c r="AK2" s="15">
        <f>_xlfn.VAR.P(_xlfn.ANCHORARRAY(AJ2))</f>
        <v>5.759985374209662E-3</v>
      </c>
      <c r="AL2" s="15">
        <v>6.3232870229780219E-2</v>
      </c>
      <c r="AM2" cm="1">
        <f t="array" ref="AM2:AM121">_xlfn.NORM.INV(AL2:AL121,0,1)</f>
        <v>-1.5281885111391909</v>
      </c>
      <c r="AN2">
        <f>_xlfn.VAR.P(_xlfn.ANCHORARRAY(AM2))</f>
        <v>5.3026298393816108E-3</v>
      </c>
    </row>
    <row r="3" spans="1:40" x14ac:dyDescent="0.25">
      <c r="A3" s="9">
        <v>43159</v>
      </c>
      <c r="B3" s="11">
        <v>-9.2869874482106429E-2</v>
      </c>
      <c r="C3" s="11">
        <v>-0.91001337799325865</v>
      </c>
      <c r="D3">
        <v>-0.91649561843598037</v>
      </c>
      <c r="E3">
        <v>-0.89903692990262929</v>
      </c>
      <c r="F3">
        <v>-0.89995420726153219</v>
      </c>
      <c r="H3" s="10">
        <v>1</v>
      </c>
      <c r="I3" s="14">
        <v>40237</v>
      </c>
      <c r="J3" s="15">
        <v>5.2414825907899663E-2</v>
      </c>
      <c r="K3" s="15">
        <v>6.1638509156168537E-2</v>
      </c>
      <c r="L3" s="15">
        <v>6.2450882476359597E-2</v>
      </c>
      <c r="M3" s="15">
        <f t="shared" ref="M3:M66" si="0">_xlfn.NORM.INV(J3,0,1)</f>
        <v>-1.6218771649187143</v>
      </c>
      <c r="N3" s="15"/>
      <c r="Z3" s="15">
        <v>6.1638509156168537E-2</v>
      </c>
      <c r="AA3" s="15">
        <v>-1.5411634181268306</v>
      </c>
      <c r="AB3" s="15"/>
      <c r="AC3" s="15">
        <v>6.1638509156168537E-2</v>
      </c>
      <c r="AD3" s="15">
        <v>-1.5411634181268306</v>
      </c>
      <c r="AE3" s="15"/>
      <c r="AF3" s="15">
        <v>6.1638509156168537E-2</v>
      </c>
      <c r="AG3" s="15">
        <v>-1.5411634181268306</v>
      </c>
      <c r="AH3" s="15"/>
      <c r="AI3" s="15">
        <v>6.1638509156168537E-2</v>
      </c>
      <c r="AJ3" s="15">
        <v>-1.5411634181268306</v>
      </c>
      <c r="AK3" s="15"/>
      <c r="AL3" s="15">
        <v>6.1638509156168537E-2</v>
      </c>
      <c r="AM3">
        <v>-1.5411634181268306</v>
      </c>
    </row>
    <row r="4" spans="1:40" x14ac:dyDescent="0.25">
      <c r="A4" s="9">
        <v>43190</v>
      </c>
      <c r="B4" s="11">
        <v>-9.2285814665978752E-2</v>
      </c>
      <c r="C4" s="11">
        <v>-0.91049112667919607</v>
      </c>
      <c r="D4">
        <v>-0.91679826147972765</v>
      </c>
      <c r="E4">
        <v>-0.88403376494121444</v>
      </c>
      <c r="F4">
        <v>-0.8911470924659064</v>
      </c>
      <c r="H4" s="10">
        <v>2</v>
      </c>
      <c r="I4" s="14">
        <v>40268</v>
      </c>
      <c r="J4" s="15">
        <v>5.1614124103346523E-2</v>
      </c>
      <c r="K4" s="15">
        <v>5.5020306155498327E-2</v>
      </c>
      <c r="L4" s="15">
        <v>6.0899522295366673E-2</v>
      </c>
      <c r="M4" s="15">
        <f t="shared" si="0"/>
        <v>-1.6294005700283369</v>
      </c>
      <c r="N4" s="15"/>
      <c r="Z4" s="15">
        <v>5.5020306155498327E-2</v>
      </c>
      <c r="AA4" s="15">
        <v>-1.5980106258262192</v>
      </c>
      <c r="AB4" s="15"/>
      <c r="AC4" s="15">
        <v>5.5020306155498327E-2</v>
      </c>
      <c r="AD4" s="15">
        <v>-1.5980106258262192</v>
      </c>
      <c r="AE4" s="15"/>
      <c r="AF4" s="15">
        <v>5.5020306155498327E-2</v>
      </c>
      <c r="AG4" s="15">
        <v>-1.5980106258262192</v>
      </c>
      <c r="AH4" s="15"/>
      <c r="AI4" s="15">
        <v>5.5020306155498327E-2</v>
      </c>
      <c r="AJ4" s="15">
        <v>-1.5980106258262192</v>
      </c>
      <c r="AK4" s="15"/>
      <c r="AL4" s="15">
        <v>5.5020306155498327E-2</v>
      </c>
      <c r="AM4">
        <v>-1.5980106258262192</v>
      </c>
    </row>
    <row r="5" spans="1:40" x14ac:dyDescent="0.25">
      <c r="A5" s="9">
        <v>43220</v>
      </c>
      <c r="B5" s="11">
        <v>-9.1891624708082445E-2</v>
      </c>
      <c r="C5" s="11">
        <v>-0.90574348667544113</v>
      </c>
      <c r="D5">
        <v>-0.91387280447522756</v>
      </c>
      <c r="E5">
        <v>-0.87630450040275598</v>
      </c>
      <c r="F5">
        <v>-0.88480589316760982</v>
      </c>
      <c r="H5" s="10">
        <v>3</v>
      </c>
      <c r="I5" s="14">
        <v>40298</v>
      </c>
      <c r="J5" s="15">
        <v>4.9994563942343459E-2</v>
      </c>
      <c r="K5" s="15">
        <v>5.2986948723634131E-2</v>
      </c>
      <c r="L5" s="15">
        <v>5.4459816274628488E-2</v>
      </c>
      <c r="M5" s="15">
        <f t="shared" si="0"/>
        <v>-1.6449063370844295</v>
      </c>
      <c r="N5" s="15"/>
      <c r="Z5" s="15">
        <v>5.2986948723634131E-2</v>
      </c>
      <c r="AA5" s="15">
        <v>-1.6165571975862194</v>
      </c>
      <c r="AB5" s="15"/>
      <c r="AC5" s="15">
        <v>5.2986948723634131E-2</v>
      </c>
      <c r="AD5" s="15">
        <v>-1.6165571975862194</v>
      </c>
      <c r="AE5" s="15"/>
      <c r="AF5" s="15">
        <v>5.2986948723634131E-2</v>
      </c>
      <c r="AG5" s="15">
        <v>-1.6165571975862194</v>
      </c>
      <c r="AH5" s="15"/>
      <c r="AI5" s="15">
        <v>5.2986948723634131E-2</v>
      </c>
      <c r="AJ5" s="15">
        <v>-1.6165571975862194</v>
      </c>
      <c r="AK5" s="15"/>
      <c r="AL5" s="15">
        <v>5.2986948723634131E-2</v>
      </c>
      <c r="AM5">
        <v>-1.6165571975862194</v>
      </c>
    </row>
    <row r="6" spans="1:40" x14ac:dyDescent="0.25">
      <c r="A6" s="9">
        <v>43251</v>
      </c>
      <c r="B6" s="11">
        <v>-9.2280958619088069E-2</v>
      </c>
      <c r="C6" s="11">
        <v>-0.91119376375017547</v>
      </c>
      <c r="D6">
        <v>-0.91635345719428796</v>
      </c>
      <c r="E6">
        <v>-0.86879540861824567</v>
      </c>
      <c r="F6">
        <v>-0.88371733390841289</v>
      </c>
      <c r="H6" s="10">
        <v>4</v>
      </c>
      <c r="I6" s="14">
        <v>40329</v>
      </c>
      <c r="J6" s="15">
        <v>4.9791588583370253E-2</v>
      </c>
      <c r="K6" s="15">
        <v>5.270742873292758E-2</v>
      </c>
      <c r="L6" s="15">
        <v>5.2481299735476911E-2</v>
      </c>
      <c r="M6" s="15">
        <f t="shared" si="0"/>
        <v>-1.6468777448118717</v>
      </c>
      <c r="N6" s="15"/>
      <c r="Z6" s="15">
        <v>5.270742873292758E-2</v>
      </c>
      <c r="AA6" s="15">
        <v>-1.6191506300068734</v>
      </c>
      <c r="AB6" s="15"/>
      <c r="AC6" s="15">
        <v>5.270742873292758E-2</v>
      </c>
      <c r="AD6" s="15">
        <v>-1.6191506300068734</v>
      </c>
      <c r="AE6" s="15"/>
      <c r="AF6" s="15">
        <v>5.270742873292758E-2</v>
      </c>
      <c r="AG6" s="15">
        <v>-1.6191506300068734</v>
      </c>
      <c r="AH6" s="15"/>
      <c r="AI6" s="15">
        <v>5.270742873292758E-2</v>
      </c>
      <c r="AJ6" s="15">
        <v>-1.6191506300068734</v>
      </c>
      <c r="AK6" s="15"/>
      <c r="AL6" s="15">
        <v>5.270742873292758E-2</v>
      </c>
      <c r="AM6">
        <v>-1.6191506300068734</v>
      </c>
    </row>
    <row r="7" spans="1:40" x14ac:dyDescent="0.25">
      <c r="A7" s="9">
        <v>43281</v>
      </c>
      <c r="B7" s="11">
        <v>-9.2576458257031785E-2</v>
      </c>
      <c r="C7" s="11">
        <v>-0.91446652985469046</v>
      </c>
      <c r="D7">
        <v>-0.91770959682133912</v>
      </c>
      <c r="E7">
        <v>-0.86681895590283198</v>
      </c>
      <c r="F7">
        <v>-0.88637676408870769</v>
      </c>
      <c r="H7" s="10">
        <v>5</v>
      </c>
      <c r="I7" s="14">
        <v>40359</v>
      </c>
      <c r="J7" s="15">
        <v>4.9417199635820017E-2</v>
      </c>
      <c r="K7" s="15">
        <v>5.2255358270242268E-2</v>
      </c>
      <c r="L7" s="15">
        <v>5.2209318569760577E-2</v>
      </c>
      <c r="M7" s="15">
        <f t="shared" si="0"/>
        <v>-1.6505308973053092</v>
      </c>
      <c r="N7" s="15"/>
      <c r="Z7" s="15">
        <v>5.2255358270242268E-2</v>
      </c>
      <c r="AA7" s="15">
        <v>-1.6233682085487977</v>
      </c>
      <c r="AB7" s="15"/>
      <c r="AC7" s="15">
        <v>5.2255358270242268E-2</v>
      </c>
      <c r="AD7" s="15">
        <v>-1.6233682085487977</v>
      </c>
      <c r="AE7" s="15"/>
      <c r="AF7" s="15">
        <v>5.2255358270242268E-2</v>
      </c>
      <c r="AG7" s="15">
        <v>-1.6233682085487977</v>
      </c>
      <c r="AH7" s="15"/>
      <c r="AI7" s="15">
        <v>5.2255358270242268E-2</v>
      </c>
      <c r="AJ7" s="15">
        <v>-1.6233682085487977</v>
      </c>
      <c r="AK7" s="15"/>
      <c r="AL7" s="15">
        <v>5.2255358270242268E-2</v>
      </c>
      <c r="AM7">
        <v>-1.6233682085487977</v>
      </c>
    </row>
    <row r="8" spans="1:40" x14ac:dyDescent="0.25">
      <c r="A8" s="9">
        <v>43312</v>
      </c>
      <c r="B8" s="11">
        <v>-9.2779679688612546E-2</v>
      </c>
      <c r="C8" s="11">
        <v>-0.91212089493584292</v>
      </c>
      <c r="D8">
        <v>-0.91895396930498896</v>
      </c>
      <c r="E8">
        <v>-0.86535130168122176</v>
      </c>
      <c r="F8">
        <v>-0.88899226257883734</v>
      </c>
      <c r="H8" s="10">
        <v>6</v>
      </c>
      <c r="I8" s="14">
        <v>40390</v>
      </c>
      <c r="J8" s="15">
        <v>4.9433521880182477E-2</v>
      </c>
      <c r="K8" s="15">
        <v>5.203383643749418E-2</v>
      </c>
      <c r="L8" s="15">
        <v>5.1769440723756513E-2</v>
      </c>
      <c r="M8" s="15">
        <f t="shared" si="0"/>
        <v>-1.6503711710090958</v>
      </c>
      <c r="N8" s="15"/>
      <c r="Z8" s="15">
        <v>5.203383643749418E-2</v>
      </c>
      <c r="AA8" s="15">
        <v>-1.6254454751716694</v>
      </c>
      <c r="AB8" s="15"/>
      <c r="AC8" s="15">
        <v>5.203383643749418E-2</v>
      </c>
      <c r="AD8" s="15">
        <v>-1.6254454751716694</v>
      </c>
      <c r="AE8" s="15"/>
      <c r="AF8" s="15">
        <v>5.203383643749418E-2</v>
      </c>
      <c r="AG8" s="15">
        <v>-1.6254454751716694</v>
      </c>
      <c r="AH8" s="15"/>
      <c r="AI8" s="15">
        <v>5.203383643749418E-2</v>
      </c>
      <c r="AJ8" s="15">
        <v>-1.6254454751716694</v>
      </c>
      <c r="AK8" s="15"/>
      <c r="AL8" s="15">
        <v>5.203383643749418E-2</v>
      </c>
      <c r="AM8">
        <v>-1.6254454751716694</v>
      </c>
    </row>
    <row r="9" spans="1:40" x14ac:dyDescent="0.25">
      <c r="A9" s="9">
        <v>43343</v>
      </c>
      <c r="B9" s="11">
        <v>-9.3002459711776952E-2</v>
      </c>
      <c r="C9" s="11">
        <v>-0.91173582856633706</v>
      </c>
      <c r="D9">
        <v>-0.91549201626938315</v>
      </c>
      <c r="E9">
        <v>-0.86389622730544247</v>
      </c>
      <c r="F9">
        <v>-0.88800845190494326</v>
      </c>
      <c r="H9" s="10">
        <v>7</v>
      </c>
      <c r="I9" s="14">
        <v>40421</v>
      </c>
      <c r="J9" s="15">
        <v>5.0061248119207299E-2</v>
      </c>
      <c r="K9" s="15">
        <v>5.3075159348078868E-2</v>
      </c>
      <c r="L9" s="15">
        <v>5.1553893470230393E-2</v>
      </c>
      <c r="M9" s="15">
        <f t="shared" si="0"/>
        <v>-1.6442600568909418</v>
      </c>
      <c r="N9" s="15"/>
      <c r="Z9" s="15">
        <v>5.3075159348078868E-2</v>
      </c>
      <c r="AA9" s="15">
        <v>-1.6157410176246516</v>
      </c>
      <c r="AB9" s="15"/>
      <c r="AC9" s="15">
        <v>5.3075159348078868E-2</v>
      </c>
      <c r="AD9" s="15">
        <v>-1.6157410176246516</v>
      </c>
      <c r="AE9" s="15"/>
      <c r="AF9" s="15">
        <v>5.3075159348078868E-2</v>
      </c>
      <c r="AG9" s="15">
        <v>-1.6157410176246516</v>
      </c>
      <c r="AH9" s="15"/>
      <c r="AI9" s="15">
        <v>5.3075159348078868E-2</v>
      </c>
      <c r="AJ9" s="15">
        <v>-1.6157410176246516</v>
      </c>
      <c r="AK9" s="15"/>
      <c r="AL9" s="15">
        <v>5.3075159348078868E-2</v>
      </c>
      <c r="AM9">
        <v>-1.6157410176246516</v>
      </c>
    </row>
    <row r="10" spans="1:40" x14ac:dyDescent="0.25">
      <c r="A10" s="9">
        <v>43373</v>
      </c>
      <c r="B10" s="11">
        <v>-9.282634954437366E-2</v>
      </c>
      <c r="C10" s="11">
        <v>-0.91354993950610819</v>
      </c>
      <c r="D10">
        <v>-0.91717564719824696</v>
      </c>
      <c r="E10">
        <v>-0.85932265740090752</v>
      </c>
      <c r="F10">
        <v>-0.88199901609849296</v>
      </c>
      <c r="H10" s="10">
        <v>8</v>
      </c>
      <c r="I10" s="14">
        <v>40451</v>
      </c>
      <c r="J10" s="15">
        <v>5.0174549173948813E-2</v>
      </c>
      <c r="K10" s="15">
        <v>5.3229272982279988E-2</v>
      </c>
      <c r="L10" s="15">
        <v>5.2567131265466603E-2</v>
      </c>
      <c r="M10" s="15">
        <f t="shared" si="0"/>
        <v>-1.6431635540322844</v>
      </c>
      <c r="N10" s="15"/>
      <c r="Z10" s="15">
        <v>5.3229272982279988E-2</v>
      </c>
      <c r="AA10" s="15">
        <v>-1.614317639227228</v>
      </c>
      <c r="AB10" s="15"/>
      <c r="AC10" s="15">
        <v>5.3229272982279988E-2</v>
      </c>
      <c r="AD10" s="15">
        <v>-1.614317639227228</v>
      </c>
      <c r="AE10" s="15"/>
      <c r="AF10" s="15">
        <v>5.3229272982279988E-2</v>
      </c>
      <c r="AG10" s="15">
        <v>-1.614317639227228</v>
      </c>
      <c r="AH10" s="15"/>
      <c r="AI10" s="15">
        <v>5.3229272982279988E-2</v>
      </c>
      <c r="AJ10" s="15">
        <v>-1.614317639227228</v>
      </c>
      <c r="AK10" s="15"/>
      <c r="AL10" s="15">
        <v>5.3229272982279988E-2</v>
      </c>
      <c r="AM10">
        <v>-1.614317639227228</v>
      </c>
    </row>
    <row r="11" spans="1:40" x14ac:dyDescent="0.25">
      <c r="A11" s="9">
        <v>43404</v>
      </c>
      <c r="B11" s="11">
        <v>-9.1709761987125257E-2</v>
      </c>
      <c r="C11" s="11">
        <v>-0.90217490505924913</v>
      </c>
      <c r="D11">
        <v>-0.91213241324734062</v>
      </c>
      <c r="E11">
        <v>-0.84654210115211137</v>
      </c>
      <c r="F11">
        <v>-0.86899720309252848</v>
      </c>
      <c r="H11" s="10">
        <v>9</v>
      </c>
      <c r="I11" s="14">
        <v>40482</v>
      </c>
      <c r="J11" s="15">
        <v>4.9465657200645038E-2</v>
      </c>
      <c r="K11" s="15">
        <v>5.2821178200599637E-2</v>
      </c>
      <c r="L11" s="15">
        <v>5.2717088360760028E-2</v>
      </c>
      <c r="M11" s="15">
        <f t="shared" si="0"/>
        <v>-1.6500568240327369</v>
      </c>
      <c r="N11" s="15"/>
      <c r="Z11" s="15">
        <v>5.2821178200599637E-2</v>
      </c>
      <c r="AA11" s="15">
        <v>-1.6180939302654693</v>
      </c>
      <c r="AB11" s="15"/>
      <c r="AC11" s="15">
        <v>5.2821178200599637E-2</v>
      </c>
      <c r="AD11" s="15">
        <v>-1.6180939302654693</v>
      </c>
      <c r="AE11" s="15"/>
      <c r="AF11" s="15">
        <v>5.2821178200599637E-2</v>
      </c>
      <c r="AG11" s="15">
        <v>-1.6180939302654693</v>
      </c>
      <c r="AH11" s="15"/>
      <c r="AI11" s="15">
        <v>5.2821178200599637E-2</v>
      </c>
      <c r="AJ11" s="15">
        <v>-1.6180939302654693</v>
      </c>
      <c r="AK11" s="15"/>
      <c r="AL11" s="15">
        <v>5.2821178200599637E-2</v>
      </c>
      <c r="AM11">
        <v>-1.6180939302654693</v>
      </c>
    </row>
    <row r="12" spans="1:40" x14ac:dyDescent="0.25">
      <c r="A12" s="9">
        <v>43434</v>
      </c>
      <c r="B12" s="11">
        <v>-9.1594963726729955E-2</v>
      </c>
      <c r="C12" s="11">
        <v>-0.9048246152735705</v>
      </c>
      <c r="D12">
        <v>-0.91330692560763338</v>
      </c>
      <c r="E12">
        <v>-0.84521916838195643</v>
      </c>
      <c r="F12">
        <v>-0.86028943859725859</v>
      </c>
      <c r="H12" s="10">
        <v>10</v>
      </c>
      <c r="I12" s="14">
        <v>40512</v>
      </c>
      <c r="J12" s="15">
        <v>4.8831506834582657E-2</v>
      </c>
      <c r="K12" s="15">
        <v>5.2033971554013167E-2</v>
      </c>
      <c r="L12" s="15">
        <v>5.2320000144766572E-2</v>
      </c>
      <c r="M12" s="15">
        <f t="shared" si="0"/>
        <v>-1.6562904493827819</v>
      </c>
      <c r="N12" s="15"/>
      <c r="Z12" s="15">
        <v>5.2033971554013167E-2</v>
      </c>
      <c r="AA12" s="15">
        <v>-1.6254442060104455</v>
      </c>
      <c r="AB12" s="15"/>
      <c r="AC12" s="15">
        <v>5.2033971554013167E-2</v>
      </c>
      <c r="AD12" s="15">
        <v>-1.6254442060104455</v>
      </c>
      <c r="AE12" s="15"/>
      <c r="AF12" s="15">
        <v>5.2033971554013167E-2</v>
      </c>
      <c r="AG12" s="15">
        <v>-1.6254442060104455</v>
      </c>
      <c r="AH12" s="15"/>
      <c r="AI12" s="15">
        <v>5.2033971554013167E-2</v>
      </c>
      <c r="AJ12" s="15">
        <v>-1.6254442060104455</v>
      </c>
      <c r="AK12" s="15"/>
      <c r="AL12" s="15">
        <v>5.2033971554013167E-2</v>
      </c>
      <c r="AM12">
        <v>-1.6254442060104455</v>
      </c>
    </row>
    <row r="13" spans="1:40" x14ac:dyDescent="0.25">
      <c r="A13" s="9">
        <v>43465</v>
      </c>
      <c r="B13" s="11">
        <v>-9.0970736551657147E-2</v>
      </c>
      <c r="C13" s="11">
        <v>-0.90015238128607167</v>
      </c>
      <c r="D13">
        <v>-0.9116895375090539</v>
      </c>
      <c r="E13">
        <v>-0.85146910108120544</v>
      </c>
      <c r="F13">
        <v>-0.86077830114781517</v>
      </c>
      <c r="H13" s="10">
        <v>11</v>
      </c>
      <c r="I13" s="14">
        <v>40543</v>
      </c>
      <c r="J13" s="15">
        <v>4.8626187517002629E-2</v>
      </c>
      <c r="K13" s="15">
        <v>5.1555569116467768E-2</v>
      </c>
      <c r="L13" s="15">
        <v>5.1554024942574272E-2</v>
      </c>
      <c r="M13" s="15">
        <f t="shared" si="0"/>
        <v>-1.6583225738968426</v>
      </c>
      <c r="N13" s="15"/>
      <c r="Z13" s="15">
        <v>5.1555569116467768E-2</v>
      </c>
      <c r="AA13" s="15">
        <v>-1.6299543841506292</v>
      </c>
      <c r="AB13" s="15"/>
      <c r="AC13" s="15">
        <v>5.1555569116467768E-2</v>
      </c>
      <c r="AD13" s="15">
        <v>-1.6299543841506292</v>
      </c>
      <c r="AE13" s="15"/>
      <c r="AF13" s="15">
        <v>5.1555569116467768E-2</v>
      </c>
      <c r="AG13" s="15">
        <v>-1.6299543841506292</v>
      </c>
      <c r="AH13" s="15"/>
      <c r="AI13" s="15">
        <v>5.1555569116467768E-2</v>
      </c>
      <c r="AJ13" s="15">
        <v>-1.6299543841506292</v>
      </c>
      <c r="AK13" s="15"/>
      <c r="AL13" s="15">
        <v>5.1555569116467768E-2</v>
      </c>
      <c r="AM13">
        <v>-1.6299543841506292</v>
      </c>
    </row>
    <row r="14" spans="1:40" x14ac:dyDescent="0.25">
      <c r="A14" s="9">
        <v>43496</v>
      </c>
      <c r="B14" s="11">
        <v>-9.198096825093427E-2</v>
      </c>
      <c r="C14" s="11">
        <v>-0.9091180372152452</v>
      </c>
      <c r="D14">
        <v>-0.9127139942514837</v>
      </c>
      <c r="E14">
        <v>-0.85660928852988094</v>
      </c>
      <c r="F14">
        <v>-0.86632235064541052</v>
      </c>
      <c r="H14" s="10">
        <v>12</v>
      </c>
      <c r="I14" s="14">
        <v>40574</v>
      </c>
      <c r="J14" s="15">
        <v>4.7990023084883378E-2</v>
      </c>
      <c r="K14" s="15">
        <v>5.1427923168377708E-2</v>
      </c>
      <c r="L14" s="15">
        <v>5.1088525311166019E-2</v>
      </c>
      <c r="M14" s="15">
        <f t="shared" si="0"/>
        <v>-1.6646628122377687</v>
      </c>
      <c r="N14" s="15"/>
      <c r="Z14" s="15">
        <v>5.1427923168377708E-2</v>
      </c>
      <c r="AA14" s="15">
        <v>-1.6311633976077444</v>
      </c>
      <c r="AB14" s="15"/>
      <c r="AC14" s="15">
        <v>5.1427923168377708E-2</v>
      </c>
      <c r="AD14" s="15">
        <v>-1.6311633976077444</v>
      </c>
      <c r="AE14" s="15"/>
      <c r="AF14" s="15">
        <v>5.1427923168377708E-2</v>
      </c>
      <c r="AG14" s="15">
        <v>-1.6311633976077444</v>
      </c>
      <c r="AH14" s="15"/>
      <c r="AI14" s="15">
        <v>5.1427923168377708E-2</v>
      </c>
      <c r="AJ14" s="15">
        <v>-1.6311633976077444</v>
      </c>
      <c r="AK14" s="15"/>
      <c r="AL14" s="15">
        <v>5.1427923168377708E-2</v>
      </c>
      <c r="AM14">
        <v>-1.6311633976077444</v>
      </c>
    </row>
    <row r="15" spans="1:40" x14ac:dyDescent="0.25">
      <c r="A15" s="9">
        <v>43524</v>
      </c>
      <c r="B15" s="11">
        <v>-9.2209464520771625E-2</v>
      </c>
      <c r="C15" s="11">
        <v>-0.91372840441283376</v>
      </c>
      <c r="D15">
        <v>-0.91991852705689392</v>
      </c>
      <c r="E15">
        <v>-0.85863696092844888</v>
      </c>
      <c r="F15">
        <v>-0.86775271046570179</v>
      </c>
      <c r="H15" s="10">
        <v>13</v>
      </c>
      <c r="I15" s="14">
        <v>40602</v>
      </c>
      <c r="J15" s="15">
        <v>4.7452793591880822E-2</v>
      </c>
      <c r="K15" s="15">
        <v>5.0514839153421871E-2</v>
      </c>
      <c r="L15" s="15">
        <v>5.0964322052312362E-2</v>
      </c>
      <c r="M15" s="15">
        <f t="shared" si="0"/>
        <v>-1.6700696343574757</v>
      </c>
      <c r="N15" s="15"/>
      <c r="Z15" s="15">
        <v>5.0514839153421871E-2</v>
      </c>
      <c r="AA15" s="15">
        <v>-1.6398821242241162</v>
      </c>
      <c r="AB15" s="15"/>
      <c r="AC15" s="15">
        <v>5.0514839153421871E-2</v>
      </c>
      <c r="AD15" s="15">
        <v>-1.6398821242241162</v>
      </c>
      <c r="AE15" s="15"/>
      <c r="AF15" s="15">
        <v>5.0514839153421871E-2</v>
      </c>
      <c r="AG15" s="15">
        <v>-1.6398821242241162</v>
      </c>
      <c r="AH15" s="15"/>
      <c r="AI15" s="15">
        <v>5.0514839153421871E-2</v>
      </c>
      <c r="AJ15" s="15">
        <v>-1.6398821242241162</v>
      </c>
      <c r="AK15" s="15"/>
      <c r="AL15" s="15">
        <v>5.0514839153421871E-2</v>
      </c>
      <c r="AM15">
        <v>-1.6398821242241162</v>
      </c>
    </row>
    <row r="16" spans="1:40" x14ac:dyDescent="0.25">
      <c r="A16" s="9">
        <v>43555</v>
      </c>
      <c r="B16" s="11">
        <v>-9.2723716140300477E-2</v>
      </c>
      <c r="C16" s="11">
        <v>-0.90964904340962138</v>
      </c>
      <c r="D16">
        <v>-0.91647961574708681</v>
      </c>
      <c r="E16">
        <v>-0.86158585315554503</v>
      </c>
      <c r="F16">
        <v>-0.86963615144170758</v>
      </c>
      <c r="H16" s="10">
        <v>14</v>
      </c>
      <c r="I16" s="14">
        <v>40633</v>
      </c>
      <c r="J16" s="15">
        <v>4.7274639673414977E-2</v>
      </c>
      <c r="K16" s="15">
        <v>5.0121619155096012E-2</v>
      </c>
      <c r="L16" s="15">
        <v>5.0075864471311071E-2</v>
      </c>
      <c r="M16" s="15">
        <f t="shared" si="0"/>
        <v>-1.6718734493190686</v>
      </c>
      <c r="N16" s="15"/>
      <c r="Z16" s="15">
        <v>5.0121619155096012E-2</v>
      </c>
      <c r="AA16" s="15">
        <v>-1.6436755532367779</v>
      </c>
      <c r="AB16" s="15"/>
      <c r="AC16" s="15">
        <v>5.0121619155096012E-2</v>
      </c>
      <c r="AD16" s="15">
        <v>-1.6436755532367779</v>
      </c>
      <c r="AE16" s="15"/>
      <c r="AF16" s="15">
        <v>5.0121619155096012E-2</v>
      </c>
      <c r="AG16" s="15">
        <v>-1.6436755532367779</v>
      </c>
      <c r="AH16" s="15"/>
      <c r="AI16" s="15">
        <v>5.0121619155096012E-2</v>
      </c>
      <c r="AJ16" s="15">
        <v>-1.6436755532367779</v>
      </c>
      <c r="AK16" s="15"/>
      <c r="AL16" s="15">
        <v>5.0121619155096012E-2</v>
      </c>
      <c r="AM16">
        <v>-1.6436755532367779</v>
      </c>
    </row>
    <row r="17" spans="1:39" x14ac:dyDescent="0.25">
      <c r="A17" s="9">
        <v>43585</v>
      </c>
      <c r="B17" s="11">
        <v>-9.3214700921076324E-2</v>
      </c>
      <c r="C17" s="11">
        <v>-0.91334804697700422</v>
      </c>
      <c r="D17">
        <v>-0.91245616225141613</v>
      </c>
      <c r="E17">
        <v>-0.86973541912702079</v>
      </c>
      <c r="F17">
        <v>-0.87816315684642365</v>
      </c>
      <c r="H17" s="10">
        <v>15</v>
      </c>
      <c r="I17" s="14">
        <v>40663</v>
      </c>
      <c r="J17" s="15">
        <v>4.7581668087583948E-2</v>
      </c>
      <c r="K17" s="15">
        <v>5.0277335748037007E-2</v>
      </c>
      <c r="L17" s="15">
        <v>4.9693249856673637E-2</v>
      </c>
      <c r="M17" s="15">
        <f t="shared" si="0"/>
        <v>-1.6687681546157564</v>
      </c>
      <c r="N17" s="15"/>
      <c r="Z17" s="15">
        <v>5.0277335748037007E-2</v>
      </c>
      <c r="AA17" s="15">
        <v>-1.6421705142775647</v>
      </c>
      <c r="AB17" s="15"/>
      <c r="AC17" s="15">
        <v>5.0277335748037007E-2</v>
      </c>
      <c r="AD17" s="15">
        <v>-1.6421705142775647</v>
      </c>
      <c r="AE17" s="15"/>
      <c r="AF17" s="15">
        <v>5.0277335748037007E-2</v>
      </c>
      <c r="AG17" s="15">
        <v>-1.6421705142775647</v>
      </c>
      <c r="AH17" s="15"/>
      <c r="AI17" s="15">
        <v>5.0277335748037007E-2</v>
      </c>
      <c r="AJ17" s="15">
        <v>-1.6421705142775647</v>
      </c>
      <c r="AK17" s="15"/>
      <c r="AL17" s="15">
        <v>5.0277335748037007E-2</v>
      </c>
      <c r="AM17">
        <v>-1.6421705142775647</v>
      </c>
    </row>
    <row r="18" spans="1:39" x14ac:dyDescent="0.25">
      <c r="A18" s="9">
        <v>43616</v>
      </c>
      <c r="B18" s="11">
        <v>-9.2689478407475448E-2</v>
      </c>
      <c r="C18" s="11">
        <v>-0.90814122402236963</v>
      </c>
      <c r="D18">
        <v>-0.91522949323166891</v>
      </c>
      <c r="E18">
        <v>-0.86679362318064135</v>
      </c>
      <c r="F18">
        <v>-0.87539360130296362</v>
      </c>
      <c r="H18" s="10">
        <v>16</v>
      </c>
      <c r="I18" s="14">
        <v>40694</v>
      </c>
      <c r="J18" s="15">
        <v>4.7999833406218113E-2</v>
      </c>
      <c r="K18" s="15">
        <v>5.0522706424430887E-2</v>
      </c>
      <c r="L18" s="15">
        <v>4.9844766677930023E-2</v>
      </c>
      <c r="M18" s="15">
        <f t="shared" si="0"/>
        <v>-1.6645645300411087</v>
      </c>
      <c r="N18" s="15"/>
      <c r="Z18" s="15">
        <v>5.0522706424430887E-2</v>
      </c>
      <c r="AA18" s="15">
        <v>-1.6398064683992783</v>
      </c>
      <c r="AB18" s="15"/>
      <c r="AC18" s="15">
        <v>5.0522706424430887E-2</v>
      </c>
      <c r="AD18" s="15">
        <v>-1.6398064683992783</v>
      </c>
      <c r="AE18" s="15"/>
      <c r="AF18" s="15">
        <v>5.0522706424430887E-2</v>
      </c>
      <c r="AG18" s="15">
        <v>-1.6398064683992783</v>
      </c>
      <c r="AH18" s="15"/>
      <c r="AI18" s="15">
        <v>5.0522706424430887E-2</v>
      </c>
      <c r="AJ18" s="15">
        <v>-1.6398064683992783</v>
      </c>
      <c r="AK18" s="15"/>
      <c r="AL18" s="15">
        <v>5.0522706424430887E-2</v>
      </c>
      <c r="AM18">
        <v>-1.6398064683992783</v>
      </c>
    </row>
    <row r="19" spans="1:39" x14ac:dyDescent="0.25">
      <c r="A19" s="9">
        <v>43646</v>
      </c>
      <c r="B19" s="11">
        <v>-9.2904509349615652E-2</v>
      </c>
      <c r="C19" s="11">
        <v>-0.91080510411970661</v>
      </c>
      <c r="D19">
        <v>-0.91402174741322872</v>
      </c>
      <c r="E19">
        <v>-0.85809320096645858</v>
      </c>
      <c r="F19">
        <v>-0.87395603789774934</v>
      </c>
      <c r="H19" s="10">
        <v>17</v>
      </c>
      <c r="I19" s="14">
        <v>40724</v>
      </c>
      <c r="J19" s="15">
        <v>4.837697204251986E-2</v>
      </c>
      <c r="K19" s="15">
        <v>5.0769485380956852E-2</v>
      </c>
      <c r="L19" s="15">
        <v>5.0083519557212547E-2</v>
      </c>
      <c r="M19" s="15">
        <f t="shared" si="0"/>
        <v>-1.6607983927392751</v>
      </c>
      <c r="N19" s="15"/>
      <c r="Z19" s="15">
        <v>5.0769485380956852E-2</v>
      </c>
      <c r="AA19" s="15">
        <v>-1.6374380619435638</v>
      </c>
      <c r="AB19" s="15"/>
      <c r="AC19" s="15">
        <v>5.0769485380956852E-2</v>
      </c>
      <c r="AD19" s="15">
        <v>-1.6374380619435638</v>
      </c>
      <c r="AE19" s="15"/>
      <c r="AF19" s="15">
        <v>5.0769485380956852E-2</v>
      </c>
      <c r="AG19" s="15">
        <v>-1.6374380619435638</v>
      </c>
      <c r="AH19" s="15"/>
      <c r="AI19" s="15">
        <v>5.0769485380956852E-2</v>
      </c>
      <c r="AJ19" s="15">
        <v>-1.6374380619435638</v>
      </c>
      <c r="AK19" s="15"/>
      <c r="AL19" s="15">
        <v>5.0769485380956852E-2</v>
      </c>
      <c r="AM19">
        <v>-1.6374380619435638</v>
      </c>
    </row>
    <row r="20" spans="1:39" x14ac:dyDescent="0.25">
      <c r="A20" s="9">
        <v>43677</v>
      </c>
      <c r="B20" s="11">
        <v>-9.276456048219428E-2</v>
      </c>
      <c r="C20" s="11">
        <v>-0.91078589178616576</v>
      </c>
      <c r="D20">
        <v>-0.91733789844961011</v>
      </c>
      <c r="E20">
        <v>-0.8586585029123649</v>
      </c>
      <c r="F20">
        <v>-0.8686528905556159</v>
      </c>
      <c r="H20" s="10">
        <v>18</v>
      </c>
      <c r="I20" s="14">
        <v>40755</v>
      </c>
      <c r="J20" s="15">
        <v>4.8629974282969952E-2</v>
      </c>
      <c r="K20" s="15">
        <v>5.1108496098072692E-2</v>
      </c>
      <c r="L20" s="15">
        <v>5.0323642734451252E-2</v>
      </c>
      <c r="M20" s="15">
        <f t="shared" si="0"/>
        <v>-1.6582850327855641</v>
      </c>
      <c r="N20" s="15"/>
      <c r="Z20" s="15">
        <v>5.1108496098072692E-2</v>
      </c>
      <c r="AA20" s="15">
        <v>-1.6341993824322196</v>
      </c>
      <c r="AB20" s="15"/>
      <c r="AC20" s="15">
        <v>5.1108496098072692E-2</v>
      </c>
      <c r="AD20" s="15">
        <v>-1.6341993824322196</v>
      </c>
      <c r="AE20" s="15"/>
      <c r="AF20" s="15">
        <v>5.1108496098072692E-2</v>
      </c>
      <c r="AG20" s="15">
        <v>-1.6341993824322196</v>
      </c>
      <c r="AH20" s="15"/>
      <c r="AI20" s="15">
        <v>5.1108496098072692E-2</v>
      </c>
      <c r="AJ20" s="15">
        <v>-1.6341993824322196</v>
      </c>
      <c r="AK20" s="15"/>
      <c r="AL20" s="15">
        <v>5.1108496098072692E-2</v>
      </c>
      <c r="AM20">
        <v>-1.6341993824322196</v>
      </c>
    </row>
    <row r="21" spans="1:39" x14ac:dyDescent="0.25">
      <c r="A21" s="9">
        <v>43708</v>
      </c>
      <c r="B21" s="11">
        <v>-9.2180124103345057E-2</v>
      </c>
      <c r="C21" s="11">
        <v>-0.91202575224681559</v>
      </c>
      <c r="D21">
        <v>-0.91881234013660551</v>
      </c>
      <c r="E21">
        <v>-0.85151552058692892</v>
      </c>
      <c r="F21">
        <v>-0.85793205207400336</v>
      </c>
      <c r="H21" s="10">
        <v>19</v>
      </c>
      <c r="I21" s="14">
        <v>40786</v>
      </c>
      <c r="J21" s="15">
        <v>4.3603221045545169E-2</v>
      </c>
      <c r="K21" s="15">
        <v>5.1472697040830698E-2</v>
      </c>
      <c r="L21" s="15">
        <v>5.0653510125325263E-2</v>
      </c>
      <c r="M21" s="15">
        <f t="shared" si="0"/>
        <v>-1.7103214787591055</v>
      </c>
      <c r="N21" s="15"/>
      <c r="Z21" s="15">
        <v>5.1472697040830698E-2</v>
      </c>
      <c r="AA21" s="15">
        <v>-1.6307390452132322</v>
      </c>
      <c r="AB21" s="15"/>
      <c r="AC21" s="15">
        <v>5.1472697040830698E-2</v>
      </c>
      <c r="AD21" s="15">
        <v>-1.6307390452132322</v>
      </c>
      <c r="AE21" s="15"/>
      <c r="AF21" s="15">
        <v>5.1472697040830698E-2</v>
      </c>
      <c r="AG21" s="15">
        <v>-1.6307390452132322</v>
      </c>
      <c r="AH21" s="15"/>
      <c r="AI21" s="15">
        <v>5.1472697040830698E-2</v>
      </c>
      <c r="AJ21" s="15">
        <v>-1.6307390452132322</v>
      </c>
      <c r="AK21" s="15"/>
      <c r="AL21" s="15">
        <v>5.1472697040830698E-2</v>
      </c>
      <c r="AM21">
        <v>-1.6307390452132322</v>
      </c>
    </row>
    <row r="22" spans="1:39" x14ac:dyDescent="0.25">
      <c r="A22" s="9">
        <v>43738</v>
      </c>
      <c r="B22" s="11">
        <v>-9.1933275852385976E-2</v>
      </c>
      <c r="C22" s="11">
        <v>-0.90499939723562584</v>
      </c>
      <c r="D22">
        <v>-0.91495344278898927</v>
      </c>
      <c r="E22">
        <v>-0.84625947175992489</v>
      </c>
      <c r="F22">
        <v>-0.86177229943206857</v>
      </c>
      <c r="H22" s="10">
        <v>20</v>
      </c>
      <c r="I22" s="14">
        <v>40816</v>
      </c>
      <c r="J22" s="15">
        <v>4.3614650826085608E-2</v>
      </c>
      <c r="K22" s="15">
        <v>4.6242294767420658E-2</v>
      </c>
      <c r="L22" s="15">
        <v>5.1007888346059779E-2</v>
      </c>
      <c r="M22" s="15">
        <f t="shared" si="0"/>
        <v>-1.7101978040469366</v>
      </c>
      <c r="N22" s="15"/>
      <c r="Z22" s="15">
        <v>4.6242294767420658E-2</v>
      </c>
      <c r="AA22" s="15">
        <v>-1.6824346373318082</v>
      </c>
      <c r="AB22" s="15"/>
      <c r="AC22" s="15">
        <v>4.6242294767420658E-2</v>
      </c>
      <c r="AD22" s="15">
        <v>-1.6824346373318082</v>
      </c>
      <c r="AE22" s="15"/>
      <c r="AF22" s="15">
        <v>4.6242294767420658E-2</v>
      </c>
      <c r="AG22" s="15">
        <v>-1.6824346373318082</v>
      </c>
      <c r="AH22" s="15"/>
      <c r="AI22" s="15">
        <v>4.6242294767420658E-2</v>
      </c>
      <c r="AJ22" s="15">
        <v>-1.6824346373318082</v>
      </c>
      <c r="AK22" s="15"/>
      <c r="AL22" s="15">
        <v>4.6242294767420658E-2</v>
      </c>
      <c r="AM22">
        <v>-1.6824346373318082</v>
      </c>
    </row>
    <row r="23" spans="1:39" x14ac:dyDescent="0.25">
      <c r="A23" s="9">
        <v>43769</v>
      </c>
      <c r="B23" s="11">
        <v>-9.3518284082726402E-2</v>
      </c>
      <c r="C23" s="11">
        <v>-0.91803685384716027</v>
      </c>
      <c r="D23">
        <v>-0.91847559049158212</v>
      </c>
      <c r="E23">
        <v>-0.85591893540493869</v>
      </c>
      <c r="F23">
        <v>-0.87827608861796991</v>
      </c>
      <c r="H23" s="10">
        <v>21</v>
      </c>
      <c r="I23" s="14">
        <v>40847</v>
      </c>
      <c r="J23" s="15">
        <v>4.348597169510162E-2</v>
      </c>
      <c r="K23" s="15">
        <v>4.6296189206211549E-2</v>
      </c>
      <c r="L23" s="15">
        <v>4.5918553218752503E-2</v>
      </c>
      <c r="M23" s="15">
        <f t="shared" si="0"/>
        <v>-1.7115916760008589</v>
      </c>
      <c r="N23" s="15"/>
      <c r="Z23" s="15">
        <v>4.6296189206211549E-2</v>
      </c>
      <c r="AA23" s="15">
        <v>-1.6818786245564104</v>
      </c>
      <c r="AB23" s="15"/>
      <c r="AC23" s="15">
        <v>4.6296189206211549E-2</v>
      </c>
      <c r="AD23" s="15">
        <v>-1.6818786245564104</v>
      </c>
      <c r="AE23" s="15"/>
      <c r="AF23" s="15">
        <v>4.6296189206211549E-2</v>
      </c>
      <c r="AG23" s="15">
        <v>-1.6818786245564104</v>
      </c>
      <c r="AH23" s="15"/>
      <c r="AI23" s="15">
        <v>4.6296189206211549E-2</v>
      </c>
      <c r="AJ23" s="15">
        <v>-1.6818786245564104</v>
      </c>
      <c r="AK23" s="15"/>
      <c r="AL23" s="15">
        <v>4.6296189206211549E-2</v>
      </c>
      <c r="AM23">
        <v>-1.6818786245564104</v>
      </c>
    </row>
    <row r="24" spans="1:39" x14ac:dyDescent="0.25">
      <c r="A24" s="9">
        <v>43799</v>
      </c>
      <c r="B24" s="11">
        <v>-9.4048537082445455E-2</v>
      </c>
      <c r="C24" s="11">
        <v>-0.9224856160074032</v>
      </c>
      <c r="D24">
        <v>-0.92156988550468721</v>
      </c>
      <c r="E24">
        <v>-0.8530010010247826</v>
      </c>
      <c r="F24">
        <v>-0.88385283401313408</v>
      </c>
      <c r="H24" s="10">
        <v>22</v>
      </c>
      <c r="I24" s="14">
        <v>40877</v>
      </c>
      <c r="J24" s="15">
        <v>4.3144515612489991E-2</v>
      </c>
      <c r="K24" s="15">
        <v>4.5952950828409403E-2</v>
      </c>
      <c r="L24" s="15">
        <v>4.5970994091589272E-2</v>
      </c>
      <c r="M24" s="15">
        <f t="shared" si="0"/>
        <v>-1.715306588687262</v>
      </c>
      <c r="N24" s="15"/>
      <c r="Z24" s="15">
        <v>4.5952950828409403E-2</v>
      </c>
      <c r="AA24" s="15">
        <v>-1.685428641063081</v>
      </c>
      <c r="AB24" s="15"/>
      <c r="AC24" s="15">
        <v>4.5952950828409403E-2</v>
      </c>
      <c r="AD24" s="15">
        <v>-1.685428641063081</v>
      </c>
      <c r="AE24" s="15"/>
      <c r="AF24" s="15">
        <v>4.5952950828409403E-2</v>
      </c>
      <c r="AG24" s="15">
        <v>-1.685428641063081</v>
      </c>
      <c r="AH24" s="15"/>
      <c r="AI24" s="15">
        <v>4.5952950828409403E-2</v>
      </c>
      <c r="AJ24" s="15">
        <v>-1.685428641063081</v>
      </c>
      <c r="AK24" s="15"/>
      <c r="AL24" s="15">
        <v>4.5952950828409403E-2</v>
      </c>
      <c r="AM24">
        <v>-1.685428641063081</v>
      </c>
    </row>
    <row r="25" spans="1:39" x14ac:dyDescent="0.25">
      <c r="A25" s="9">
        <v>43830</v>
      </c>
      <c r="B25" s="11">
        <v>-9.422010495407665E-2</v>
      </c>
      <c r="C25" s="11">
        <v>-0.91557673485646618</v>
      </c>
      <c r="D25">
        <v>-0.9163833394900418</v>
      </c>
      <c r="E25">
        <v>-0.84402207702447807</v>
      </c>
      <c r="F25">
        <v>-0.88444460060289809</v>
      </c>
      <c r="H25" s="10">
        <v>23</v>
      </c>
      <c r="I25" s="14">
        <v>40908</v>
      </c>
      <c r="J25" s="15">
        <v>4.3109852124045438E-2</v>
      </c>
      <c r="K25" s="15">
        <v>4.6024352157199563E-2</v>
      </c>
      <c r="L25" s="15">
        <v>4.5637013062621558E-2</v>
      </c>
      <c r="M25" s="15">
        <f t="shared" si="0"/>
        <v>-1.7156850403635979</v>
      </c>
      <c r="N25" s="15"/>
      <c r="Z25" s="15">
        <v>4.6024352157199563E-2</v>
      </c>
      <c r="AA25" s="15">
        <v>-1.6846884072604393</v>
      </c>
      <c r="AB25" s="15"/>
      <c r="AC25" s="15">
        <v>4.6024352157199563E-2</v>
      </c>
      <c r="AD25" s="15">
        <v>-1.6846884072604393</v>
      </c>
      <c r="AE25" s="15"/>
      <c r="AF25" s="15">
        <v>4.6024352157199563E-2</v>
      </c>
      <c r="AG25" s="15">
        <v>-1.6846884072604393</v>
      </c>
      <c r="AH25" s="15"/>
      <c r="AI25" s="15">
        <v>4.6024352157199563E-2</v>
      </c>
      <c r="AJ25" s="15">
        <v>-1.6846884072604393</v>
      </c>
      <c r="AK25" s="15"/>
      <c r="AL25" s="15">
        <v>4.6024352157199563E-2</v>
      </c>
      <c r="AM25">
        <v>-1.6846884072604393</v>
      </c>
    </row>
    <row r="26" spans="1:39" x14ac:dyDescent="0.25">
      <c r="A26" s="9">
        <v>43861</v>
      </c>
      <c r="B26" s="11">
        <v>-9.3535693853983595E-2</v>
      </c>
      <c r="C26" s="11">
        <v>-0.91093658658626886</v>
      </c>
      <c r="D26">
        <v>-0.9184816101837292</v>
      </c>
      <c r="E26">
        <v>-0.85677418660276328</v>
      </c>
      <c r="F26">
        <v>-0.8802391273595439</v>
      </c>
      <c r="H26" s="10">
        <v>24</v>
      </c>
      <c r="I26" s="14">
        <v>40939</v>
      </c>
      <c r="J26" s="15">
        <v>4.3241619134872081E-2</v>
      </c>
      <c r="K26" s="15">
        <v>4.6257414260992051E-2</v>
      </c>
      <c r="L26" s="15">
        <v>4.5706488653934223E-2</v>
      </c>
      <c r="M26" s="15">
        <f t="shared" si="0"/>
        <v>-1.7142477304768902</v>
      </c>
      <c r="N26" s="15"/>
      <c r="Z26" s="15">
        <v>4.6257414260992051E-2</v>
      </c>
      <c r="AA26" s="15">
        <v>-1.682278601557246</v>
      </c>
      <c r="AB26" s="15"/>
      <c r="AC26" s="15">
        <v>4.6257414260992051E-2</v>
      </c>
      <c r="AD26" s="15">
        <v>-1.682278601557246</v>
      </c>
      <c r="AE26" s="15"/>
      <c r="AF26" s="15">
        <v>4.6257414260992051E-2</v>
      </c>
      <c r="AG26" s="15">
        <v>-1.682278601557246</v>
      </c>
      <c r="AH26" s="15"/>
      <c r="AI26" s="15">
        <v>4.6257414260992051E-2</v>
      </c>
      <c r="AJ26" s="15">
        <v>-1.682278601557246</v>
      </c>
      <c r="AK26" s="15"/>
      <c r="AL26" s="15">
        <v>4.6257414260992051E-2</v>
      </c>
      <c r="AM26">
        <v>-1.682278601557246</v>
      </c>
    </row>
    <row r="27" spans="1:39" x14ac:dyDescent="0.25">
      <c r="A27" s="9">
        <v>43890</v>
      </c>
      <c r="B27" s="11">
        <v>-9.217944003453378E-2</v>
      </c>
      <c r="C27" s="11">
        <v>-0.90578288001619855</v>
      </c>
      <c r="D27">
        <v>-0.92012524405601814</v>
      </c>
      <c r="E27">
        <v>-0.85067725217984258</v>
      </c>
      <c r="F27">
        <v>-0.86786367274819498</v>
      </c>
      <c r="H27" s="10">
        <v>25</v>
      </c>
      <c r="I27" s="14">
        <v>40968</v>
      </c>
      <c r="J27" s="15">
        <v>4.3091970002545478E-2</v>
      </c>
      <c r="K27" s="15">
        <v>4.587786972051637E-2</v>
      </c>
      <c r="L27" s="15">
        <v>4.5933264930341333E-2</v>
      </c>
      <c r="M27" s="15">
        <f t="shared" si="0"/>
        <v>-1.7158803712730211</v>
      </c>
      <c r="N27" s="15"/>
      <c r="Z27" s="15">
        <v>4.587786972051637E-2</v>
      </c>
      <c r="AA27" s="15">
        <v>-1.6862080214103086</v>
      </c>
      <c r="AB27" s="15"/>
      <c r="AC27" s="15">
        <v>4.587786972051637E-2</v>
      </c>
      <c r="AD27" s="15">
        <v>-1.6862080214103086</v>
      </c>
      <c r="AE27" s="15"/>
      <c r="AF27" s="15">
        <v>4.587786972051637E-2</v>
      </c>
      <c r="AG27" s="15">
        <v>-1.6862080214103086</v>
      </c>
      <c r="AH27" s="15"/>
      <c r="AI27" s="15">
        <v>4.587786972051637E-2</v>
      </c>
      <c r="AJ27" s="15">
        <v>-1.6862080214103086</v>
      </c>
      <c r="AK27" s="15"/>
      <c r="AL27" s="15">
        <v>4.587786972051637E-2</v>
      </c>
      <c r="AM27">
        <v>-1.6862080214103086</v>
      </c>
    </row>
    <row r="28" spans="1:39" x14ac:dyDescent="0.25">
      <c r="A28" s="9">
        <v>43921</v>
      </c>
      <c r="B28" s="11">
        <v>-9.1893562864023198E-2</v>
      </c>
      <c r="C28" s="11">
        <v>-0.90419519514006763</v>
      </c>
      <c r="D28">
        <v>-0.92164841217325144</v>
      </c>
      <c r="E28">
        <v>-0.85028920950552367</v>
      </c>
      <c r="F28">
        <v>-0.85354229439987539</v>
      </c>
      <c r="H28" s="10">
        <v>26</v>
      </c>
      <c r="I28" s="14">
        <v>40999</v>
      </c>
      <c r="J28" s="15">
        <v>4.4542219916504748E-2</v>
      </c>
      <c r="K28" s="15">
        <v>4.7663484919776962E-2</v>
      </c>
      <c r="L28" s="15">
        <v>4.5563956938097519E-2</v>
      </c>
      <c r="M28" s="15">
        <f t="shared" si="0"/>
        <v>-1.7002471871792695</v>
      </c>
      <c r="N28" s="15"/>
      <c r="Z28" s="15">
        <v>4.7663484919776962E-2</v>
      </c>
      <c r="AA28" s="15">
        <v>-1.6679433661492473</v>
      </c>
      <c r="AB28" s="15"/>
      <c r="AC28" s="15">
        <v>4.7663484919776962E-2</v>
      </c>
      <c r="AD28" s="15">
        <v>-1.6679433661492473</v>
      </c>
      <c r="AE28" s="15"/>
      <c r="AF28" s="15">
        <v>4.7663484919776962E-2</v>
      </c>
      <c r="AG28" s="15">
        <v>-1.6679433661492473</v>
      </c>
      <c r="AH28" s="15"/>
      <c r="AI28" s="15">
        <v>4.7663484919776962E-2</v>
      </c>
      <c r="AJ28" s="15">
        <v>-1.6679433661492473</v>
      </c>
      <c r="AK28" s="15"/>
      <c r="AL28" s="15">
        <v>4.7663484919776962E-2</v>
      </c>
      <c r="AM28">
        <v>-1.6679433661492473</v>
      </c>
    </row>
    <row r="29" spans="1:39" x14ac:dyDescent="0.25">
      <c r="A29" s="9">
        <v>43951</v>
      </c>
      <c r="B29" s="11">
        <v>-9.060245324942684E-2</v>
      </c>
      <c r="C29" s="11">
        <v>-0.91394147300840167</v>
      </c>
      <c r="D29">
        <v>-0.92703802160085758</v>
      </c>
      <c r="E29">
        <v>-0.84876910018733343</v>
      </c>
      <c r="F29">
        <v>-0.83156380397362106</v>
      </c>
      <c r="H29" s="10">
        <v>27</v>
      </c>
      <c r="I29" s="14">
        <v>41029</v>
      </c>
      <c r="J29" s="15">
        <v>4.0473442526336473E-2</v>
      </c>
      <c r="K29" s="15">
        <v>4.773957703420087E-2</v>
      </c>
      <c r="L29" s="15">
        <v>4.7301413004077281E-2</v>
      </c>
      <c r="M29" s="15">
        <f t="shared" si="0"/>
        <v>-1.7452182534390441</v>
      </c>
      <c r="N29" s="15"/>
      <c r="Z29" s="15">
        <v>4.773957703420087E-2</v>
      </c>
      <c r="AA29" s="15">
        <v>-1.6671773051007066</v>
      </c>
      <c r="AB29" s="15"/>
      <c r="AC29" s="15">
        <v>4.773957703420087E-2</v>
      </c>
      <c r="AD29" s="15">
        <v>-1.6671773051007066</v>
      </c>
      <c r="AE29" s="15"/>
      <c r="AF29" s="15">
        <v>4.773957703420087E-2</v>
      </c>
      <c r="AG29" s="15">
        <v>-1.6671773051007066</v>
      </c>
      <c r="AH29" s="15"/>
      <c r="AI29" s="15">
        <v>4.773957703420087E-2</v>
      </c>
      <c r="AJ29" s="15">
        <v>-1.6671773051007066</v>
      </c>
      <c r="AK29" s="15"/>
      <c r="AL29" s="15">
        <v>4.773957703420087E-2</v>
      </c>
      <c r="AM29">
        <v>-1.6671773051007066</v>
      </c>
    </row>
    <row r="30" spans="1:39" x14ac:dyDescent="0.25">
      <c r="A30" s="9">
        <v>43982</v>
      </c>
      <c r="B30" s="11">
        <v>-8.905726621176549E-2</v>
      </c>
      <c r="C30" s="11">
        <v>-0.92507818465618064</v>
      </c>
      <c r="D30">
        <v>-0.93272345405843982</v>
      </c>
      <c r="E30">
        <v>-0.85654464616313564</v>
      </c>
      <c r="F30">
        <v>-0.81273784749848932</v>
      </c>
      <c r="H30" s="10">
        <v>28</v>
      </c>
      <c r="I30" s="14">
        <v>41060</v>
      </c>
      <c r="J30" s="15">
        <v>4.2189101025151103E-2</v>
      </c>
      <c r="K30" s="15">
        <v>4.5190382106238228E-2</v>
      </c>
      <c r="L30" s="15">
        <v>4.7375452867668172E-2</v>
      </c>
      <c r="M30" s="15">
        <f t="shared" si="0"/>
        <v>-1.725828882708087</v>
      </c>
      <c r="N30" s="15"/>
      <c r="Z30" s="15">
        <v>4.5190382106238228E-2</v>
      </c>
      <c r="AA30" s="15">
        <v>-1.6933925910083962</v>
      </c>
      <c r="AB30" s="15"/>
      <c r="AC30" s="15">
        <v>4.5190382106238228E-2</v>
      </c>
      <c r="AD30" s="15">
        <v>-1.6933925910083962</v>
      </c>
      <c r="AE30" s="15"/>
      <c r="AF30" s="15">
        <v>4.5190382106238228E-2</v>
      </c>
      <c r="AG30" s="15">
        <v>-1.6933925910083962</v>
      </c>
      <c r="AH30" s="15"/>
      <c r="AI30" s="15">
        <v>4.5190382106238228E-2</v>
      </c>
      <c r="AJ30" s="15">
        <v>-1.6933925910083962</v>
      </c>
      <c r="AK30" s="15"/>
      <c r="AL30" s="15">
        <v>4.5190382106238228E-2</v>
      </c>
      <c r="AM30">
        <v>-1.6933925910083962</v>
      </c>
    </row>
    <row r="31" spans="1:39" x14ac:dyDescent="0.25">
      <c r="A31" s="9">
        <v>44012</v>
      </c>
      <c r="B31" s="11">
        <v>-9.1337369599503906E-2</v>
      </c>
      <c r="C31" s="11">
        <v>-0.92209530877617063</v>
      </c>
      <c r="D31">
        <v>-0.93361018767654036</v>
      </c>
      <c r="E31">
        <v>-0.8832669123142104</v>
      </c>
      <c r="F31">
        <v>-0.83755353738746452</v>
      </c>
      <c r="H31" s="10">
        <v>29</v>
      </c>
      <c r="I31" s="14">
        <v>41090</v>
      </c>
      <c r="J31" s="15">
        <v>4.2611520009535442E-2</v>
      </c>
      <c r="K31" s="15">
        <v>4.6125808346289709E-2</v>
      </c>
      <c r="L31" s="15">
        <v>4.4895011284964551E-2</v>
      </c>
      <c r="M31" s="15">
        <f t="shared" si="0"/>
        <v>-1.7211531318516617</v>
      </c>
      <c r="N31" s="15"/>
      <c r="Z31" s="15">
        <v>4.6125808346289709E-2</v>
      </c>
      <c r="AA31" s="15">
        <v>-1.6836381730105019</v>
      </c>
      <c r="AB31" s="15"/>
      <c r="AC31" s="15">
        <v>4.6125808346289709E-2</v>
      </c>
      <c r="AD31" s="15">
        <v>-1.6836381730105019</v>
      </c>
      <c r="AE31" s="15"/>
      <c r="AF31" s="15">
        <v>4.6125808346289709E-2</v>
      </c>
      <c r="AG31" s="15">
        <v>-1.6836381730105019</v>
      </c>
      <c r="AH31" s="15"/>
      <c r="AI31" s="15">
        <v>4.6125808346289709E-2</v>
      </c>
      <c r="AJ31" s="15">
        <v>-1.6836381730105019</v>
      </c>
      <c r="AK31" s="15"/>
      <c r="AL31" s="15">
        <v>4.6125808346289709E-2</v>
      </c>
      <c r="AM31">
        <v>-1.6836381730105019</v>
      </c>
    </row>
    <row r="32" spans="1:39" x14ac:dyDescent="0.25">
      <c r="A32" s="9">
        <v>44043</v>
      </c>
      <c r="B32" s="11">
        <v>-8.5560203831808623E-2</v>
      </c>
      <c r="C32" s="11">
        <v>-0.93262640253665707</v>
      </c>
      <c r="D32">
        <v>-0.94080706482483101</v>
      </c>
      <c r="E32">
        <v>-0.87018147079840458</v>
      </c>
      <c r="F32">
        <v>-0.79957143835236877</v>
      </c>
      <c r="H32" s="10">
        <v>30</v>
      </c>
      <c r="I32" s="14">
        <v>41121</v>
      </c>
      <c r="J32" s="15">
        <v>4.4703985043887347E-2</v>
      </c>
      <c r="K32" s="15">
        <v>4.7113769186988869E-2</v>
      </c>
      <c r="L32" s="15">
        <v>4.5805208507595223E-2</v>
      </c>
      <c r="M32" s="15">
        <f t="shared" si="0"/>
        <v>-1.698528968000389</v>
      </c>
      <c r="N32" s="15"/>
      <c r="Z32" s="15">
        <v>4.7113769186988869E-2</v>
      </c>
      <c r="AA32" s="15">
        <v>-1.6735069558012372</v>
      </c>
      <c r="AB32" s="15"/>
      <c r="AC32" s="15">
        <v>4.7113769186988869E-2</v>
      </c>
      <c r="AD32" s="15">
        <v>-1.6735069558012372</v>
      </c>
      <c r="AE32" s="15"/>
      <c r="AF32" s="15">
        <v>4.7113769186988869E-2</v>
      </c>
      <c r="AG32" s="15">
        <v>-1.6735069558012372</v>
      </c>
      <c r="AH32" s="15"/>
      <c r="AI32" s="15">
        <v>4.7113769186988869E-2</v>
      </c>
      <c r="AJ32" s="15">
        <v>-1.6735069558012372</v>
      </c>
      <c r="AK32" s="15"/>
      <c r="AL32" s="15">
        <v>4.7113769186988869E-2</v>
      </c>
      <c r="AM32">
        <v>-1.6735069558012372</v>
      </c>
    </row>
    <row r="33" spans="1:39" x14ac:dyDescent="0.25">
      <c r="A33" s="9">
        <v>44074</v>
      </c>
      <c r="B33" s="11">
        <v>-8.8860119274948329E-2</v>
      </c>
      <c r="C33" s="11">
        <v>-0.9302894633325508</v>
      </c>
      <c r="D33">
        <v>-0.94207123884952837</v>
      </c>
      <c r="E33">
        <v>-0.88621299339222415</v>
      </c>
      <c r="F33">
        <v>-0.82926883985783972</v>
      </c>
      <c r="H33" s="10">
        <v>31</v>
      </c>
      <c r="I33" s="14">
        <v>41152</v>
      </c>
      <c r="J33" s="15">
        <v>4.5198726507137722E-2</v>
      </c>
      <c r="K33" s="15">
        <v>4.7634039489259483E-2</v>
      </c>
      <c r="L33" s="15">
        <v>4.6766523440585281E-2</v>
      </c>
      <c r="M33" s="15">
        <f t="shared" si="0"/>
        <v>-1.6933048627336031</v>
      </c>
      <c r="N33" s="15"/>
      <c r="Z33" s="15">
        <v>4.7634039489259483E-2</v>
      </c>
      <c r="AA33" s="15">
        <v>-1.6682400722994881</v>
      </c>
      <c r="AB33" s="15"/>
      <c r="AC33" s="15">
        <v>4.7634039489259483E-2</v>
      </c>
      <c r="AD33" s="15">
        <v>-1.6682400722994881</v>
      </c>
      <c r="AE33" s="15"/>
      <c r="AF33" s="15">
        <v>4.7634039489259483E-2</v>
      </c>
      <c r="AG33" s="15">
        <v>-1.6682400722994881</v>
      </c>
      <c r="AH33" s="15"/>
      <c r="AI33" s="15">
        <v>4.7634039489259483E-2</v>
      </c>
      <c r="AJ33" s="15">
        <v>-1.6682400722994881</v>
      </c>
      <c r="AK33" s="15"/>
      <c r="AL33" s="15">
        <v>4.7634039489259483E-2</v>
      </c>
      <c r="AM33">
        <v>-1.6682400722994881</v>
      </c>
    </row>
    <row r="34" spans="1:39" x14ac:dyDescent="0.25">
      <c r="A34" s="9">
        <v>44104</v>
      </c>
      <c r="B34" s="11">
        <v>-9.1528716238586438E-2</v>
      </c>
      <c r="C34" s="11">
        <v>-0.93884598152799548</v>
      </c>
      <c r="D34">
        <v>-0.94714109884221942</v>
      </c>
      <c r="E34">
        <v>-0.90615095375066845</v>
      </c>
      <c r="F34">
        <v>-0.84179769826783502</v>
      </c>
      <c r="H34" s="10">
        <v>32</v>
      </c>
      <c r="I34" s="14">
        <v>41182</v>
      </c>
      <c r="J34" s="15">
        <v>4.49640748308726E-2</v>
      </c>
      <c r="K34" s="15">
        <v>4.8346095271324621E-2</v>
      </c>
      <c r="L34" s="15">
        <v>4.7272761734817731E-2</v>
      </c>
      <c r="M34" s="15">
        <f t="shared" si="0"/>
        <v>-1.6957768424003397</v>
      </c>
      <c r="N34" s="15"/>
      <c r="Z34" s="15">
        <v>4.8346095271324621E-2</v>
      </c>
      <c r="AA34" s="15">
        <v>-1.6611058461782438</v>
      </c>
      <c r="AB34" s="15"/>
      <c r="AC34" s="15">
        <v>4.8346095271324621E-2</v>
      </c>
      <c r="AD34" s="15">
        <v>-1.6611058461782438</v>
      </c>
      <c r="AE34" s="15"/>
      <c r="AF34" s="15">
        <v>4.8346095271324621E-2</v>
      </c>
      <c r="AG34" s="15">
        <v>-1.6611058461782438</v>
      </c>
      <c r="AH34" s="15"/>
      <c r="AI34" s="15">
        <v>4.8346095271324621E-2</v>
      </c>
      <c r="AJ34" s="15">
        <v>-1.6611058461782438</v>
      </c>
      <c r="AK34" s="15"/>
      <c r="AL34" s="15">
        <v>4.8346095271324621E-2</v>
      </c>
      <c r="AM34">
        <v>-1.6611058461782438</v>
      </c>
    </row>
    <row r="35" spans="1:39" x14ac:dyDescent="0.25">
      <c r="A35" s="9">
        <v>44135</v>
      </c>
      <c r="B35" s="11">
        <v>-9.6333262170689937E-2</v>
      </c>
      <c r="C35" s="11">
        <v>-0.94511712782147494</v>
      </c>
      <c r="D35">
        <v>-0.954153102707895</v>
      </c>
      <c r="E35">
        <v>-0.9284863038966108</v>
      </c>
      <c r="F35">
        <v>-0.85666261410089695</v>
      </c>
      <c r="H35" s="10">
        <v>33</v>
      </c>
      <c r="I35" s="14">
        <v>41213</v>
      </c>
      <c r="J35" s="15">
        <v>4.5476925601862783E-2</v>
      </c>
      <c r="K35" s="15">
        <v>4.8064487657716731E-2</v>
      </c>
      <c r="L35" s="15">
        <v>4.7965612937236571E-2</v>
      </c>
      <c r="M35" s="15">
        <f t="shared" si="0"/>
        <v>-1.6903874670124273</v>
      </c>
      <c r="N35" s="15"/>
      <c r="Z35" s="15">
        <v>4.8064487657716731E-2</v>
      </c>
      <c r="AA35" s="15">
        <v>-1.6639172097556365</v>
      </c>
      <c r="AB35" s="15"/>
      <c r="AC35" s="15">
        <v>4.8064487657716731E-2</v>
      </c>
      <c r="AD35" s="15">
        <v>-1.6639172097556365</v>
      </c>
      <c r="AE35" s="15"/>
      <c r="AF35" s="15">
        <v>4.8064487657716731E-2</v>
      </c>
      <c r="AG35" s="15">
        <v>-1.6639172097556365</v>
      </c>
      <c r="AH35" s="15"/>
      <c r="AI35" s="15">
        <v>4.8064487657716731E-2</v>
      </c>
      <c r="AJ35" s="15">
        <v>-1.6639172097556365</v>
      </c>
      <c r="AK35" s="15"/>
      <c r="AL35" s="15">
        <v>4.8064487657716731E-2</v>
      </c>
      <c r="AM35">
        <v>-1.6639172097556365</v>
      </c>
    </row>
    <row r="36" spans="1:39" x14ac:dyDescent="0.25">
      <c r="A36" s="9">
        <v>44165</v>
      </c>
      <c r="B36" s="11">
        <v>-9.6772399454284147E-2</v>
      </c>
      <c r="C36" s="11">
        <v>-0.94230228540905969</v>
      </c>
      <c r="D36">
        <v>-0.94926841437044995</v>
      </c>
      <c r="E36">
        <v>-0.94192867554688242</v>
      </c>
      <c r="F36">
        <v>-0.86229068475024817</v>
      </c>
      <c r="H36" s="10">
        <v>34</v>
      </c>
      <c r="I36" s="14">
        <v>41243</v>
      </c>
      <c r="J36" s="15">
        <v>4.6389083956553161E-2</v>
      </c>
      <c r="K36" s="15">
        <v>4.9033503852655452E-2</v>
      </c>
      <c r="L36" s="15">
        <v>4.7691600453084487E-2</v>
      </c>
      <c r="M36" s="15">
        <f t="shared" si="0"/>
        <v>-1.6809214759495463</v>
      </c>
      <c r="N36" s="15"/>
      <c r="Z36" s="15">
        <v>4.9033503852655452E-2</v>
      </c>
      <c r="AA36" s="15">
        <v>-1.6542978594417375</v>
      </c>
      <c r="AB36" s="15"/>
      <c r="AC36" s="15">
        <v>4.9033503852655452E-2</v>
      </c>
      <c r="AD36" s="15">
        <v>-1.6542978594417375</v>
      </c>
      <c r="AE36" s="15"/>
      <c r="AF36" s="15">
        <v>4.9033503852655452E-2</v>
      </c>
      <c r="AG36" s="15">
        <v>-1.6542978594417375</v>
      </c>
      <c r="AH36" s="15"/>
      <c r="AI36" s="15">
        <v>4.9033503852655452E-2</v>
      </c>
      <c r="AJ36" s="15">
        <v>-1.6542978594417375</v>
      </c>
      <c r="AK36" s="15"/>
      <c r="AL36" s="15">
        <v>4.9033503852655452E-2</v>
      </c>
      <c r="AM36">
        <v>-1.6542978594417375</v>
      </c>
    </row>
    <row r="37" spans="1:39" x14ac:dyDescent="0.25">
      <c r="A37" s="9">
        <v>44196</v>
      </c>
      <c r="B37" s="11">
        <v>-9.8151599628039113E-2</v>
      </c>
      <c r="C37" s="11">
        <v>-0.95635908716312334</v>
      </c>
      <c r="D37">
        <v>-0.96105631745268572</v>
      </c>
      <c r="E37">
        <v>-0.96299055249043208</v>
      </c>
      <c r="F37">
        <v>-0.8766527319124815</v>
      </c>
      <c r="H37" s="10">
        <v>35</v>
      </c>
      <c r="I37" s="14">
        <v>41274</v>
      </c>
      <c r="J37" s="15">
        <v>4.6813015148712257E-2</v>
      </c>
      <c r="K37" s="15">
        <v>4.9811394026385757E-2</v>
      </c>
      <c r="L37" s="15">
        <v>4.8634481688989109E-2</v>
      </c>
      <c r="M37" s="15">
        <f t="shared" si="0"/>
        <v>-1.6765728973222116</v>
      </c>
      <c r="N37" s="15"/>
      <c r="Z37" s="15">
        <v>4.9811394026385757E-2</v>
      </c>
      <c r="AA37" s="15">
        <v>-1.6466851015955206</v>
      </c>
      <c r="AB37" s="15"/>
      <c r="AC37" s="15">
        <v>4.9811394026385757E-2</v>
      </c>
      <c r="AD37" s="15">
        <v>-1.6466851015955206</v>
      </c>
      <c r="AE37" s="15"/>
      <c r="AF37" s="15">
        <v>4.9811394026385757E-2</v>
      </c>
      <c r="AG37" s="15">
        <v>-1.6466851015955206</v>
      </c>
      <c r="AH37" s="15"/>
      <c r="AI37" s="15">
        <v>4.9811394026385757E-2</v>
      </c>
      <c r="AJ37" s="15">
        <v>-1.6466851015955206</v>
      </c>
      <c r="AK37" s="15"/>
      <c r="AL37" s="15">
        <v>4.9811394026385757E-2</v>
      </c>
      <c r="AM37">
        <v>-1.6466851015955206</v>
      </c>
    </row>
    <row r="38" spans="1:39" x14ac:dyDescent="0.25">
      <c r="H38" s="10">
        <v>36</v>
      </c>
      <c r="I38" s="14">
        <v>41305</v>
      </c>
      <c r="J38" s="15">
        <v>4.7935214265320422E-2</v>
      </c>
      <c r="K38" s="15">
        <v>5.0965913004418058E-2</v>
      </c>
      <c r="L38" s="15">
        <v>4.9391391689292338E-2</v>
      </c>
      <c r="M38" s="15">
        <f t="shared" si="0"/>
        <v>-1.6652121964734552</v>
      </c>
      <c r="N38" s="15"/>
      <c r="Z38" s="15">
        <v>5.0965913004418058E-2</v>
      </c>
      <c r="AA38" s="15">
        <v>-1.6355594350778333</v>
      </c>
      <c r="AB38" s="15"/>
      <c r="AC38" s="15">
        <v>5.0965913004418058E-2</v>
      </c>
      <c r="AD38" s="15">
        <v>-1.6355594350778333</v>
      </c>
      <c r="AE38" s="15"/>
      <c r="AF38" s="15">
        <v>5.0965913004418058E-2</v>
      </c>
      <c r="AG38" s="15">
        <v>-1.6355594350778333</v>
      </c>
      <c r="AH38" s="15"/>
      <c r="AI38" s="15">
        <v>5.0965913004418058E-2</v>
      </c>
      <c r="AJ38" s="15">
        <v>-1.6355594350778333</v>
      </c>
      <c r="AK38" s="15"/>
      <c r="AL38" s="15">
        <v>5.0965913004418058E-2</v>
      </c>
      <c r="AM38">
        <v>-1.6355594350778333</v>
      </c>
    </row>
    <row r="39" spans="1:39" x14ac:dyDescent="0.25">
      <c r="H39" s="10">
        <v>37</v>
      </c>
      <c r="I39" s="14">
        <v>41333</v>
      </c>
      <c r="J39" s="15">
        <v>4.4533841853661077E-2</v>
      </c>
      <c r="K39" s="15">
        <v>5.1381294215087282E-2</v>
      </c>
      <c r="L39" s="15">
        <v>5.0514772584852402E-2</v>
      </c>
      <c r="M39" s="15">
        <f t="shared" si="0"/>
        <v>-1.7003363131948774</v>
      </c>
      <c r="N39" s="15"/>
      <c r="Z39" s="15">
        <v>5.1381294215087282E-2</v>
      </c>
      <c r="AA39" s="15">
        <v>-1.6316056443252405</v>
      </c>
      <c r="AB39" s="15"/>
      <c r="AC39" s="15">
        <v>5.1381294215087282E-2</v>
      </c>
      <c r="AD39" s="15">
        <v>-1.6316056443252405</v>
      </c>
      <c r="AE39" s="15"/>
      <c r="AF39" s="15">
        <v>5.1381294215087282E-2</v>
      </c>
      <c r="AG39" s="15">
        <v>-1.6316056443252405</v>
      </c>
      <c r="AH39" s="15"/>
      <c r="AI39" s="15">
        <v>5.1381294215087282E-2</v>
      </c>
      <c r="AJ39" s="15">
        <v>-1.6316056443252405</v>
      </c>
      <c r="AK39" s="15"/>
      <c r="AL39" s="15">
        <v>5.1381294215087282E-2</v>
      </c>
      <c r="AM39">
        <v>-1.6316056443252405</v>
      </c>
    </row>
    <row r="40" spans="1:39" x14ac:dyDescent="0.25">
      <c r="H40" s="10">
        <v>38</v>
      </c>
      <c r="I40" s="14">
        <v>41364</v>
      </c>
      <c r="J40" s="15">
        <v>4.6166891909796753E-2</v>
      </c>
      <c r="K40" s="15">
        <v>4.9155105889252343E-2</v>
      </c>
      <c r="L40" s="15">
        <v>5.0918950710391493E-2</v>
      </c>
      <c r="M40" s="15">
        <f t="shared" si="0"/>
        <v>-1.6832134199982154</v>
      </c>
      <c r="N40" s="15"/>
      <c r="Z40" s="15">
        <v>4.9155105889252343E-2</v>
      </c>
      <c r="AA40" s="15">
        <v>-1.6531014820281105</v>
      </c>
      <c r="AB40" s="15"/>
      <c r="AC40" s="15">
        <v>4.9155105889252343E-2</v>
      </c>
      <c r="AD40" s="15">
        <v>-1.6531014820281105</v>
      </c>
      <c r="AE40" s="15"/>
      <c r="AF40" s="15">
        <v>4.9155105889252343E-2</v>
      </c>
      <c r="AG40" s="15">
        <v>-1.6531014820281105</v>
      </c>
      <c r="AH40" s="15"/>
      <c r="AI40" s="15">
        <v>4.9155105889252343E-2</v>
      </c>
      <c r="AJ40" s="15">
        <v>-1.6531014820281105</v>
      </c>
      <c r="AK40" s="15"/>
      <c r="AL40" s="15">
        <v>4.9155105889252343E-2</v>
      </c>
      <c r="AM40">
        <v>-1.6531014820281105</v>
      </c>
    </row>
    <row r="41" spans="1:39" x14ac:dyDescent="0.25">
      <c r="H41" s="10">
        <v>39</v>
      </c>
      <c r="I41" s="14">
        <v>41394</v>
      </c>
      <c r="J41" s="15">
        <v>4.6121593291404611E-2</v>
      </c>
      <c r="K41" s="15">
        <v>4.8761791814939358E-2</v>
      </c>
      <c r="L41" s="15">
        <v>4.8752804044336587E-2</v>
      </c>
      <c r="M41" s="15">
        <f t="shared" si="0"/>
        <v>-1.6836817686264856</v>
      </c>
      <c r="N41" s="15"/>
      <c r="Z41" s="15">
        <v>4.8761791814939358E-2</v>
      </c>
      <c r="AA41" s="15">
        <v>-1.656979678775172</v>
      </c>
      <c r="AB41" s="15"/>
      <c r="AC41" s="15">
        <v>4.8761791814939358E-2</v>
      </c>
      <c r="AD41" s="15">
        <v>-1.656979678775172</v>
      </c>
      <c r="AE41" s="15"/>
      <c r="AF41" s="15">
        <v>4.8761791814939358E-2</v>
      </c>
      <c r="AG41" s="15">
        <v>-1.656979678775172</v>
      </c>
      <c r="AH41" s="15"/>
      <c r="AI41" s="15">
        <v>4.8761791814939358E-2</v>
      </c>
      <c r="AJ41" s="15">
        <v>-1.656979678775172</v>
      </c>
      <c r="AK41" s="15"/>
      <c r="AL41" s="15">
        <v>4.8761791814939358E-2</v>
      </c>
      <c r="AM41">
        <v>-1.656979678775172</v>
      </c>
    </row>
    <row r="42" spans="1:39" x14ac:dyDescent="0.25">
      <c r="H42" s="10">
        <v>40</v>
      </c>
      <c r="I42" s="14">
        <v>41425</v>
      </c>
      <c r="J42" s="15">
        <v>4.756325154284987E-2</v>
      </c>
      <c r="K42" s="15">
        <v>5.0087968491770482E-2</v>
      </c>
      <c r="L42" s="15">
        <v>4.8370097890998907E-2</v>
      </c>
      <c r="M42" s="15">
        <f t="shared" si="0"/>
        <v>-1.6689539668334727</v>
      </c>
      <c r="N42" s="15"/>
      <c r="Z42" s="15">
        <v>5.0087968491770482E-2</v>
      </c>
      <c r="AA42" s="15">
        <v>-1.6440012848167884</v>
      </c>
      <c r="AB42" s="15"/>
      <c r="AC42" s="15">
        <v>5.0087968491770482E-2</v>
      </c>
      <c r="AD42" s="15">
        <v>-1.6440012848167884</v>
      </c>
      <c r="AE42" s="15"/>
      <c r="AF42" s="15">
        <v>5.0087968491770482E-2</v>
      </c>
      <c r="AG42" s="15">
        <v>-1.6440012848167884</v>
      </c>
      <c r="AH42" s="15"/>
      <c r="AI42" s="15">
        <v>5.0087968491770482E-2</v>
      </c>
      <c r="AJ42" s="15">
        <v>-1.6440012848167884</v>
      </c>
      <c r="AK42" s="15"/>
      <c r="AL42" s="15">
        <v>5.0087968491770482E-2</v>
      </c>
      <c r="AM42">
        <v>-1.6440012848167884</v>
      </c>
    </row>
    <row r="43" spans="1:39" x14ac:dyDescent="0.25">
      <c r="H43" s="10">
        <v>41</v>
      </c>
      <c r="I43" s="14">
        <v>41455</v>
      </c>
      <c r="J43" s="15">
        <v>4.8113491983729433E-2</v>
      </c>
      <c r="K43" s="15">
        <v>5.0958119960219289E-2</v>
      </c>
      <c r="L43" s="15">
        <v>4.9660506772305067E-2</v>
      </c>
      <c r="M43" s="15">
        <f t="shared" si="0"/>
        <v>-1.6634270410808432</v>
      </c>
      <c r="N43" s="15"/>
      <c r="Z43" s="15">
        <v>5.0958119960219289E-2</v>
      </c>
      <c r="AA43" s="15">
        <v>-1.6356338575762355</v>
      </c>
      <c r="AB43" s="15"/>
      <c r="AC43" s="15">
        <v>5.0958119960219289E-2</v>
      </c>
      <c r="AD43" s="15">
        <v>-1.6356338575762355</v>
      </c>
      <c r="AE43" s="15"/>
      <c r="AF43" s="15">
        <v>5.0958119960219289E-2</v>
      </c>
      <c r="AG43" s="15">
        <v>-1.6356338575762355</v>
      </c>
      <c r="AH43" s="15"/>
      <c r="AI43" s="15">
        <v>5.0958119960219289E-2</v>
      </c>
      <c r="AJ43" s="15">
        <v>-1.6356338575762355</v>
      </c>
      <c r="AK43" s="15"/>
      <c r="AL43" s="15">
        <v>5.0958119960219289E-2</v>
      </c>
      <c r="AM43">
        <v>-1.6356338575762355</v>
      </c>
    </row>
    <row r="44" spans="1:39" x14ac:dyDescent="0.25">
      <c r="H44" s="10">
        <v>42</v>
      </c>
      <c r="I44" s="14">
        <v>41486</v>
      </c>
      <c r="J44" s="15">
        <v>4.9015469683219723E-2</v>
      </c>
      <c r="K44" s="15">
        <v>5.1447581895745498E-2</v>
      </c>
      <c r="L44" s="15">
        <v>5.0507189723818721E-2</v>
      </c>
      <c r="M44" s="15">
        <f t="shared" si="0"/>
        <v>-1.6544754897420437</v>
      </c>
      <c r="N44" s="15"/>
      <c r="Z44" s="15">
        <v>5.1447581895745498E-2</v>
      </c>
      <c r="AA44" s="15">
        <v>-1.6309770423308565</v>
      </c>
      <c r="AB44" s="15"/>
      <c r="AC44" s="15">
        <v>5.1447581895745498E-2</v>
      </c>
      <c r="AD44" s="15">
        <v>-1.6309770423308565</v>
      </c>
      <c r="AE44" s="15"/>
      <c r="AF44" s="15">
        <v>5.1447581895745498E-2</v>
      </c>
      <c r="AG44" s="15">
        <v>-1.6309770423308565</v>
      </c>
      <c r="AH44" s="15"/>
      <c r="AI44" s="15">
        <v>5.1447581895745498E-2</v>
      </c>
      <c r="AJ44" s="15">
        <v>-1.6309770423308565</v>
      </c>
      <c r="AK44" s="15"/>
      <c r="AL44" s="15">
        <v>5.1447581895745498E-2</v>
      </c>
      <c r="AM44">
        <v>-1.6309770423308565</v>
      </c>
    </row>
    <row r="45" spans="1:39" x14ac:dyDescent="0.25">
      <c r="H45" s="10">
        <v>43</v>
      </c>
      <c r="I45" s="14">
        <v>41517</v>
      </c>
      <c r="J45" s="15">
        <v>4.9679622291543712E-2</v>
      </c>
      <c r="K45" s="15">
        <v>5.2753495795513701E-2</v>
      </c>
      <c r="L45" s="15">
        <v>5.0983450571787742E-2</v>
      </c>
      <c r="M45" s="15">
        <f t="shared" si="0"/>
        <v>-1.6479679675944781</v>
      </c>
      <c r="N45" s="15"/>
      <c r="Z45" s="15">
        <v>5.2753495795513701E-2</v>
      </c>
      <c r="AA45" s="15">
        <v>-1.6187224624922436</v>
      </c>
      <c r="AB45" s="15"/>
      <c r="AC45" s="15">
        <v>5.2753495795513701E-2</v>
      </c>
      <c r="AD45" s="15">
        <v>-1.6187224624922436</v>
      </c>
      <c r="AE45" s="15"/>
      <c r="AF45" s="15">
        <v>5.2753495795513701E-2</v>
      </c>
      <c r="AG45" s="15">
        <v>-1.6187224624922436</v>
      </c>
      <c r="AH45" s="15"/>
      <c r="AI45" s="15">
        <v>5.2753495795513701E-2</v>
      </c>
      <c r="AJ45" s="15">
        <v>-1.6187224624922436</v>
      </c>
      <c r="AK45" s="15"/>
      <c r="AL45" s="15">
        <v>5.2753495795513701E-2</v>
      </c>
      <c r="AM45">
        <v>-1.6187224624922436</v>
      </c>
    </row>
    <row r="46" spans="1:39" x14ac:dyDescent="0.25">
      <c r="H46" s="10">
        <v>44</v>
      </c>
      <c r="I46" s="14">
        <v>41547</v>
      </c>
      <c r="J46" s="15">
        <v>5.0226331754841202E-2</v>
      </c>
      <c r="K46" s="15">
        <v>5.3128368620470441E-2</v>
      </c>
      <c r="L46" s="15">
        <v>5.2254143175512857E-2</v>
      </c>
      <c r="M46" s="15">
        <f t="shared" si="0"/>
        <v>-1.6426630706440304</v>
      </c>
      <c r="N46" s="15"/>
      <c r="Z46" s="15">
        <v>5.3128368620470441E-2</v>
      </c>
      <c r="AA46" s="15">
        <v>-1.6152492120699944</v>
      </c>
      <c r="AB46" s="15"/>
      <c r="AC46" s="15">
        <v>5.3128368620470441E-2</v>
      </c>
      <c r="AD46" s="15">
        <v>-1.6152492120699944</v>
      </c>
      <c r="AE46" s="15"/>
      <c r="AF46" s="15">
        <v>5.3128368620470441E-2</v>
      </c>
      <c r="AG46" s="15">
        <v>-1.6152492120699944</v>
      </c>
      <c r="AH46" s="15"/>
      <c r="AI46" s="15">
        <v>5.3128368620470441E-2</v>
      </c>
      <c r="AJ46" s="15">
        <v>-1.6152492120699944</v>
      </c>
      <c r="AK46" s="15"/>
      <c r="AL46" s="15">
        <v>5.3128368620470441E-2</v>
      </c>
      <c r="AM46">
        <v>-1.6152492120699944</v>
      </c>
    </row>
    <row r="47" spans="1:39" x14ac:dyDescent="0.25">
      <c r="H47" s="10">
        <v>45</v>
      </c>
      <c r="I47" s="14">
        <v>41578</v>
      </c>
      <c r="J47" s="15">
        <v>5.0864478724505641E-2</v>
      </c>
      <c r="K47" s="15">
        <v>5.3669009560608633E-2</v>
      </c>
      <c r="L47" s="15">
        <v>5.2618905451260613E-2</v>
      </c>
      <c r="M47" s="15">
        <f t="shared" si="0"/>
        <v>-1.6365288277534011</v>
      </c>
      <c r="N47" s="15"/>
      <c r="Z47" s="15">
        <v>5.3669009560608633E-2</v>
      </c>
      <c r="AA47" s="15">
        <v>-1.6102741537758087</v>
      </c>
      <c r="AB47" s="15"/>
      <c r="AC47" s="15">
        <v>5.3669009560608633E-2</v>
      </c>
      <c r="AD47" s="15">
        <v>-1.6102741537758087</v>
      </c>
      <c r="AE47" s="15"/>
      <c r="AF47" s="15">
        <v>5.3669009560608633E-2</v>
      </c>
      <c r="AG47" s="15">
        <v>-1.6102741537758087</v>
      </c>
      <c r="AH47" s="15"/>
      <c r="AI47" s="15">
        <v>5.3669009560608633E-2</v>
      </c>
      <c r="AJ47" s="15">
        <v>-1.6102741537758087</v>
      </c>
      <c r="AK47" s="15"/>
      <c r="AL47" s="15">
        <v>5.3669009560608633E-2</v>
      </c>
      <c r="AM47">
        <v>-1.6102741537758087</v>
      </c>
    </row>
    <row r="48" spans="1:39" x14ac:dyDescent="0.25">
      <c r="H48" s="10">
        <v>46</v>
      </c>
      <c r="I48" s="14">
        <v>41608</v>
      </c>
      <c r="J48" s="15">
        <v>5.1820064498181481E-2</v>
      </c>
      <c r="K48" s="15">
        <v>5.494222859699939E-2</v>
      </c>
      <c r="L48" s="15">
        <v>5.3144964974806919E-2</v>
      </c>
      <c r="M48" s="15">
        <f t="shared" si="0"/>
        <v>-1.6274567410681249</v>
      </c>
      <c r="N48" s="15"/>
      <c r="Z48" s="15">
        <v>5.494222859699939E-2</v>
      </c>
      <c r="AA48" s="15">
        <v>-1.5987126874380826</v>
      </c>
      <c r="AB48" s="15"/>
      <c r="AC48" s="15">
        <v>5.494222859699939E-2</v>
      </c>
      <c r="AD48" s="15">
        <v>-1.5987126874380826</v>
      </c>
      <c r="AE48" s="15"/>
      <c r="AF48" s="15">
        <v>5.494222859699939E-2</v>
      </c>
      <c r="AG48" s="15">
        <v>-1.5987126874380826</v>
      </c>
      <c r="AH48" s="15"/>
      <c r="AI48" s="15">
        <v>5.494222859699939E-2</v>
      </c>
      <c r="AJ48" s="15">
        <v>-1.5987126874380826</v>
      </c>
      <c r="AK48" s="15"/>
      <c r="AL48" s="15">
        <v>5.494222859699939E-2</v>
      </c>
      <c r="AM48">
        <v>-1.5987126874380826</v>
      </c>
    </row>
    <row r="49" spans="8:39" x14ac:dyDescent="0.25">
      <c r="H49" s="10">
        <v>47</v>
      </c>
      <c r="I49" s="14">
        <v>41639</v>
      </c>
      <c r="J49" s="15">
        <v>5.2771256507094008E-2</v>
      </c>
      <c r="K49" s="15">
        <v>5.6163775146247867E-2</v>
      </c>
      <c r="L49" s="15">
        <v>5.4383844515602783E-2</v>
      </c>
      <c r="M49" s="15">
        <f t="shared" si="0"/>
        <v>-1.6185574658701696</v>
      </c>
      <c r="N49" s="15"/>
      <c r="Z49" s="15">
        <v>5.6163775146247867E-2</v>
      </c>
      <c r="AA49" s="15">
        <v>-1.587817777586995</v>
      </c>
      <c r="AB49" s="15"/>
      <c r="AC49" s="15">
        <v>5.6163775146247867E-2</v>
      </c>
      <c r="AD49" s="15">
        <v>-1.587817777586995</v>
      </c>
      <c r="AE49" s="15"/>
      <c r="AF49" s="15">
        <v>5.6163775146247867E-2</v>
      </c>
      <c r="AG49" s="15">
        <v>-1.587817777586995</v>
      </c>
      <c r="AH49" s="15"/>
      <c r="AI49" s="15">
        <v>5.6163775146247867E-2</v>
      </c>
      <c r="AJ49" s="15">
        <v>-1.587817777586995</v>
      </c>
      <c r="AK49" s="15"/>
      <c r="AL49" s="15">
        <v>5.6163775146247867E-2</v>
      </c>
      <c r="AM49">
        <v>-1.587817777586995</v>
      </c>
    </row>
    <row r="50" spans="8:39" x14ac:dyDescent="0.25">
      <c r="H50" s="10">
        <v>48</v>
      </c>
      <c r="I50" s="14">
        <v>41670</v>
      </c>
      <c r="J50" s="15">
        <v>5.2875569388465438E-2</v>
      </c>
      <c r="K50" s="15">
        <v>5.6074787197820927E-2</v>
      </c>
      <c r="L50" s="15">
        <v>5.5572445207816477E-2</v>
      </c>
      <c r="M50" s="15">
        <f t="shared" si="0"/>
        <v>-1.6175892897089768</v>
      </c>
      <c r="N50" s="15"/>
      <c r="Z50" s="15">
        <v>5.6074787197820927E-2</v>
      </c>
      <c r="AA50" s="15">
        <v>-1.5886051073997411</v>
      </c>
      <c r="AB50" s="15"/>
      <c r="AC50" s="15">
        <v>5.6074787197820927E-2</v>
      </c>
      <c r="AD50" s="15">
        <v>-1.5886051073997411</v>
      </c>
      <c r="AE50" s="15"/>
      <c r="AF50" s="15">
        <v>5.6074787197820927E-2</v>
      </c>
      <c r="AG50" s="15">
        <v>-1.5886051073997411</v>
      </c>
      <c r="AH50" s="15"/>
      <c r="AI50" s="15">
        <v>5.6074787197820927E-2</v>
      </c>
      <c r="AJ50" s="15">
        <v>-1.5886051073997411</v>
      </c>
      <c r="AK50" s="15"/>
      <c r="AL50" s="15">
        <v>5.6074787197820927E-2</v>
      </c>
      <c r="AM50">
        <v>-1.5886051073997411</v>
      </c>
    </row>
    <row r="51" spans="8:39" x14ac:dyDescent="0.25">
      <c r="H51" s="10">
        <v>49</v>
      </c>
      <c r="I51" s="14">
        <v>41698</v>
      </c>
      <c r="J51" s="15">
        <v>5.2149667654161173E-2</v>
      </c>
      <c r="K51" s="15">
        <v>5.5052297525329967E-2</v>
      </c>
      <c r="L51" s="15">
        <v>5.5485857318747493E-2</v>
      </c>
      <c r="M51" s="15">
        <f t="shared" si="0"/>
        <v>-1.6243584220819052</v>
      </c>
      <c r="N51" s="15"/>
      <c r="Z51" s="15">
        <v>5.5052297525329967E-2</v>
      </c>
      <c r="AA51" s="15">
        <v>-1.5977231916072392</v>
      </c>
      <c r="AB51" s="15"/>
      <c r="AC51" s="15">
        <v>5.5052297525329967E-2</v>
      </c>
      <c r="AD51" s="15">
        <v>-1.5977231916072392</v>
      </c>
      <c r="AE51" s="15"/>
      <c r="AF51" s="15">
        <v>5.5052297525329967E-2</v>
      </c>
      <c r="AG51" s="15">
        <v>-1.5977231916072392</v>
      </c>
      <c r="AH51" s="15"/>
      <c r="AI51" s="15">
        <v>5.5052297525329967E-2</v>
      </c>
      <c r="AJ51" s="15">
        <v>-1.5977231916072392</v>
      </c>
      <c r="AK51" s="15"/>
      <c r="AL51" s="15">
        <v>5.5052297525329967E-2</v>
      </c>
      <c r="AM51">
        <v>-1.5977231916072392</v>
      </c>
    </row>
    <row r="52" spans="8:39" x14ac:dyDescent="0.25">
      <c r="H52" s="10">
        <v>50</v>
      </c>
      <c r="I52" s="14">
        <v>41729</v>
      </c>
      <c r="J52" s="15">
        <v>5.2709437077955897E-2</v>
      </c>
      <c r="K52" s="15">
        <v>5.5639637658504507E-2</v>
      </c>
      <c r="L52" s="15">
        <v>5.4490944817662847E-2</v>
      </c>
      <c r="M52" s="15">
        <f t="shared" si="0"/>
        <v>-1.6191319573769436</v>
      </c>
      <c r="N52" s="15"/>
      <c r="Z52" s="15">
        <v>5.5639637658504507E-2</v>
      </c>
      <c r="AA52" s="15">
        <v>-1.5924693914043571</v>
      </c>
      <c r="AB52" s="15"/>
      <c r="AC52" s="15">
        <v>5.5639637658504507E-2</v>
      </c>
      <c r="AD52" s="15">
        <v>-1.5924693914043571</v>
      </c>
      <c r="AE52" s="15"/>
      <c r="AF52" s="15">
        <v>5.5639637658504507E-2</v>
      </c>
      <c r="AG52" s="15">
        <v>-1.5924693914043571</v>
      </c>
      <c r="AH52" s="15"/>
      <c r="AI52" s="15">
        <v>5.5639637658504507E-2</v>
      </c>
      <c r="AJ52" s="15">
        <v>-1.5924693914043571</v>
      </c>
      <c r="AK52" s="15"/>
      <c r="AL52" s="15">
        <v>5.5639637658504507E-2</v>
      </c>
      <c r="AM52">
        <v>-1.5924693914043571</v>
      </c>
    </row>
    <row r="53" spans="8:39" x14ac:dyDescent="0.25">
      <c r="H53" s="10">
        <v>51</v>
      </c>
      <c r="I53" s="14">
        <v>41759</v>
      </c>
      <c r="J53" s="15">
        <v>5.0363891071855682E-2</v>
      </c>
      <c r="K53" s="15">
        <v>5.4860189012515298E-2</v>
      </c>
      <c r="L53" s="15">
        <v>5.5062444028467078E-2</v>
      </c>
      <c r="M53" s="15">
        <f t="shared" si="0"/>
        <v>-1.6413355417879869</v>
      </c>
      <c r="N53" s="15"/>
      <c r="Z53" s="15">
        <v>5.4860189012515298E-2</v>
      </c>
      <c r="AA53" s="15">
        <v>-1.5994512249663322</v>
      </c>
      <c r="AB53" s="15"/>
      <c r="AC53" s="15">
        <v>5.4860189012515298E-2</v>
      </c>
      <c r="AD53" s="15">
        <v>-1.5994512249663322</v>
      </c>
      <c r="AE53" s="15"/>
      <c r="AF53" s="15">
        <v>5.4860189012515298E-2</v>
      </c>
      <c r="AG53" s="15">
        <v>-1.5994512249663322</v>
      </c>
      <c r="AH53" s="15"/>
      <c r="AI53" s="15">
        <v>5.4860189012515298E-2</v>
      </c>
      <c r="AJ53" s="15">
        <v>-1.5994512249663322</v>
      </c>
      <c r="AK53" s="15"/>
      <c r="AL53" s="15">
        <v>5.4860189012515298E-2</v>
      </c>
      <c r="AM53">
        <v>-1.5994512249663322</v>
      </c>
    </row>
    <row r="54" spans="8:39" x14ac:dyDescent="0.25">
      <c r="H54" s="10">
        <v>52</v>
      </c>
      <c r="I54" s="14">
        <v>41790</v>
      </c>
      <c r="J54" s="15">
        <v>5.0748760201491661E-2</v>
      </c>
      <c r="K54" s="15">
        <v>5.3602516033368172E-2</v>
      </c>
      <c r="L54" s="15">
        <v>5.4304017588854309E-2</v>
      </c>
      <c r="M54" s="15">
        <f t="shared" si="0"/>
        <v>-1.6376366141673306</v>
      </c>
      <c r="N54" s="15"/>
      <c r="Z54" s="15">
        <v>5.3602516033368172E-2</v>
      </c>
      <c r="AA54" s="15">
        <v>-1.6108838894297945</v>
      </c>
      <c r="AB54" s="15"/>
      <c r="AC54" s="15">
        <v>5.3602516033368172E-2</v>
      </c>
      <c r="AD54" s="15">
        <v>-1.6108838894297945</v>
      </c>
      <c r="AE54" s="15"/>
      <c r="AF54" s="15">
        <v>5.3602516033368172E-2</v>
      </c>
      <c r="AG54" s="15">
        <v>-1.6108838894297945</v>
      </c>
      <c r="AH54" s="15"/>
      <c r="AI54" s="15">
        <v>5.3602516033368172E-2</v>
      </c>
      <c r="AJ54" s="15">
        <v>-1.6108838894297945</v>
      </c>
      <c r="AK54" s="15"/>
      <c r="AL54" s="15">
        <v>5.3602516033368172E-2</v>
      </c>
      <c r="AM54">
        <v>-1.6108838894297945</v>
      </c>
    </row>
    <row r="55" spans="8:39" x14ac:dyDescent="0.25">
      <c r="H55" s="10">
        <v>53</v>
      </c>
      <c r="I55" s="14">
        <v>41820</v>
      </c>
      <c r="J55" s="15">
        <v>5.1065801668211307E-2</v>
      </c>
      <c r="K55" s="15">
        <v>5.3624436746971142E-2</v>
      </c>
      <c r="L55" s="15">
        <v>5.3080264818636577E-2</v>
      </c>
      <c r="M55" s="15">
        <f t="shared" si="0"/>
        <v>-1.6346063133027531</v>
      </c>
      <c r="N55" s="15"/>
      <c r="Z55" s="15">
        <v>5.3624436746971142E-2</v>
      </c>
      <c r="AA55" s="15">
        <v>-1.6106828136100253</v>
      </c>
      <c r="AB55" s="15"/>
      <c r="AC55" s="15">
        <v>5.3624436746971142E-2</v>
      </c>
      <c r="AD55" s="15">
        <v>-1.6106828136100253</v>
      </c>
      <c r="AE55" s="15"/>
      <c r="AF55" s="15">
        <v>5.3624436746971142E-2</v>
      </c>
      <c r="AG55" s="15">
        <v>-1.6106828136100253</v>
      </c>
      <c r="AH55" s="15"/>
      <c r="AI55" s="15">
        <v>5.3624436746971142E-2</v>
      </c>
      <c r="AJ55" s="15">
        <v>-1.6106828136100253</v>
      </c>
      <c r="AK55" s="15"/>
      <c r="AL55" s="15">
        <v>5.3624436746971142E-2</v>
      </c>
      <c r="AM55">
        <v>-1.6106828136100253</v>
      </c>
    </row>
    <row r="56" spans="8:39" x14ac:dyDescent="0.25">
      <c r="H56" s="10">
        <v>54</v>
      </c>
      <c r="I56" s="14">
        <v>41851</v>
      </c>
      <c r="J56" s="15">
        <v>5.0834483928009107E-2</v>
      </c>
      <c r="K56" s="15">
        <v>5.3304648105414257E-2</v>
      </c>
      <c r="L56" s="15">
        <v>5.3101594317195848E-2</v>
      </c>
      <c r="M56" s="15">
        <f t="shared" si="0"/>
        <v>-1.63681577849181</v>
      </c>
      <c r="N56" s="15"/>
      <c r="Z56" s="15">
        <v>5.3304648105414257E-2</v>
      </c>
      <c r="AA56" s="15">
        <v>-1.6136226713527948</v>
      </c>
      <c r="AB56" s="15"/>
      <c r="AC56" s="15">
        <v>5.3304648105414257E-2</v>
      </c>
      <c r="AD56" s="15">
        <v>-1.6136226713527948</v>
      </c>
      <c r="AE56" s="15"/>
      <c r="AF56" s="15">
        <v>5.3304648105414257E-2</v>
      </c>
      <c r="AG56" s="15">
        <v>-1.6136226713527948</v>
      </c>
      <c r="AH56" s="15"/>
      <c r="AI56" s="15">
        <v>5.3304648105414257E-2</v>
      </c>
      <c r="AJ56" s="15">
        <v>-1.6136226713527948</v>
      </c>
      <c r="AK56" s="15"/>
      <c r="AL56" s="15">
        <v>5.3304648105414257E-2</v>
      </c>
      <c r="AM56">
        <v>-1.6136226713527948</v>
      </c>
    </row>
    <row r="57" spans="8:39" x14ac:dyDescent="0.25">
      <c r="H57" s="10">
        <v>55</v>
      </c>
      <c r="I57" s="14">
        <v>41882</v>
      </c>
      <c r="J57" s="15">
        <v>4.7763713080168767E-2</v>
      </c>
      <c r="K57" s="15">
        <v>5.3191624052731347E-2</v>
      </c>
      <c r="L57" s="15">
        <v>5.2790430570754568E-2</v>
      </c>
      <c r="M57" s="15">
        <f t="shared" si="0"/>
        <v>-1.6669345185556736</v>
      </c>
      <c r="N57" s="15"/>
      <c r="Z57" s="15">
        <v>5.3191624052731347E-2</v>
      </c>
      <c r="AA57" s="15">
        <v>-1.6146650591518219</v>
      </c>
      <c r="AB57" s="15"/>
      <c r="AC57" s="15">
        <v>5.3191624052731347E-2</v>
      </c>
      <c r="AD57" s="15">
        <v>-1.6146650591518219</v>
      </c>
      <c r="AE57" s="15"/>
      <c r="AF57" s="15">
        <v>5.3191624052731347E-2</v>
      </c>
      <c r="AG57" s="15">
        <v>-1.6146650591518219</v>
      </c>
      <c r="AH57" s="15"/>
      <c r="AI57" s="15">
        <v>5.3191624052731347E-2</v>
      </c>
      <c r="AJ57" s="15">
        <v>-1.6146650591518219</v>
      </c>
      <c r="AK57" s="15"/>
      <c r="AL57" s="15">
        <v>5.3191624052731347E-2</v>
      </c>
      <c r="AM57">
        <v>-1.6146650591518219</v>
      </c>
    </row>
    <row r="58" spans="8:39" x14ac:dyDescent="0.25">
      <c r="H58" s="10">
        <v>56</v>
      </c>
      <c r="I58" s="14">
        <v>41912</v>
      </c>
      <c r="J58" s="15">
        <v>4.7201927858317713E-2</v>
      </c>
      <c r="K58" s="15">
        <v>4.9896910151609908E-2</v>
      </c>
      <c r="L58" s="15">
        <v>5.2680454845852112E-2</v>
      </c>
      <c r="M58" s="15">
        <f t="shared" si="0"/>
        <v>-1.672611224834935</v>
      </c>
      <c r="N58" s="15"/>
      <c r="Z58" s="15">
        <v>4.9896910151609908E-2</v>
      </c>
      <c r="AA58" s="15">
        <v>-1.6458540057191386</v>
      </c>
      <c r="AB58" s="15"/>
      <c r="AC58" s="15">
        <v>4.9896910151609908E-2</v>
      </c>
      <c r="AD58" s="15">
        <v>-1.6458540057191386</v>
      </c>
      <c r="AE58" s="15"/>
      <c r="AF58" s="15">
        <v>4.9896910151609908E-2</v>
      </c>
      <c r="AG58" s="15">
        <v>-1.6458540057191386</v>
      </c>
      <c r="AH58" s="15"/>
      <c r="AI58" s="15">
        <v>4.9896910151609908E-2</v>
      </c>
      <c r="AJ58" s="15">
        <v>-1.6458540057191386</v>
      </c>
      <c r="AK58" s="15"/>
      <c r="AL58" s="15">
        <v>4.9896910151609908E-2</v>
      </c>
      <c r="AM58">
        <v>-1.6458540057191386</v>
      </c>
    </row>
    <row r="59" spans="8:39" x14ac:dyDescent="0.25">
      <c r="H59" s="10">
        <v>57</v>
      </c>
      <c r="I59" s="14">
        <v>41943</v>
      </c>
      <c r="J59" s="15">
        <v>4.6937178362226377E-2</v>
      </c>
      <c r="K59" s="15">
        <v>4.9288627870775731E-2</v>
      </c>
      <c r="L59" s="15">
        <v>4.9474601392352283E-2</v>
      </c>
      <c r="M59" s="15">
        <f t="shared" si="0"/>
        <v>-1.6753052458461477</v>
      </c>
      <c r="N59" s="15"/>
      <c r="Z59" s="15">
        <v>4.9288627870775731E-2</v>
      </c>
      <c r="AA59" s="15">
        <v>-1.6517905502461381</v>
      </c>
      <c r="AB59" s="15"/>
      <c r="AC59" s="15">
        <v>4.9288627870775731E-2</v>
      </c>
      <c r="AD59" s="15">
        <v>-1.6517905502461381</v>
      </c>
      <c r="AE59" s="15"/>
      <c r="AF59" s="15">
        <v>4.9288627870775731E-2</v>
      </c>
      <c r="AG59" s="15">
        <v>-1.6517905502461381</v>
      </c>
      <c r="AH59" s="15"/>
      <c r="AI59" s="15">
        <v>4.9288627870775731E-2</v>
      </c>
      <c r="AJ59" s="15">
        <v>-1.6517905502461381</v>
      </c>
      <c r="AK59" s="15"/>
      <c r="AL59" s="15">
        <v>4.9288627870775731E-2</v>
      </c>
      <c r="AM59">
        <v>-1.6517905502461381</v>
      </c>
    </row>
    <row r="60" spans="8:39" x14ac:dyDescent="0.25">
      <c r="H60" s="10">
        <v>58</v>
      </c>
      <c r="I60" s="14">
        <v>41973</v>
      </c>
      <c r="J60" s="15">
        <v>4.6527506368631948E-2</v>
      </c>
      <c r="K60" s="15">
        <v>4.8972486044138168E-2</v>
      </c>
      <c r="L60" s="15">
        <v>4.88827248564105E-2</v>
      </c>
      <c r="M60" s="15">
        <f t="shared" si="0"/>
        <v>-1.6794980800197372</v>
      </c>
      <c r="N60" s="15"/>
      <c r="Z60" s="15">
        <v>4.8972486044138168E-2</v>
      </c>
      <c r="AA60" s="15">
        <v>-1.6548990742656398</v>
      </c>
      <c r="AB60" s="15"/>
      <c r="AC60" s="15">
        <v>4.8972486044138168E-2</v>
      </c>
      <c r="AD60" s="15">
        <v>-1.6548990742656398</v>
      </c>
      <c r="AE60" s="15"/>
      <c r="AF60" s="15">
        <v>4.8972486044138168E-2</v>
      </c>
      <c r="AG60" s="15">
        <v>-1.6548990742656398</v>
      </c>
      <c r="AH60" s="15"/>
      <c r="AI60" s="15">
        <v>4.8972486044138168E-2</v>
      </c>
      <c r="AJ60" s="15">
        <v>-1.6548990742656398</v>
      </c>
      <c r="AK60" s="15"/>
      <c r="AL60" s="15">
        <v>4.8972486044138168E-2</v>
      </c>
      <c r="AM60">
        <v>-1.6548990742656398</v>
      </c>
    </row>
    <row r="61" spans="8:39" x14ac:dyDescent="0.25">
      <c r="H61" s="10">
        <v>59</v>
      </c>
      <c r="I61" s="14">
        <v>42004</v>
      </c>
      <c r="J61" s="15">
        <v>4.5782674772036472E-2</v>
      </c>
      <c r="K61" s="15">
        <v>4.8266129998197939E-2</v>
      </c>
      <c r="L61" s="15">
        <v>4.8575109568061242E-2</v>
      </c>
      <c r="M61" s="15">
        <f t="shared" si="0"/>
        <v>-1.6871976686735217</v>
      </c>
      <c r="N61" s="15"/>
      <c r="Z61" s="15">
        <v>4.8266129998197939E-2</v>
      </c>
      <c r="AA61" s="15">
        <v>-1.6619028259280826</v>
      </c>
      <c r="AB61" s="15"/>
      <c r="AC61" s="15">
        <v>4.8266129998197939E-2</v>
      </c>
      <c r="AD61" s="15">
        <v>-1.6619028259280826</v>
      </c>
      <c r="AE61" s="15"/>
      <c r="AF61" s="15">
        <v>4.8266129998197939E-2</v>
      </c>
      <c r="AG61" s="15">
        <v>-1.6619028259280826</v>
      </c>
      <c r="AH61" s="15"/>
      <c r="AI61" s="15">
        <v>4.8266129998197939E-2</v>
      </c>
      <c r="AJ61" s="15">
        <v>-1.6619028259280826</v>
      </c>
      <c r="AK61" s="15"/>
      <c r="AL61" s="15">
        <v>4.8266129998197939E-2</v>
      </c>
      <c r="AM61">
        <v>-1.6619028259280826</v>
      </c>
    </row>
    <row r="62" spans="8:39" x14ac:dyDescent="0.25">
      <c r="H62" s="10">
        <v>60</v>
      </c>
      <c r="I62" s="14">
        <v>42035</v>
      </c>
      <c r="J62" s="15">
        <v>4.5279070936145131E-2</v>
      </c>
      <c r="K62" s="15">
        <v>4.7776097188738667E-2</v>
      </c>
      <c r="L62" s="15">
        <v>4.7887804376400389E-2</v>
      </c>
      <c r="M62" s="15">
        <f t="shared" si="0"/>
        <v>-1.6924608332711888</v>
      </c>
      <c r="N62" s="15"/>
      <c r="Z62" s="15">
        <v>4.7776097188738667E-2</v>
      </c>
      <c r="AA62" s="15">
        <v>-1.6668099838837154</v>
      </c>
      <c r="AB62" s="15"/>
      <c r="AC62" s="15">
        <v>4.7776097188738667E-2</v>
      </c>
      <c r="AD62" s="15">
        <v>-1.6668099838837154</v>
      </c>
      <c r="AE62" s="15"/>
      <c r="AF62" s="15">
        <v>4.7776097188738667E-2</v>
      </c>
      <c r="AG62" s="15">
        <v>-1.6668099838837154</v>
      </c>
      <c r="AH62" s="15"/>
      <c r="AI62" s="15">
        <v>4.7776097188738667E-2</v>
      </c>
      <c r="AJ62" s="15">
        <v>-1.6668099838837154</v>
      </c>
      <c r="AK62" s="15"/>
      <c r="AL62" s="15">
        <v>4.7776097188738667E-2</v>
      </c>
      <c r="AM62">
        <v>-1.6668099838837154</v>
      </c>
    </row>
    <row r="63" spans="8:39" x14ac:dyDescent="0.25">
      <c r="H63" s="10">
        <v>61</v>
      </c>
      <c r="I63" s="14">
        <v>42063</v>
      </c>
      <c r="J63" s="15">
        <v>4.4483117117931563E-2</v>
      </c>
      <c r="K63" s="15">
        <v>4.7146588721981297E-2</v>
      </c>
      <c r="L63" s="15">
        <v>4.7410988051317202E-2</v>
      </c>
      <c r="M63" s="15">
        <f t="shared" si="0"/>
        <v>-1.7008762126979631</v>
      </c>
      <c r="N63" s="15"/>
      <c r="Z63" s="15">
        <v>4.7146588721981297E-2</v>
      </c>
      <c r="AA63" s="15">
        <v>-1.6731733379881506</v>
      </c>
      <c r="AB63" s="15"/>
      <c r="AC63" s="15">
        <v>4.7146588721981297E-2</v>
      </c>
      <c r="AD63" s="15">
        <v>-1.6731733379881506</v>
      </c>
      <c r="AE63" s="15"/>
      <c r="AF63" s="15">
        <v>4.7146588721981297E-2</v>
      </c>
      <c r="AG63" s="15">
        <v>-1.6731733379881506</v>
      </c>
      <c r="AH63" s="15"/>
      <c r="AI63" s="15">
        <v>4.7146588721981297E-2</v>
      </c>
      <c r="AJ63" s="15">
        <v>-1.6731733379881506</v>
      </c>
      <c r="AK63" s="15"/>
      <c r="AL63" s="15">
        <v>4.7146588721981297E-2</v>
      </c>
      <c r="AM63">
        <v>-1.6731733379881506</v>
      </c>
    </row>
    <row r="64" spans="8:39" x14ac:dyDescent="0.25">
      <c r="H64" s="10">
        <v>62</v>
      </c>
      <c r="I64" s="14">
        <v>42094</v>
      </c>
      <c r="J64" s="15">
        <v>4.3524524386945748E-2</v>
      </c>
      <c r="K64" s="15">
        <v>4.5923563533726217E-2</v>
      </c>
      <c r="L64" s="15">
        <v>4.6798457812659892E-2</v>
      </c>
      <c r="M64" s="15">
        <f t="shared" si="0"/>
        <v>-1.7111737184759614</v>
      </c>
      <c r="N64" s="15"/>
      <c r="Z64" s="15">
        <v>4.5923563533726217E-2</v>
      </c>
      <c r="AA64" s="15">
        <v>-1.6857335742790658</v>
      </c>
      <c r="AB64" s="15"/>
      <c r="AC64" s="15">
        <v>4.5923563533726217E-2</v>
      </c>
      <c r="AD64" s="15">
        <v>-1.6857335742790658</v>
      </c>
      <c r="AE64" s="15"/>
      <c r="AF64" s="15">
        <v>4.5923563533726217E-2</v>
      </c>
      <c r="AG64" s="15">
        <v>-1.6857335742790658</v>
      </c>
      <c r="AH64" s="15"/>
      <c r="AI64" s="15">
        <v>4.5923563533726217E-2</v>
      </c>
      <c r="AJ64" s="15">
        <v>-1.6857335742790658</v>
      </c>
      <c r="AK64" s="15"/>
      <c r="AL64" s="15">
        <v>4.5923563533726217E-2</v>
      </c>
      <c r="AM64">
        <v>-1.6857335742790658</v>
      </c>
    </row>
    <row r="65" spans="8:39" x14ac:dyDescent="0.25">
      <c r="H65" s="10">
        <v>63</v>
      </c>
      <c r="I65" s="14">
        <v>42124</v>
      </c>
      <c r="J65" s="15">
        <v>4.2670654361613797E-2</v>
      </c>
      <c r="K65" s="15">
        <v>4.4947497408036073E-2</v>
      </c>
      <c r="L65" s="15">
        <v>4.5608418361237323E-2</v>
      </c>
      <c r="M65" s="15">
        <f t="shared" si="0"/>
        <v>-1.7205015689815439</v>
      </c>
      <c r="N65" s="15"/>
      <c r="Z65" s="15">
        <v>4.4947497408036073E-2</v>
      </c>
      <c r="AA65" s="15">
        <v>-1.695951872540717</v>
      </c>
      <c r="AB65" s="15"/>
      <c r="AC65" s="15">
        <v>4.4947497408036073E-2</v>
      </c>
      <c r="AD65" s="15">
        <v>-1.695951872540717</v>
      </c>
      <c r="AE65" s="15"/>
      <c r="AF65" s="15">
        <v>4.4947497408036073E-2</v>
      </c>
      <c r="AG65" s="15">
        <v>-1.695951872540717</v>
      </c>
      <c r="AH65" s="15"/>
      <c r="AI65" s="15">
        <v>4.4947497408036073E-2</v>
      </c>
      <c r="AJ65" s="15">
        <v>-1.695951872540717</v>
      </c>
      <c r="AK65" s="15"/>
      <c r="AL65" s="15">
        <v>4.4947497408036073E-2</v>
      </c>
      <c r="AM65">
        <v>-1.695951872540717</v>
      </c>
    </row>
    <row r="66" spans="8:39" x14ac:dyDescent="0.25">
      <c r="H66" s="10">
        <v>64</v>
      </c>
      <c r="I66" s="14">
        <v>42155</v>
      </c>
      <c r="J66" s="15">
        <v>3.823708102650112E-2</v>
      </c>
      <c r="K66" s="15">
        <v>4.4208162755507513E-2</v>
      </c>
      <c r="L66" s="15">
        <v>4.4658677335522493E-2</v>
      </c>
      <c r="M66" s="15">
        <f t="shared" si="0"/>
        <v>-1.7715206488501694</v>
      </c>
      <c r="N66" s="15"/>
      <c r="Z66" s="15">
        <v>4.4208162755507513E-2</v>
      </c>
      <c r="AA66" s="15">
        <v>-1.703811410744781</v>
      </c>
      <c r="AB66" s="15"/>
      <c r="AC66" s="15">
        <v>4.4208162755507513E-2</v>
      </c>
      <c r="AD66" s="15">
        <v>-1.703811410744781</v>
      </c>
      <c r="AE66" s="15"/>
      <c r="AF66" s="15">
        <v>4.4208162755507513E-2</v>
      </c>
      <c r="AG66" s="15">
        <v>-1.703811410744781</v>
      </c>
      <c r="AH66" s="15"/>
      <c r="AI66" s="15">
        <v>4.4208162755507513E-2</v>
      </c>
      <c r="AJ66" s="15">
        <v>-1.703811410744781</v>
      </c>
      <c r="AK66" s="15"/>
      <c r="AL66" s="15">
        <v>4.4208162755507513E-2</v>
      </c>
      <c r="AM66">
        <v>-1.703811410744781</v>
      </c>
    </row>
    <row r="67" spans="8:39" x14ac:dyDescent="0.25">
      <c r="H67" s="10">
        <v>65</v>
      </c>
      <c r="I67" s="14">
        <v>42185</v>
      </c>
      <c r="J67" s="15">
        <v>3.7984102824285472E-2</v>
      </c>
      <c r="K67" s="15">
        <v>4.0073874217387923E-2</v>
      </c>
      <c r="L67" s="15">
        <v>4.3939282990449323E-2</v>
      </c>
      <c r="M67" s="15">
        <f t="shared" ref="M67:M121" si="1">_xlfn.NORM.INV(J67,0,1)</f>
        <v>-1.7745742891283154</v>
      </c>
      <c r="N67" s="15"/>
      <c r="Z67" s="15">
        <v>4.0073874217387923E-2</v>
      </c>
      <c r="AA67" s="15">
        <v>-1.7498294435017354</v>
      </c>
      <c r="AB67" s="15"/>
      <c r="AC67" s="15">
        <v>4.0073874217387923E-2</v>
      </c>
      <c r="AD67" s="15">
        <v>-1.7498294435017354</v>
      </c>
      <c r="AE67" s="15"/>
      <c r="AF67" s="15">
        <v>4.0073874217387923E-2</v>
      </c>
      <c r="AG67" s="15">
        <v>-1.7498294435017354</v>
      </c>
      <c r="AH67" s="15"/>
      <c r="AI67" s="15">
        <v>4.0073874217387923E-2</v>
      </c>
      <c r="AJ67" s="15">
        <v>-1.7498294435017354</v>
      </c>
      <c r="AK67" s="15"/>
      <c r="AL67" s="15">
        <v>4.0073874217387923E-2</v>
      </c>
      <c r="AM67">
        <v>-1.7498294435017354</v>
      </c>
    </row>
    <row r="68" spans="8:39" x14ac:dyDescent="0.25">
      <c r="H68" s="10">
        <v>66</v>
      </c>
      <c r="I68" s="14">
        <v>42216</v>
      </c>
      <c r="J68" s="15">
        <v>3.7858249823511957E-2</v>
      </c>
      <c r="K68" s="15">
        <v>3.9705308824843397E-2</v>
      </c>
      <c r="L68" s="15">
        <v>3.9916498741053907E-2</v>
      </c>
      <c r="M68" s="15">
        <f t="shared" si="1"/>
        <v>-1.7760996152811404</v>
      </c>
      <c r="N68" s="15"/>
      <c r="Z68" s="15">
        <v>3.9705308824843397E-2</v>
      </c>
      <c r="AA68" s="15">
        <v>-1.7541160873504149</v>
      </c>
      <c r="AB68" s="15"/>
      <c r="AC68" s="15">
        <v>3.9705308824843397E-2</v>
      </c>
      <c r="AD68" s="15">
        <v>-1.7541160873504149</v>
      </c>
      <c r="AE68" s="15"/>
      <c r="AF68" s="15">
        <v>3.9705308824843397E-2</v>
      </c>
      <c r="AG68" s="15">
        <v>-1.7541160873504149</v>
      </c>
      <c r="AH68" s="15"/>
      <c r="AI68" s="15">
        <v>3.9705308824843397E-2</v>
      </c>
      <c r="AJ68" s="15">
        <v>-1.7541160873504149</v>
      </c>
      <c r="AK68" s="15"/>
      <c r="AL68" s="15">
        <v>3.9705308824843397E-2</v>
      </c>
      <c r="AM68">
        <v>-1.7541160873504149</v>
      </c>
    </row>
    <row r="69" spans="8:39" x14ac:dyDescent="0.25">
      <c r="H69" s="10">
        <v>67</v>
      </c>
      <c r="I69" s="14">
        <v>42247</v>
      </c>
      <c r="J69" s="15">
        <v>3.808949262549146E-2</v>
      </c>
      <c r="K69" s="15">
        <v>4.0109246567387437E-2</v>
      </c>
      <c r="L69" s="15">
        <v>3.9557873782411143E-2</v>
      </c>
      <c r="M69" s="15">
        <f t="shared" si="1"/>
        <v>-1.7733001438273015</v>
      </c>
      <c r="N69" s="15"/>
      <c r="Z69" s="15">
        <v>4.0109246567387437E-2</v>
      </c>
      <c r="AA69" s="15">
        <v>-1.7494197283951645</v>
      </c>
      <c r="AB69" s="15"/>
      <c r="AC69" s="15">
        <v>4.0109246567387437E-2</v>
      </c>
      <c r="AD69" s="15">
        <v>-1.7494197283951645</v>
      </c>
      <c r="AE69" s="15"/>
      <c r="AF69" s="15">
        <v>4.0109246567387437E-2</v>
      </c>
      <c r="AG69" s="15">
        <v>-1.7494197283951645</v>
      </c>
      <c r="AH69" s="15"/>
      <c r="AI69" s="15">
        <v>4.0109246567387437E-2</v>
      </c>
      <c r="AJ69" s="15">
        <v>-1.7494197283951645</v>
      </c>
      <c r="AK69" s="15"/>
      <c r="AL69" s="15">
        <v>4.0109246567387437E-2</v>
      </c>
      <c r="AM69">
        <v>-1.7494197283951645</v>
      </c>
    </row>
    <row r="70" spans="8:39" x14ac:dyDescent="0.25">
      <c r="H70" s="10">
        <v>68</v>
      </c>
      <c r="I70" s="14">
        <v>42277</v>
      </c>
      <c r="J70" s="15">
        <v>3.7594230997345372E-2</v>
      </c>
      <c r="K70" s="15">
        <v>3.9911263785999289E-2</v>
      </c>
      <c r="L70" s="15">
        <v>3.9950917077154577E-2</v>
      </c>
      <c r="M70" s="15">
        <f t="shared" si="1"/>
        <v>-1.7793129928573941</v>
      </c>
      <c r="N70" s="15"/>
      <c r="Z70" s="15">
        <v>3.9911263785999289E-2</v>
      </c>
      <c r="AA70" s="15">
        <v>-1.7517167364555042</v>
      </c>
      <c r="AB70" s="15"/>
      <c r="AC70" s="15">
        <v>3.9911263785999289E-2</v>
      </c>
      <c r="AD70" s="15">
        <v>-1.7517167364555042</v>
      </c>
      <c r="AE70" s="15"/>
      <c r="AF70" s="15">
        <v>3.9911263785999289E-2</v>
      </c>
      <c r="AG70" s="15">
        <v>-1.7517167364555042</v>
      </c>
      <c r="AH70" s="15"/>
      <c r="AI70" s="15">
        <v>3.9911263785999289E-2</v>
      </c>
      <c r="AJ70" s="15">
        <v>-1.7517167364555042</v>
      </c>
      <c r="AK70" s="15"/>
      <c r="AL70" s="15">
        <v>3.9911263785999289E-2</v>
      </c>
      <c r="AM70">
        <v>-1.7517167364555042</v>
      </c>
    </row>
    <row r="71" spans="8:39" x14ac:dyDescent="0.25">
      <c r="H71" s="10">
        <v>69</v>
      </c>
      <c r="I71" s="14">
        <v>42308</v>
      </c>
      <c r="J71" s="15">
        <v>3.7455513498446759E-2</v>
      </c>
      <c r="K71" s="15">
        <v>3.9707183162954268E-2</v>
      </c>
      <c r="L71" s="15">
        <v>3.9758274012386297E-2</v>
      </c>
      <c r="M71" s="15">
        <f t="shared" si="1"/>
        <v>-1.7810087151993157</v>
      </c>
      <c r="N71" s="15"/>
      <c r="Z71" s="15">
        <v>3.9707183162954268E-2</v>
      </c>
      <c r="AA71" s="15">
        <v>-1.7540942059592861</v>
      </c>
      <c r="AB71" s="15"/>
      <c r="AC71" s="15">
        <v>3.9707183162954268E-2</v>
      </c>
      <c r="AD71" s="15">
        <v>-1.7540942059592861</v>
      </c>
      <c r="AE71" s="15"/>
      <c r="AF71" s="15">
        <v>3.9707183162954268E-2</v>
      </c>
      <c r="AG71" s="15">
        <v>-1.7540942059592861</v>
      </c>
      <c r="AH71" s="15"/>
      <c r="AI71" s="15">
        <v>3.9707183162954268E-2</v>
      </c>
      <c r="AJ71" s="15">
        <v>-1.7540942059592861</v>
      </c>
      <c r="AK71" s="15"/>
      <c r="AL71" s="15">
        <v>3.9707183162954268E-2</v>
      </c>
      <c r="AM71">
        <v>-1.7540942059592861</v>
      </c>
    </row>
    <row r="72" spans="8:39" x14ac:dyDescent="0.25">
      <c r="H72" s="10">
        <v>70</v>
      </c>
      <c r="I72" s="14">
        <v>42338</v>
      </c>
      <c r="J72" s="15">
        <v>3.7106671267814577E-2</v>
      </c>
      <c r="K72" s="15">
        <v>3.969342753173466E-2</v>
      </c>
      <c r="L72" s="15">
        <v>3.9559697568477589E-2</v>
      </c>
      <c r="M72" s="15">
        <f t="shared" si="1"/>
        <v>-1.7852958445950997</v>
      </c>
      <c r="N72" s="15"/>
      <c r="Z72" s="15">
        <v>3.969342753173466E-2</v>
      </c>
      <c r="AA72" s="15">
        <v>-1.7542548114384828</v>
      </c>
      <c r="AB72" s="15"/>
      <c r="AC72" s="15">
        <v>3.969342753173466E-2</v>
      </c>
      <c r="AD72" s="15">
        <v>-1.7542548114384828</v>
      </c>
      <c r="AE72" s="15"/>
      <c r="AF72" s="15">
        <v>3.969342753173466E-2</v>
      </c>
      <c r="AG72" s="15">
        <v>-1.7542548114384828</v>
      </c>
      <c r="AH72" s="15"/>
      <c r="AI72" s="15">
        <v>3.969342753173466E-2</v>
      </c>
      <c r="AJ72" s="15">
        <v>-1.7542548114384828</v>
      </c>
      <c r="AK72" s="15"/>
      <c r="AL72" s="15">
        <v>3.969342753173466E-2</v>
      </c>
      <c r="AM72">
        <v>-1.7542548114384828</v>
      </c>
    </row>
    <row r="73" spans="8:39" x14ac:dyDescent="0.25">
      <c r="H73" s="10">
        <v>71</v>
      </c>
      <c r="I73" s="14">
        <v>42369</v>
      </c>
      <c r="J73" s="15">
        <v>3.6644559038240501E-2</v>
      </c>
      <c r="K73" s="15">
        <v>3.898019049411669E-2</v>
      </c>
      <c r="L73" s="15">
        <v>3.9546312935039317E-2</v>
      </c>
      <c r="M73" s="15">
        <f t="shared" si="1"/>
        <v>-1.7910260294945495</v>
      </c>
      <c r="N73" s="15"/>
      <c r="Z73" s="15">
        <v>3.898019049411669E-2</v>
      </c>
      <c r="AA73" s="15">
        <v>-1.7626450082380027</v>
      </c>
      <c r="AB73" s="15"/>
      <c r="AC73" s="15">
        <v>3.898019049411669E-2</v>
      </c>
      <c r="AD73" s="15">
        <v>-1.7626450082380027</v>
      </c>
      <c r="AE73" s="15"/>
      <c r="AF73" s="15">
        <v>3.898019049411669E-2</v>
      </c>
      <c r="AG73" s="15">
        <v>-1.7626450082380027</v>
      </c>
      <c r="AH73" s="15"/>
      <c r="AI73" s="15">
        <v>3.898019049411669E-2</v>
      </c>
      <c r="AJ73" s="15">
        <v>-1.7626450082380027</v>
      </c>
      <c r="AK73" s="15"/>
      <c r="AL73" s="15">
        <v>3.898019049411669E-2</v>
      </c>
      <c r="AM73">
        <v>-1.7626450082380027</v>
      </c>
    </row>
    <row r="74" spans="8:39" x14ac:dyDescent="0.25">
      <c r="H74" s="10">
        <v>72</v>
      </c>
      <c r="I74" s="14">
        <v>42400</v>
      </c>
      <c r="J74" s="15">
        <v>3.623136017898794E-2</v>
      </c>
      <c r="K74" s="15">
        <v>3.8711019743151068E-2</v>
      </c>
      <c r="L74" s="15">
        <v>3.8852312336251887E-2</v>
      </c>
      <c r="M74" s="15">
        <f t="shared" si="1"/>
        <v>-1.7961999646423501</v>
      </c>
      <c r="N74" s="15"/>
      <c r="Z74" s="15">
        <v>3.8711019743151068E-2</v>
      </c>
      <c r="AA74" s="15">
        <v>-1.7658439099932819</v>
      </c>
      <c r="AB74" s="15"/>
      <c r="AC74" s="15">
        <v>3.8711019743151068E-2</v>
      </c>
      <c r="AD74" s="15">
        <v>-1.7658439099932819</v>
      </c>
      <c r="AE74" s="15"/>
      <c r="AF74" s="15">
        <v>3.8711019743151068E-2</v>
      </c>
      <c r="AG74" s="15">
        <v>-1.7658439099932819</v>
      </c>
      <c r="AH74" s="15"/>
      <c r="AI74" s="15">
        <v>3.8711019743151068E-2</v>
      </c>
      <c r="AJ74" s="15">
        <v>-1.7658439099932819</v>
      </c>
      <c r="AK74" s="15"/>
      <c r="AL74" s="15">
        <v>3.8711019743151068E-2</v>
      </c>
      <c r="AM74">
        <v>-1.7658439099932819</v>
      </c>
    </row>
    <row r="75" spans="8:39" x14ac:dyDescent="0.25">
      <c r="H75" s="10">
        <v>73</v>
      </c>
      <c r="I75" s="14">
        <v>42429</v>
      </c>
      <c r="J75" s="15">
        <v>3.4952153021554258E-2</v>
      </c>
      <c r="K75" s="15">
        <v>3.7309938261496887E-2</v>
      </c>
      <c r="L75" s="15">
        <v>3.8590401284955278E-2</v>
      </c>
      <c r="M75" s="15">
        <f t="shared" si="1"/>
        <v>-1.8125302381614383</v>
      </c>
      <c r="N75" s="15"/>
      <c r="Z75" s="15">
        <v>3.7309938261496887E-2</v>
      </c>
      <c r="AA75" s="15">
        <v>-1.7827937930901272</v>
      </c>
      <c r="AB75" s="15"/>
      <c r="AC75" s="15">
        <v>3.7309938261496887E-2</v>
      </c>
      <c r="AD75" s="15">
        <v>-1.7827937930901272</v>
      </c>
      <c r="AE75" s="15"/>
      <c r="AF75" s="15">
        <v>3.7309938261496887E-2</v>
      </c>
      <c r="AG75" s="15">
        <v>-1.7827937930901272</v>
      </c>
      <c r="AH75" s="15"/>
      <c r="AI75" s="15">
        <v>3.7309938261496887E-2</v>
      </c>
      <c r="AJ75" s="15">
        <v>-1.7827937930901272</v>
      </c>
      <c r="AK75" s="15"/>
      <c r="AL75" s="15">
        <v>3.7309938261496887E-2</v>
      </c>
      <c r="AM75">
        <v>-1.7827937930901272</v>
      </c>
    </row>
    <row r="76" spans="8:39" x14ac:dyDescent="0.25">
      <c r="H76" s="10">
        <v>74</v>
      </c>
      <c r="I76" s="14">
        <v>42460</v>
      </c>
      <c r="J76" s="15">
        <v>3.0627550338117461E-2</v>
      </c>
      <c r="K76" s="15">
        <v>3.6971517306953687E-2</v>
      </c>
      <c r="L76" s="15">
        <v>3.722710782719349E-2</v>
      </c>
      <c r="M76" s="15">
        <f t="shared" si="1"/>
        <v>-1.8716495701002163</v>
      </c>
      <c r="N76" s="15"/>
      <c r="Z76" s="15">
        <v>3.6971517306953687E-2</v>
      </c>
      <c r="AA76" s="15">
        <v>-1.7869656868023374</v>
      </c>
      <c r="AB76" s="15"/>
      <c r="AC76" s="15">
        <v>3.6971517306953687E-2</v>
      </c>
      <c r="AD76" s="15">
        <v>-1.7869656868023374</v>
      </c>
      <c r="AE76" s="15"/>
      <c r="AF76" s="15">
        <v>3.6971517306953687E-2</v>
      </c>
      <c r="AG76" s="15">
        <v>-1.7869656868023374</v>
      </c>
      <c r="AH76" s="15"/>
      <c r="AI76" s="15">
        <v>3.6971517306953687E-2</v>
      </c>
      <c r="AJ76" s="15">
        <v>-1.7869656868023374</v>
      </c>
      <c r="AK76" s="15"/>
      <c r="AL76" s="15">
        <v>3.6971517306953687E-2</v>
      </c>
      <c r="AM76">
        <v>-1.7869656868023374</v>
      </c>
    </row>
    <row r="77" spans="8:39" x14ac:dyDescent="0.25">
      <c r="H77" s="10">
        <v>75</v>
      </c>
      <c r="I77" s="14">
        <v>42490</v>
      </c>
      <c r="J77" s="15">
        <v>2.9713234798106929E-2</v>
      </c>
      <c r="K77" s="15">
        <v>3.190203816603631E-2</v>
      </c>
      <c r="L77" s="15">
        <v>3.689781429263507E-2</v>
      </c>
      <c r="M77" s="15">
        <f t="shared" si="1"/>
        <v>-1.8850249484551496</v>
      </c>
      <c r="N77" s="15"/>
      <c r="Z77" s="15">
        <v>3.190203816603631E-2</v>
      </c>
      <c r="AA77" s="15">
        <v>-1.8535464396912817</v>
      </c>
      <c r="AB77" s="15"/>
      <c r="AC77" s="15">
        <v>3.190203816603631E-2</v>
      </c>
      <c r="AD77" s="15">
        <v>-1.8535464396912817</v>
      </c>
      <c r="AE77" s="15"/>
      <c r="AF77" s="15">
        <v>3.190203816603631E-2</v>
      </c>
      <c r="AG77" s="15">
        <v>-1.8535464396912817</v>
      </c>
      <c r="AH77" s="15"/>
      <c r="AI77" s="15">
        <v>3.190203816603631E-2</v>
      </c>
      <c r="AJ77" s="15">
        <v>-1.8535464396912817</v>
      </c>
      <c r="AK77" s="15"/>
      <c r="AL77" s="15">
        <v>3.190203816603631E-2</v>
      </c>
      <c r="AM77">
        <v>-1.8535464396912817</v>
      </c>
    </row>
    <row r="78" spans="8:39" x14ac:dyDescent="0.25">
      <c r="H78" s="10">
        <v>76</v>
      </c>
      <c r="I78" s="14">
        <v>42521</v>
      </c>
      <c r="J78" s="15">
        <v>3.0048897371243891E-2</v>
      </c>
      <c r="K78" s="15">
        <v>3.212728553331505E-2</v>
      </c>
      <c r="L78" s="15">
        <v>3.1965062102581918E-2</v>
      </c>
      <c r="M78" s="15">
        <f t="shared" si="1"/>
        <v>-1.880075457669119</v>
      </c>
      <c r="N78" s="15"/>
      <c r="Z78" s="15">
        <v>3.212728553331505E-2</v>
      </c>
      <c r="AA78" s="15">
        <v>-1.850409359360315</v>
      </c>
      <c r="AB78" s="15"/>
      <c r="AC78" s="15">
        <v>3.212728553331505E-2</v>
      </c>
      <c r="AD78" s="15">
        <v>-1.850409359360315</v>
      </c>
      <c r="AE78" s="15"/>
      <c r="AF78" s="15">
        <v>3.212728553331505E-2</v>
      </c>
      <c r="AG78" s="15">
        <v>-1.850409359360315</v>
      </c>
      <c r="AH78" s="15"/>
      <c r="AI78" s="15">
        <v>3.212728553331505E-2</v>
      </c>
      <c r="AJ78" s="15">
        <v>-1.850409359360315</v>
      </c>
      <c r="AK78" s="15"/>
      <c r="AL78" s="15">
        <v>3.212728553331505E-2</v>
      </c>
      <c r="AM78">
        <v>-1.850409359360315</v>
      </c>
    </row>
    <row r="79" spans="8:39" x14ac:dyDescent="0.25">
      <c r="H79" s="10">
        <v>77</v>
      </c>
      <c r="I79" s="14">
        <v>42551</v>
      </c>
      <c r="J79" s="15">
        <v>3.026238405266253E-2</v>
      </c>
      <c r="K79" s="15">
        <v>3.2399741873108602E-2</v>
      </c>
      <c r="L79" s="15">
        <v>3.2184234410695393E-2</v>
      </c>
      <c r="M79" s="15">
        <f t="shared" si="1"/>
        <v>-1.876951305511483</v>
      </c>
      <c r="N79" s="15"/>
      <c r="Z79" s="15">
        <v>3.2399741873108602E-2</v>
      </c>
      <c r="AA79" s="15">
        <v>-1.84663895977322</v>
      </c>
      <c r="AB79" s="15"/>
      <c r="AC79" s="15">
        <v>3.2399741873108602E-2</v>
      </c>
      <c r="AD79" s="15">
        <v>-1.84663895977322</v>
      </c>
      <c r="AE79" s="15"/>
      <c r="AF79" s="15">
        <v>3.2399741873108602E-2</v>
      </c>
      <c r="AG79" s="15">
        <v>-1.84663895977322</v>
      </c>
      <c r="AH79" s="15"/>
      <c r="AI79" s="15">
        <v>3.2399741873108602E-2</v>
      </c>
      <c r="AJ79" s="15">
        <v>-1.84663895977322</v>
      </c>
      <c r="AK79" s="15"/>
      <c r="AL79" s="15">
        <v>3.2399741873108602E-2</v>
      </c>
      <c r="AM79">
        <v>-1.84663895977322</v>
      </c>
    </row>
    <row r="80" spans="8:39" x14ac:dyDescent="0.25">
      <c r="H80" s="10">
        <v>78</v>
      </c>
      <c r="I80" s="14">
        <v>42582</v>
      </c>
      <c r="J80" s="15">
        <v>3.060430977441557E-2</v>
      </c>
      <c r="K80" s="15">
        <v>3.2729328245770357E-2</v>
      </c>
      <c r="L80" s="15">
        <v>3.2449342436481107E-2</v>
      </c>
      <c r="M80" s="15">
        <f t="shared" si="1"/>
        <v>-1.8719854279766435</v>
      </c>
      <c r="N80" s="15"/>
      <c r="Z80" s="15">
        <v>3.2729328245770357E-2</v>
      </c>
      <c r="AA80" s="15">
        <v>-1.8421127684413279</v>
      </c>
      <c r="AB80" s="15"/>
      <c r="AC80" s="15">
        <v>3.2729328245770357E-2</v>
      </c>
      <c r="AD80" s="15">
        <v>-1.8421127684413279</v>
      </c>
      <c r="AE80" s="15"/>
      <c r="AF80" s="15">
        <v>3.2729328245770357E-2</v>
      </c>
      <c r="AG80" s="15">
        <v>-1.8421127684413279</v>
      </c>
      <c r="AH80" s="15"/>
      <c r="AI80" s="15">
        <v>3.2729328245770357E-2</v>
      </c>
      <c r="AJ80" s="15">
        <v>-1.8421127684413279</v>
      </c>
      <c r="AK80" s="15"/>
      <c r="AL80" s="15">
        <v>3.2729328245770357E-2</v>
      </c>
      <c r="AM80">
        <v>-1.8421127684413279</v>
      </c>
    </row>
    <row r="81" spans="8:39" x14ac:dyDescent="0.25">
      <c r="H81" s="10">
        <v>79</v>
      </c>
      <c r="I81" s="14">
        <v>42613</v>
      </c>
      <c r="J81" s="15">
        <v>3.0890361257858219E-2</v>
      </c>
      <c r="K81" s="15">
        <v>3.3088343972503487E-2</v>
      </c>
      <c r="L81" s="15">
        <v>3.2770039663231068E-2</v>
      </c>
      <c r="M81" s="15">
        <f t="shared" si="1"/>
        <v>-1.8678662048864092</v>
      </c>
      <c r="N81" s="15"/>
      <c r="Z81" s="15">
        <v>3.3088343972503487E-2</v>
      </c>
      <c r="AA81" s="15">
        <v>-1.8372249901258981</v>
      </c>
      <c r="AB81" s="15"/>
      <c r="AC81" s="15">
        <v>3.3088343972503487E-2</v>
      </c>
      <c r="AD81" s="15">
        <v>-1.8372249901258981</v>
      </c>
      <c r="AE81" s="15"/>
      <c r="AF81" s="15">
        <v>3.3088343972503487E-2</v>
      </c>
      <c r="AG81" s="15">
        <v>-1.8372249901258981</v>
      </c>
      <c r="AH81" s="15"/>
      <c r="AI81" s="15">
        <v>3.3088343972503487E-2</v>
      </c>
      <c r="AJ81" s="15">
        <v>-1.8372249901258981</v>
      </c>
      <c r="AK81" s="15"/>
      <c r="AL81" s="15">
        <v>3.3088343972503487E-2</v>
      </c>
      <c r="AM81">
        <v>-1.8372249901258981</v>
      </c>
    </row>
    <row r="82" spans="8:39" x14ac:dyDescent="0.25">
      <c r="H82" s="10">
        <v>80</v>
      </c>
      <c r="I82" s="14">
        <v>42643</v>
      </c>
      <c r="J82" s="15">
        <v>3.0965580078965899E-2</v>
      </c>
      <c r="K82" s="15">
        <v>3.3329230061565983E-2</v>
      </c>
      <c r="L82" s="15">
        <v>3.3119372516386053E-2</v>
      </c>
      <c r="M82" s="15">
        <f t="shared" si="1"/>
        <v>-1.8667882774824158</v>
      </c>
      <c r="N82" s="15"/>
      <c r="Z82" s="15">
        <v>3.3329230061565983E-2</v>
      </c>
      <c r="AA82" s="15">
        <v>-1.8339699149389415</v>
      </c>
      <c r="AB82" s="15"/>
      <c r="AC82" s="15">
        <v>3.3329230061565983E-2</v>
      </c>
      <c r="AD82" s="15">
        <v>-1.8339699149389415</v>
      </c>
      <c r="AE82" s="15"/>
      <c r="AF82" s="15">
        <v>3.3329230061565983E-2</v>
      </c>
      <c r="AG82" s="15">
        <v>-1.8339699149389415</v>
      </c>
      <c r="AH82" s="15"/>
      <c r="AI82" s="15">
        <v>3.3329230061565983E-2</v>
      </c>
      <c r="AJ82" s="15">
        <v>-1.8339699149389415</v>
      </c>
      <c r="AK82" s="15"/>
      <c r="AL82" s="15">
        <v>3.3329230061565983E-2</v>
      </c>
      <c r="AM82">
        <v>-1.8339699149389415</v>
      </c>
    </row>
    <row r="83" spans="8:39" x14ac:dyDescent="0.25">
      <c r="H83" s="10">
        <v>81</v>
      </c>
      <c r="I83" s="14">
        <v>42674</v>
      </c>
      <c r="J83" s="15">
        <v>3.0966998600938191E-2</v>
      </c>
      <c r="K83" s="15">
        <v>3.3316249614772732E-2</v>
      </c>
      <c r="L83" s="15">
        <v>3.3353761760398483E-2</v>
      </c>
      <c r="M83" s="15">
        <f t="shared" si="1"/>
        <v>-1.8667679701041806</v>
      </c>
      <c r="N83" s="15"/>
      <c r="Z83" s="15">
        <v>3.3316249614772732E-2</v>
      </c>
      <c r="AA83" s="15">
        <v>-1.8341448239461247</v>
      </c>
      <c r="AB83" s="15"/>
      <c r="AC83" s="15">
        <v>3.3316249614772732E-2</v>
      </c>
      <c r="AD83" s="15">
        <v>-1.8341448239461247</v>
      </c>
      <c r="AE83" s="15"/>
      <c r="AF83" s="15">
        <v>3.3316249614772732E-2</v>
      </c>
      <c r="AG83" s="15">
        <v>-1.8341448239461247</v>
      </c>
      <c r="AH83" s="15"/>
      <c r="AI83" s="15">
        <v>3.3316249614772732E-2</v>
      </c>
      <c r="AJ83" s="15">
        <v>-1.8341448239461247</v>
      </c>
      <c r="AK83" s="15"/>
      <c r="AL83" s="15">
        <v>3.3316249614772732E-2</v>
      </c>
      <c r="AM83">
        <v>-1.8341448239461247</v>
      </c>
    </row>
    <row r="84" spans="8:39" x14ac:dyDescent="0.25">
      <c r="H84" s="10">
        <v>82</v>
      </c>
      <c r="I84" s="14">
        <v>42704</v>
      </c>
      <c r="J84" s="15">
        <v>3.0921627658541319E-2</v>
      </c>
      <c r="K84" s="15">
        <v>3.3444673082122789E-2</v>
      </c>
      <c r="L84" s="15">
        <v>3.3341131404188797E-2</v>
      </c>
      <c r="M84" s="15">
        <f t="shared" si="1"/>
        <v>-1.8674178765002041</v>
      </c>
      <c r="N84" s="15"/>
      <c r="Z84" s="15">
        <v>3.3444673082122789E-2</v>
      </c>
      <c r="AA84" s="15">
        <v>-1.8324168054478784</v>
      </c>
      <c r="AB84" s="15"/>
      <c r="AC84" s="15">
        <v>3.3444673082122789E-2</v>
      </c>
      <c r="AD84" s="15">
        <v>-1.8324168054478784</v>
      </c>
      <c r="AE84" s="15"/>
      <c r="AF84" s="15">
        <v>3.3444673082122789E-2</v>
      </c>
      <c r="AG84" s="15">
        <v>-1.8324168054478784</v>
      </c>
      <c r="AH84" s="15"/>
      <c r="AI84" s="15">
        <v>3.3444673082122789E-2</v>
      </c>
      <c r="AJ84" s="15">
        <v>-1.8324168054478784</v>
      </c>
      <c r="AK84" s="15"/>
      <c r="AL84" s="15">
        <v>3.3444673082122789E-2</v>
      </c>
      <c r="AM84">
        <v>-1.8324168054478784</v>
      </c>
    </row>
    <row r="85" spans="8:39" x14ac:dyDescent="0.25">
      <c r="H85" s="10">
        <v>83</v>
      </c>
      <c r="I85" s="14">
        <v>42735</v>
      </c>
      <c r="J85" s="15">
        <v>3.0735609408001831E-2</v>
      </c>
      <c r="K85" s="15">
        <v>3.3320862812887118E-2</v>
      </c>
      <c r="L85" s="15">
        <v>3.3466091212132808E-2</v>
      </c>
      <c r="M85" s="15">
        <f t="shared" si="1"/>
        <v>-1.8700907353514298</v>
      </c>
      <c r="N85" s="15"/>
      <c r="Z85" s="15">
        <v>3.3320862812887118E-2</v>
      </c>
      <c r="AA85" s="15">
        <v>-1.834082655567475</v>
      </c>
      <c r="AB85" s="15"/>
      <c r="AC85" s="15">
        <v>3.3320862812887118E-2</v>
      </c>
      <c r="AD85" s="15">
        <v>-1.834082655567475</v>
      </c>
      <c r="AE85" s="15"/>
      <c r="AF85" s="15">
        <v>3.3320862812887118E-2</v>
      </c>
      <c r="AG85" s="15">
        <v>-1.834082655567475</v>
      </c>
      <c r="AH85" s="15"/>
      <c r="AI85" s="15">
        <v>3.3320862812887118E-2</v>
      </c>
      <c r="AJ85" s="15">
        <v>-1.834082655567475</v>
      </c>
      <c r="AK85" s="15"/>
      <c r="AL85" s="15">
        <v>3.3320862812887118E-2</v>
      </c>
      <c r="AM85">
        <v>-1.834082655567475</v>
      </c>
    </row>
    <row r="86" spans="8:39" x14ac:dyDescent="0.25">
      <c r="H86" s="10">
        <v>84</v>
      </c>
      <c r="I86" s="14">
        <v>42766</v>
      </c>
      <c r="J86" s="15">
        <v>3.0708590097166831E-2</v>
      </c>
      <c r="K86" s="15"/>
      <c r="L86" s="15"/>
      <c r="M86" s="15">
        <f t="shared" si="1"/>
        <v>-1.8704800835675461</v>
      </c>
      <c r="N86" s="15"/>
      <c r="Z86" s="17">
        <v>3.2048722052443968E-2</v>
      </c>
      <c r="AA86" s="28">
        <v>-1.8515014655048683</v>
      </c>
      <c r="AB86" s="28"/>
      <c r="AC86" s="17">
        <v>3.4920537765062779E-2</v>
      </c>
      <c r="AD86" s="17">
        <v>-1.8129400026719382</v>
      </c>
      <c r="AE86" s="17"/>
      <c r="AF86" s="17">
        <v>3.4109188968692486E-2</v>
      </c>
      <c r="AG86" s="17">
        <v>-1.8235615896388822</v>
      </c>
      <c r="AH86" s="17"/>
      <c r="AI86" s="17">
        <v>3.5842060215857473E-2</v>
      </c>
      <c r="AJ86" s="17">
        <v>-1.8011190330126914</v>
      </c>
      <c r="AK86" s="17"/>
      <c r="AL86" s="17">
        <v>3.5562857447143881E-2</v>
      </c>
      <c r="AM86" s="13">
        <v>-1.8046739732675665</v>
      </c>
    </row>
    <row r="87" spans="8:39" x14ac:dyDescent="0.25">
      <c r="H87" s="10">
        <v>85</v>
      </c>
      <c r="I87" s="14">
        <v>42794</v>
      </c>
      <c r="J87" s="15">
        <v>3.0022587143642029E-2</v>
      </c>
      <c r="K87" s="15"/>
      <c r="L87" s="15"/>
      <c r="M87" s="15">
        <f t="shared" si="1"/>
        <v>-1.8804617526500838</v>
      </c>
      <c r="N87" s="15"/>
      <c r="Z87" s="16">
        <v>3.2408192916110322E-2</v>
      </c>
      <c r="AA87" s="15">
        <v>-1.8465224286338697</v>
      </c>
      <c r="AB87" s="15"/>
      <c r="AC87" s="18">
        <v>3.5003228874101379E-2</v>
      </c>
      <c r="AD87" s="21">
        <v>-1.8118688876643376</v>
      </c>
      <c r="AE87" s="21"/>
      <c r="AF87" s="19">
        <v>3.4077215865081389E-2</v>
      </c>
      <c r="AG87" s="21">
        <v>-1.8239843931317126</v>
      </c>
      <c r="AH87" s="21"/>
      <c r="AI87" s="20">
        <v>3.6496023406813037E-2</v>
      </c>
      <c r="AJ87" s="21">
        <v>-1.7928804198428741</v>
      </c>
      <c r="AK87" s="21"/>
      <c r="AL87" s="21">
        <v>3.6317007069178203E-2</v>
      </c>
      <c r="AM87">
        <v>-1.7951235705468904</v>
      </c>
    </row>
    <row r="88" spans="8:39" x14ac:dyDescent="0.25">
      <c r="H88" s="10">
        <v>86</v>
      </c>
      <c r="I88" s="14">
        <v>42825</v>
      </c>
      <c r="J88" s="15">
        <v>2.994124377279336E-2</v>
      </c>
      <c r="K88" s="15"/>
      <c r="L88" s="15"/>
      <c r="M88" s="15">
        <f t="shared" si="1"/>
        <v>-1.8816578396823946</v>
      </c>
      <c r="N88" s="15"/>
      <c r="Z88" s="16">
        <v>3.3259540603894772E-2</v>
      </c>
      <c r="AA88" s="15">
        <v>-1.8349096257076511</v>
      </c>
      <c r="AB88" s="15"/>
      <c r="AC88" s="18">
        <v>3.4929786216942961E-2</v>
      </c>
      <c r="AD88" s="21">
        <v>-1.8128201022300696</v>
      </c>
      <c r="AE88" s="21"/>
      <c r="AF88" s="19">
        <v>3.4031710602291376E-2</v>
      </c>
      <c r="AG88" s="21">
        <v>-1.8245867050002791</v>
      </c>
      <c r="AH88" s="21"/>
      <c r="AI88" s="20">
        <v>3.8953554184785869E-2</v>
      </c>
      <c r="AJ88" s="21">
        <v>-1.7629607582579752</v>
      </c>
      <c r="AK88" s="21"/>
      <c r="AL88" s="21">
        <v>3.7738389201038523E-2</v>
      </c>
      <c r="AM88">
        <v>-1.7775561663050141</v>
      </c>
    </row>
    <row r="89" spans="8:39" x14ac:dyDescent="0.25">
      <c r="H89" s="10">
        <v>87</v>
      </c>
      <c r="I89" s="14">
        <v>42855</v>
      </c>
      <c r="J89" s="15">
        <v>2.635975496565807E-2</v>
      </c>
      <c r="K89" s="15"/>
      <c r="L89" s="15"/>
      <c r="M89" s="15">
        <f t="shared" si="1"/>
        <v>-1.9372113784570315</v>
      </c>
      <c r="N89" s="15"/>
      <c r="Z89" s="16">
        <v>3.3844473310211523E-2</v>
      </c>
      <c r="AA89" s="15">
        <v>-1.8270719861883105</v>
      </c>
      <c r="AB89" s="15"/>
      <c r="AC89" s="18">
        <v>3.5665268302046471E-2</v>
      </c>
      <c r="AD89" s="21">
        <v>-1.8033673827199463</v>
      </c>
      <c r="AE89" s="21"/>
      <c r="AF89" s="19">
        <v>3.4473680166234519E-2</v>
      </c>
      <c r="AG89" s="21">
        <v>-1.8187645408658877</v>
      </c>
      <c r="AH89" s="21"/>
      <c r="AI89" s="20">
        <v>4.0271260339341954E-2</v>
      </c>
      <c r="AJ89" s="21">
        <v>-1.7475468785942108</v>
      </c>
      <c r="AK89" s="21"/>
      <c r="AL89" s="21">
        <v>3.878965798409565E-2</v>
      </c>
      <c r="AM89">
        <v>-1.7649074823674646</v>
      </c>
    </row>
    <row r="90" spans="8:39" x14ac:dyDescent="0.25">
      <c r="H90" s="10">
        <v>88</v>
      </c>
      <c r="I90" s="14">
        <v>42886</v>
      </c>
      <c r="J90" s="15">
        <v>2.717259972457646E-2</v>
      </c>
      <c r="K90" s="15"/>
      <c r="L90" s="15"/>
      <c r="M90" s="15">
        <f t="shared" si="1"/>
        <v>-1.9240748704661885</v>
      </c>
      <c r="N90" s="15"/>
      <c r="Z90" s="16">
        <v>3.3266695437508834E-2</v>
      </c>
      <c r="AA90" s="15">
        <v>-1.8348130734128518</v>
      </c>
      <c r="AB90" s="15"/>
      <c r="AC90" s="18">
        <v>3.4822002097923119E-2</v>
      </c>
      <c r="AD90" s="21">
        <v>-1.8142190775407854</v>
      </c>
      <c r="AE90" s="21"/>
      <c r="AF90" s="19">
        <v>3.4098608425190934E-2</v>
      </c>
      <c r="AG90" s="21">
        <v>-1.823701467735281</v>
      </c>
      <c r="AH90" s="21"/>
      <c r="AI90" s="20">
        <v>4.1585878320069491E-2</v>
      </c>
      <c r="AJ90" s="21">
        <v>-1.732572072572937</v>
      </c>
      <c r="AK90" s="21"/>
      <c r="AL90" s="21">
        <v>3.8972500234200395E-2</v>
      </c>
      <c r="AM90">
        <v>-1.7627361514615891</v>
      </c>
    </row>
    <row r="91" spans="8:39" x14ac:dyDescent="0.25">
      <c r="H91" s="10">
        <v>89</v>
      </c>
      <c r="I91" s="14">
        <v>42916</v>
      </c>
      <c r="J91" s="15">
        <v>2.741504588846282E-2</v>
      </c>
      <c r="K91" s="15"/>
      <c r="L91" s="15"/>
      <c r="M91" s="15">
        <f t="shared" si="1"/>
        <v>-1.920220194932484</v>
      </c>
      <c r="N91" s="15"/>
      <c r="Z91" s="16">
        <v>3.2833612772876386E-2</v>
      </c>
      <c r="AA91" s="15">
        <v>-1.8406884631682296</v>
      </c>
      <c r="AB91" s="15"/>
      <c r="AC91" s="18">
        <v>3.4323553964941592E-2</v>
      </c>
      <c r="AD91" s="21">
        <v>-1.8207352708460485</v>
      </c>
      <c r="AE91" s="21"/>
      <c r="AF91" s="19">
        <v>3.3894984362972516E-2</v>
      </c>
      <c r="AG91" s="21">
        <v>-1.8264004195522929</v>
      </c>
      <c r="AH91" s="21"/>
      <c r="AI91" s="20">
        <v>4.1937616082263006E-2</v>
      </c>
      <c r="AJ91" s="21">
        <v>-1.7286305844578895</v>
      </c>
      <c r="AK91" s="21"/>
      <c r="AL91" s="21">
        <v>3.8527035506402428E-2</v>
      </c>
      <c r="AM91">
        <v>-1.7680408722599601</v>
      </c>
    </row>
    <row r="92" spans="8:39" x14ac:dyDescent="0.25">
      <c r="H92" s="10">
        <v>90</v>
      </c>
      <c r="I92" s="14">
        <v>42947</v>
      </c>
      <c r="J92" s="15">
        <v>2.769336800225557E-2</v>
      </c>
      <c r="K92" s="15"/>
      <c r="L92" s="15"/>
      <c r="M92" s="15">
        <f t="shared" si="1"/>
        <v>-1.9158300142695488</v>
      </c>
      <c r="N92" s="15"/>
      <c r="Z92" s="16">
        <v>3.2538478173411316E-2</v>
      </c>
      <c r="AA92" s="15">
        <v>-1.8447290945730428</v>
      </c>
      <c r="AB92" s="15"/>
      <c r="AC92" s="18">
        <v>3.4680198731592123E-2</v>
      </c>
      <c r="AD92" s="21">
        <v>-1.8160650285902145</v>
      </c>
      <c r="AE92" s="21"/>
      <c r="AF92" s="19">
        <v>3.3709023083456142E-2</v>
      </c>
      <c r="AG92" s="21">
        <v>-1.828876935472022</v>
      </c>
      <c r="AH92" s="21"/>
      <c r="AI92" s="20">
        <v>4.2200361156575723E-2</v>
      </c>
      <c r="AJ92" s="21">
        <v>-1.7257037541692937</v>
      </c>
      <c r="AK92" s="21"/>
      <c r="AL92" s="21">
        <v>3.8092985628994082E-2</v>
      </c>
      <c r="AM92">
        <v>-1.7732579632524923</v>
      </c>
    </row>
    <row r="93" spans="8:39" x14ac:dyDescent="0.25">
      <c r="H93" s="10">
        <v>91</v>
      </c>
      <c r="I93" s="14">
        <v>42978</v>
      </c>
      <c r="J93" s="15">
        <v>2.7934192050042519E-2</v>
      </c>
      <c r="K93" s="15"/>
      <c r="L93" s="15"/>
      <c r="M93" s="15">
        <f t="shared" si="1"/>
        <v>-1.9120608931391971</v>
      </c>
      <c r="N93" s="15"/>
      <c r="Z93" s="16">
        <v>3.221745684919456E-2</v>
      </c>
      <c r="AA93" s="15">
        <v>-1.8491586074987176</v>
      </c>
      <c r="AB93" s="15"/>
      <c r="AC93" s="18">
        <v>3.4739036387709185E-2</v>
      </c>
      <c r="AD93" s="21">
        <v>-1.8152983478012537</v>
      </c>
      <c r="AE93" s="21"/>
      <c r="AF93" s="19">
        <v>3.4228475180103982E-2</v>
      </c>
      <c r="AG93" s="21">
        <v>-1.8219870516802401</v>
      </c>
      <c r="AH93" s="21"/>
      <c r="AI93" s="20">
        <v>4.2462167509454536E-2</v>
      </c>
      <c r="AJ93" s="21">
        <v>-1.7228020109026891</v>
      </c>
      <c r="AK93" s="21"/>
      <c r="AL93" s="21">
        <v>3.8255781659740397E-2</v>
      </c>
      <c r="AM93">
        <v>-1.7712955725937045</v>
      </c>
    </row>
    <row r="94" spans="8:39" x14ac:dyDescent="0.25">
      <c r="H94" s="10">
        <v>92</v>
      </c>
      <c r="I94" s="14">
        <v>43008</v>
      </c>
      <c r="J94" s="15">
        <v>2.789586138591825E-2</v>
      </c>
      <c r="K94" s="15"/>
      <c r="L94" s="15"/>
      <c r="M94" s="15">
        <f t="shared" si="1"/>
        <v>-1.9126589877600289</v>
      </c>
      <c r="N94" s="15"/>
      <c r="Z94" s="16">
        <v>3.2471010310904921E-2</v>
      </c>
      <c r="AA94" s="15">
        <v>-1.8456570266487975</v>
      </c>
      <c r="AB94" s="15"/>
      <c r="AC94" s="18">
        <v>3.4462557555507145E-2</v>
      </c>
      <c r="AD94" s="21">
        <v>-1.8189103069768415</v>
      </c>
      <c r="AE94" s="21"/>
      <c r="AF94" s="19">
        <v>3.3975037083683005E-2</v>
      </c>
      <c r="AG94" s="21">
        <v>-1.825337767686158</v>
      </c>
      <c r="AH94" s="21"/>
      <c r="AI94" s="20">
        <v>4.329363737263156E-2</v>
      </c>
      <c r="AJ94" s="21">
        <v>-1.7136812910992374</v>
      </c>
      <c r="AK94" s="21"/>
      <c r="AL94" s="21">
        <v>3.926254894538516E-2</v>
      </c>
      <c r="AM94">
        <v>-1.7593086517316978</v>
      </c>
    </row>
    <row r="95" spans="8:39" x14ac:dyDescent="0.25">
      <c r="H95" s="10">
        <v>93</v>
      </c>
      <c r="I95" s="14">
        <v>43039</v>
      </c>
      <c r="J95" s="15">
        <v>2.7913906200543539E-2</v>
      </c>
      <c r="K95" s="15"/>
      <c r="L95" s="15"/>
      <c r="M95" s="15">
        <f t="shared" si="1"/>
        <v>-1.9123773392845647</v>
      </c>
      <c r="N95" s="15"/>
      <c r="Z95" s="16">
        <v>3.4117175570372096E-2</v>
      </c>
      <c r="AA95" s="15">
        <v>-1.8234560278912253</v>
      </c>
      <c r="AB95" s="15"/>
      <c r="AC95" s="18">
        <v>3.6226412461633065E-2</v>
      </c>
      <c r="AD95" s="21">
        <v>-1.7962622102468486</v>
      </c>
      <c r="AE95" s="21"/>
      <c r="AF95" s="19">
        <v>3.4738843300199232E-2</v>
      </c>
      <c r="AG95" s="21">
        <v>-1.8153008620727238</v>
      </c>
      <c r="AH95" s="21"/>
      <c r="AI95" s="20">
        <v>4.5686996572593848E-2</v>
      </c>
      <c r="AJ95" s="21">
        <v>-1.6881940076617739</v>
      </c>
      <c r="AK95" s="21"/>
      <c r="AL95" s="21">
        <v>4.1514594251405378E-2</v>
      </c>
      <c r="AM95">
        <v>-1.7333741532888907</v>
      </c>
    </row>
    <row r="96" spans="8:39" x14ac:dyDescent="0.25">
      <c r="H96" s="10">
        <v>94</v>
      </c>
      <c r="I96" s="14">
        <v>43069</v>
      </c>
      <c r="J96" s="15">
        <v>2.759604295274716E-2</v>
      </c>
      <c r="K96" s="15"/>
      <c r="L96" s="15"/>
      <c r="M96" s="15">
        <f t="shared" si="1"/>
        <v>-1.9173609950447279</v>
      </c>
      <c r="N96" s="15"/>
      <c r="Z96" s="16">
        <v>3.4290243264421455E-2</v>
      </c>
      <c r="AA96" s="15">
        <v>-1.821173505558024</v>
      </c>
      <c r="AB96" s="15"/>
      <c r="AC96" s="18">
        <v>3.5809071408029552E-2</v>
      </c>
      <c r="AD96" s="21">
        <v>-1.8015378771928059</v>
      </c>
      <c r="AE96" s="21"/>
      <c r="AF96" s="19">
        <v>3.4559713490605867E-2</v>
      </c>
      <c r="AG96" s="21">
        <v>-1.8176383442948065</v>
      </c>
      <c r="AH96" s="21"/>
      <c r="AI96" s="20">
        <v>4.5940695834534175E-2</v>
      </c>
      <c r="AJ96" s="21">
        <v>-1.6855557842679569</v>
      </c>
      <c r="AK96" s="21"/>
      <c r="AL96" s="21">
        <v>4.3080570834750594E-2</v>
      </c>
      <c r="AM96">
        <v>-1.7160049214256337</v>
      </c>
    </row>
    <row r="97" spans="8:39" x14ac:dyDescent="0.25">
      <c r="H97" s="10">
        <v>95</v>
      </c>
      <c r="I97" s="14">
        <v>43100</v>
      </c>
      <c r="J97" s="15">
        <v>2.7461524051260809E-2</v>
      </c>
      <c r="K97" s="15"/>
      <c r="L97" s="15"/>
      <c r="M97" s="15">
        <f t="shared" si="1"/>
        <v>-1.9194844837988914</v>
      </c>
      <c r="N97" s="15"/>
      <c r="Z97" s="16">
        <v>3.5243988509625707E-2</v>
      </c>
      <c r="AA97" s="15">
        <v>-1.8087620590500977</v>
      </c>
      <c r="AB97" s="15"/>
      <c r="AC97" s="18">
        <v>3.6547641666833983E-2</v>
      </c>
      <c r="AD97" s="21">
        <v>-1.7922352937335257</v>
      </c>
      <c r="AE97" s="21"/>
      <c r="AF97" s="19">
        <v>3.4806585775925866E-2</v>
      </c>
      <c r="AG97" s="21">
        <v>-1.8144194629492822</v>
      </c>
      <c r="AH97" s="21"/>
      <c r="AI97" s="20">
        <v>4.4752036420061807E-2</v>
      </c>
      <c r="AJ97" s="21">
        <v>-1.6980195458656424</v>
      </c>
      <c r="AK97" s="21"/>
      <c r="AL97" s="21">
        <v>4.2991408834241317E-2</v>
      </c>
      <c r="AM97">
        <v>-1.7169800473600305</v>
      </c>
    </row>
    <row r="98" spans="8:39" x14ac:dyDescent="0.25">
      <c r="H98" s="10">
        <v>96</v>
      </c>
      <c r="I98" s="14">
        <v>43131</v>
      </c>
      <c r="J98" s="15">
        <v>2.7727969647358439E-2</v>
      </c>
      <c r="K98" s="15"/>
      <c r="L98" s="15"/>
      <c r="M98" s="15">
        <f t="shared" si="1"/>
        <v>-1.9152867902880062</v>
      </c>
      <c r="N98" s="15"/>
      <c r="Z98" s="16">
        <v>3.3711161398544298E-2</v>
      </c>
      <c r="AA98" s="15">
        <v>-1.8288483949177101</v>
      </c>
      <c r="AB98" s="15"/>
      <c r="AC98" s="18">
        <v>3.5141207823949014E-2</v>
      </c>
      <c r="AD98" s="21">
        <v>-1.8100862324432503</v>
      </c>
      <c r="AE98" s="21"/>
      <c r="AF98" s="19">
        <v>3.46500488764147E-2</v>
      </c>
      <c r="AG98" s="21">
        <v>-1.816458308604443</v>
      </c>
      <c r="AH98" s="21"/>
      <c r="AI98" s="20">
        <v>4.3793106469217052E-2</v>
      </c>
      <c r="AJ98" s="21">
        <v>-1.7082702275946229</v>
      </c>
      <c r="AK98" s="21"/>
      <c r="AL98" s="21">
        <v>4.1990645849953268E-2</v>
      </c>
      <c r="AM98">
        <v>-1.7280386699533716</v>
      </c>
    </row>
    <row r="99" spans="8:39" x14ac:dyDescent="0.25">
      <c r="H99" s="10">
        <v>97</v>
      </c>
      <c r="I99" s="14">
        <v>43159</v>
      </c>
      <c r="J99" s="15">
        <v>2.7279544707429319E-2</v>
      </c>
      <c r="K99" s="15"/>
      <c r="L99" s="15"/>
      <c r="M99" s="15">
        <f t="shared" si="1"/>
        <v>-1.922371019949624</v>
      </c>
      <c r="N99" s="15"/>
      <c r="Z99" s="16">
        <v>3.3372180671446594E-2</v>
      </c>
      <c r="AA99" s="15">
        <v>-1.8333915634044295</v>
      </c>
      <c r="AB99" s="15"/>
      <c r="AC99" s="18">
        <v>3.4435456633202632E-2</v>
      </c>
      <c r="AD99" s="21">
        <v>-1.8192656369311615</v>
      </c>
      <c r="AE99" s="21"/>
      <c r="AF99" s="19">
        <v>3.3565456117124561E-2</v>
      </c>
      <c r="AG99" s="21">
        <v>-1.8307965718023622</v>
      </c>
      <c r="AH99" s="21"/>
      <c r="AI99" s="20">
        <v>4.341942198357316E-2</v>
      </c>
      <c r="AJ99" s="21">
        <v>-1.7123138591967753</v>
      </c>
      <c r="AK99" s="21"/>
      <c r="AL99" s="21">
        <v>4.1735533578391985E-2</v>
      </c>
      <c r="AM99">
        <v>-1.7308917847085925</v>
      </c>
    </row>
    <row r="100" spans="8:39" x14ac:dyDescent="0.25">
      <c r="H100" s="10">
        <v>98</v>
      </c>
      <c r="I100" s="14">
        <v>43190</v>
      </c>
      <c r="J100" s="15">
        <v>2.7513423346228531E-2</v>
      </c>
      <c r="K100" s="15"/>
      <c r="L100" s="15"/>
      <c r="M100" s="15">
        <f t="shared" si="1"/>
        <v>-1.9186641865152705</v>
      </c>
      <c r="N100" s="15"/>
      <c r="Z100" s="16">
        <v>3.2619533800515355E-2</v>
      </c>
      <c r="AA100" s="15">
        <v>-1.8436163769375387</v>
      </c>
      <c r="AB100" s="15"/>
      <c r="AC100" s="18">
        <v>3.5059321908600928E-2</v>
      </c>
      <c r="AD100" s="21">
        <v>-1.8111434845957968</v>
      </c>
      <c r="AE100" s="21"/>
      <c r="AF100" s="19">
        <v>3.4079623413728728E-2</v>
      </c>
      <c r="AG100" s="21">
        <v>-1.8239525450200349</v>
      </c>
      <c r="AH100" s="21"/>
      <c r="AI100" s="20">
        <v>4.2880562278132459E-2</v>
      </c>
      <c r="AJ100" s="21">
        <v>-1.7181946088727365</v>
      </c>
      <c r="AK100" s="21"/>
      <c r="AL100" s="21">
        <v>4.1401528139483508E-2</v>
      </c>
      <c r="AM100">
        <v>-1.7346486528497487</v>
      </c>
    </row>
    <row r="101" spans="8:39" x14ac:dyDescent="0.25">
      <c r="H101" s="10">
        <v>99</v>
      </c>
      <c r="I101" s="14">
        <v>43220</v>
      </c>
      <c r="J101" s="15">
        <v>2.7448554392900341E-2</v>
      </c>
      <c r="K101" s="15"/>
      <c r="L101" s="15"/>
      <c r="M101" s="15">
        <f t="shared" si="1"/>
        <v>-1.9196896783310664</v>
      </c>
      <c r="N101" s="15"/>
      <c r="Z101" s="16">
        <v>3.191405776741963E-2</v>
      </c>
      <c r="AA101" s="15">
        <v>-1.85337857824205</v>
      </c>
      <c r="AB101" s="15"/>
      <c r="AC101" s="18">
        <v>3.4493237219839053E-2</v>
      </c>
      <c r="AD101" s="21">
        <v>-1.8185083317960551</v>
      </c>
      <c r="AE101" s="21"/>
      <c r="AF101" s="19">
        <v>3.4689391033504047E-2</v>
      </c>
      <c r="AG101" s="21">
        <v>-1.8159451784435143</v>
      </c>
      <c r="AH101" s="21"/>
      <c r="AI101" s="20">
        <v>4.1419430791379871E-2</v>
      </c>
      <c r="AJ101" s="21">
        <v>-1.7344466634597013</v>
      </c>
      <c r="AK101" s="21"/>
      <c r="AL101" s="21">
        <v>3.991637430662872E-2</v>
      </c>
      <c r="AM101">
        <v>-1.7516573275852896</v>
      </c>
    </row>
    <row r="102" spans="8:39" x14ac:dyDescent="0.25">
      <c r="H102" s="10">
        <v>100</v>
      </c>
      <c r="I102" s="14">
        <v>43251</v>
      </c>
      <c r="J102" s="15">
        <v>2.7897379359663889E-2</v>
      </c>
      <c r="K102" s="15"/>
      <c r="L102" s="15"/>
      <c r="M102" s="15">
        <f t="shared" si="1"/>
        <v>-1.9126352889590668</v>
      </c>
      <c r="N102" s="15"/>
      <c r="Z102" s="16">
        <v>3.2669204573958818E-2</v>
      </c>
      <c r="AA102" s="15">
        <v>-1.8429356315190548</v>
      </c>
      <c r="AB102" s="15"/>
      <c r="AC102" s="18">
        <v>3.5292250997468556E-2</v>
      </c>
      <c r="AD102" s="21">
        <v>-1.8081413627566798</v>
      </c>
      <c r="AE102" s="21"/>
      <c r="AF102" s="19">
        <v>3.426813264430785E-2</v>
      </c>
      <c r="AG102" s="21">
        <v>-1.8214645855451044</v>
      </c>
      <c r="AH102" s="21"/>
      <c r="AI102" s="20">
        <v>4.1942139984171616E-2</v>
      </c>
      <c r="AJ102" s="21">
        <v>-1.7285800653523014</v>
      </c>
      <c r="AK102" s="21"/>
      <c r="AL102" s="21">
        <v>4.0393926939744071E-2</v>
      </c>
      <c r="AM102">
        <v>-1.7461329415711095</v>
      </c>
    </row>
    <row r="103" spans="8:39" x14ac:dyDescent="0.25">
      <c r="H103" s="10">
        <v>101</v>
      </c>
      <c r="I103" s="14">
        <v>43281</v>
      </c>
      <c r="J103" s="15">
        <v>2.8017422101208E-2</v>
      </c>
      <c r="K103" s="15"/>
      <c r="L103" s="15"/>
      <c r="M103" s="15">
        <f t="shared" si="1"/>
        <v>-1.9107645584051149</v>
      </c>
      <c r="N103" s="15"/>
      <c r="Z103" s="16">
        <v>3.2358277789664706E-2</v>
      </c>
      <c r="AA103" s="15">
        <v>-1.8472110702415474</v>
      </c>
      <c r="AB103" s="15"/>
      <c r="AC103" s="18">
        <v>3.4881588462877852E-2</v>
      </c>
      <c r="AD103" s="21">
        <v>-1.8134452424419063</v>
      </c>
      <c r="AE103" s="21"/>
      <c r="AF103" s="19">
        <v>3.4451064920485414E-2</v>
      </c>
      <c r="AG103" s="21">
        <v>-1.8190609630079204</v>
      </c>
      <c r="AH103" s="21"/>
      <c r="AI103" s="20">
        <v>4.3519379274680713E-2</v>
      </c>
      <c r="AJ103" s="21">
        <v>-1.7112294803948476</v>
      </c>
      <c r="AK103" s="21"/>
      <c r="AL103" s="21">
        <v>4.0643628053285294E-2</v>
      </c>
      <c r="AM103">
        <v>-1.7432654579458029</v>
      </c>
    </row>
    <row r="104" spans="8:39" x14ac:dyDescent="0.25">
      <c r="H104" s="10">
        <v>102</v>
      </c>
      <c r="I104" s="14">
        <v>43312</v>
      </c>
      <c r="J104" s="15">
        <v>2.803393311167612E-2</v>
      </c>
      <c r="K104" s="15"/>
      <c r="L104" s="15"/>
      <c r="M104" s="15">
        <f t="shared" si="1"/>
        <v>-1.9105077754317425</v>
      </c>
      <c r="N104" s="15"/>
      <c r="Z104" s="16">
        <v>3.2560359901924615E-2</v>
      </c>
      <c r="AA104" s="15">
        <v>-1.8444284809035318</v>
      </c>
      <c r="AB104" s="15"/>
      <c r="AC104" s="18">
        <v>3.4884536122767443E-2</v>
      </c>
      <c r="AD104" s="21">
        <v>-1.8134069900049181</v>
      </c>
      <c r="AE104" s="21"/>
      <c r="AF104" s="19">
        <v>3.3950695037066068E-2</v>
      </c>
      <c r="AG104" s="21">
        <v>-1.8256606756677025</v>
      </c>
      <c r="AH104" s="21"/>
      <c r="AI104" s="20">
        <v>4.3415465824009507E-2</v>
      </c>
      <c r="AJ104" s="21">
        <v>-1.7123568187236562</v>
      </c>
      <c r="AK104" s="21"/>
      <c r="AL104" s="21">
        <v>4.1575626277648416E-2</v>
      </c>
      <c r="AM104">
        <v>-1.7326873588434872</v>
      </c>
    </row>
    <row r="105" spans="8:39" x14ac:dyDescent="0.25">
      <c r="H105" s="10">
        <v>103</v>
      </c>
      <c r="I105" s="14">
        <v>43343</v>
      </c>
      <c r="J105" s="15">
        <v>2.8044192615296431E-2</v>
      </c>
      <c r="K105" s="15"/>
      <c r="L105" s="15"/>
      <c r="M105" s="15">
        <f t="shared" si="1"/>
        <v>-1.9103482807442951</v>
      </c>
      <c r="N105" s="15"/>
      <c r="Z105" s="16">
        <v>3.3415550325748528E-2</v>
      </c>
      <c r="AA105" s="15">
        <v>-1.8328081908183655</v>
      </c>
      <c r="AB105" s="15"/>
      <c r="AC105" s="18">
        <v>3.4694728796762123E-2</v>
      </c>
      <c r="AD105" s="21">
        <v>-1.8158755961243718</v>
      </c>
      <c r="AE105" s="21"/>
      <c r="AF105" s="19">
        <v>3.3730145973121267E-2</v>
      </c>
      <c r="AG105" s="21">
        <v>-1.8285950689932946</v>
      </c>
      <c r="AH105" s="21"/>
      <c r="AI105" s="20">
        <v>4.474330155843078E-2</v>
      </c>
      <c r="AJ105" s="21">
        <v>-1.6981121167269055</v>
      </c>
      <c r="AK105" s="21"/>
      <c r="AL105" s="21">
        <v>4.3512625756025533E-2</v>
      </c>
      <c r="AM105">
        <v>-1.711302682046514</v>
      </c>
    </row>
    <row r="106" spans="8:39" x14ac:dyDescent="0.25">
      <c r="H106" s="10">
        <v>104</v>
      </c>
      <c r="I106" s="14">
        <v>43373</v>
      </c>
      <c r="J106" s="15">
        <v>2.7964776363592622E-2</v>
      </c>
      <c r="K106" s="15"/>
      <c r="L106" s="15"/>
      <c r="M106" s="15">
        <f t="shared" si="1"/>
        <v>-1.9115841592540974</v>
      </c>
      <c r="N106" s="15"/>
      <c r="Z106" s="16">
        <v>3.3782270648300868E-2</v>
      </c>
      <c r="AA106" s="15">
        <v>-1.8279001317259262</v>
      </c>
      <c r="AB106" s="15"/>
      <c r="AC106" s="18">
        <v>3.5781681551965427E-2</v>
      </c>
      <c r="AD106" s="21">
        <v>-1.8018858742737538</v>
      </c>
      <c r="AE106" s="21"/>
      <c r="AF106" s="19">
        <v>3.4309874323282655E-2</v>
      </c>
      <c r="AG106" s="21">
        <v>-1.8209151975403663</v>
      </c>
      <c r="AH106" s="21"/>
      <c r="AI106" s="20">
        <v>4.5741101693637161E-2</v>
      </c>
      <c r="AJ106" s="21">
        <v>-1.6876303815342188</v>
      </c>
      <c r="AK106" s="21"/>
      <c r="AL106" s="21">
        <v>4.281057661158879E-2</v>
      </c>
      <c r="AM106">
        <v>-1.7189627590743943</v>
      </c>
    </row>
    <row r="107" spans="8:39" x14ac:dyDescent="0.25">
      <c r="H107" s="10">
        <v>105</v>
      </c>
      <c r="I107" s="14">
        <v>43404</v>
      </c>
      <c r="J107" s="15">
        <v>2.8087466373659681E-2</v>
      </c>
      <c r="K107" s="15"/>
      <c r="L107" s="15"/>
      <c r="M107" s="15">
        <f t="shared" si="1"/>
        <v>-1.9096760792380376</v>
      </c>
      <c r="N107" s="15"/>
      <c r="Z107" s="16">
        <v>3.1484190450701006E-2</v>
      </c>
      <c r="AA107" s="15">
        <v>-1.8594146918910728</v>
      </c>
      <c r="AB107" s="15"/>
      <c r="AC107" s="18">
        <v>3.3786490344151501E-2</v>
      </c>
      <c r="AD107" s="21">
        <v>-1.827843912452052</v>
      </c>
      <c r="AE107" s="21"/>
      <c r="AF107" s="19">
        <v>3.3780413301615346E-2</v>
      </c>
      <c r="AG107" s="21">
        <v>-1.8279248791041489</v>
      </c>
      <c r="AH107" s="21"/>
      <c r="AI107" s="20">
        <v>4.3920923731754449E-2</v>
      </c>
      <c r="AJ107" s="21">
        <v>-1.7068935092871451</v>
      </c>
      <c r="AK107" s="21"/>
      <c r="AL107" s="21">
        <v>3.9896999345287745E-2</v>
      </c>
      <c r="AM107">
        <v>-1.7518825906968314</v>
      </c>
    </row>
    <row r="108" spans="8:39" x14ac:dyDescent="0.25">
      <c r="H108" s="10">
        <v>106</v>
      </c>
      <c r="I108" s="14">
        <v>43434</v>
      </c>
      <c r="J108" s="15">
        <v>2.7844223866811641E-2</v>
      </c>
      <c r="K108" s="15"/>
      <c r="L108" s="15"/>
      <c r="M108" s="15">
        <f t="shared" si="1"/>
        <v>-1.9134657998936317</v>
      </c>
      <c r="N108" s="15"/>
      <c r="Z108" s="16">
        <v>3.0744848903189965E-2</v>
      </c>
      <c r="AA108" s="15">
        <v>-1.8699576592665446</v>
      </c>
      <c r="AB108" s="15"/>
      <c r="AC108" s="18">
        <v>3.3126982752907416E-2</v>
      </c>
      <c r="AD108" s="21">
        <v>-1.8367015555831263</v>
      </c>
      <c r="AE108" s="21"/>
      <c r="AF108" s="19">
        <v>3.3320832800065821E-2</v>
      </c>
      <c r="AG108" s="21">
        <v>-1.834083060003338</v>
      </c>
      <c r="AH108" s="21"/>
      <c r="AI108" s="20">
        <v>4.4464499616091065E-2</v>
      </c>
      <c r="AJ108" s="21">
        <v>-1.7010744964718356</v>
      </c>
      <c r="AK108" s="21"/>
      <c r="AL108" s="21">
        <v>3.8949702490961323E-2</v>
      </c>
      <c r="AM108">
        <v>-1.7630064312489779</v>
      </c>
    </row>
    <row r="109" spans="8:39" x14ac:dyDescent="0.25">
      <c r="H109" s="10">
        <v>107</v>
      </c>
      <c r="I109" s="14">
        <v>43465</v>
      </c>
      <c r="J109" s="15">
        <v>2.7814480653663431E-2</v>
      </c>
      <c r="K109" s="15"/>
      <c r="L109" s="15"/>
      <c r="M109" s="15">
        <f t="shared" si="1"/>
        <v>-1.9139310896550963</v>
      </c>
      <c r="N109" s="15"/>
      <c r="Z109" s="16">
        <v>3.050872895104783E-2</v>
      </c>
      <c r="AA109" s="15">
        <v>-1.8733689261037949</v>
      </c>
      <c r="AB109" s="15"/>
      <c r="AC109" s="18">
        <v>3.4155805550285766E-2</v>
      </c>
      <c r="AD109" s="21">
        <v>-1.8229457283517096</v>
      </c>
      <c r="AE109" s="21"/>
      <c r="AF109" s="19">
        <v>3.4094110792300299E-2</v>
      </c>
      <c r="AG109" s="21">
        <v>-1.8237609386590938</v>
      </c>
      <c r="AH109" s="21"/>
      <c r="AI109" s="20">
        <v>4.6171236822078313E-2</v>
      </c>
      <c r="AJ109" s="21">
        <v>-1.68316851675513</v>
      </c>
      <c r="AK109" s="21"/>
      <c r="AL109" s="21">
        <v>3.8850265657404133E-2</v>
      </c>
      <c r="AM109">
        <v>-1.7641868181453055</v>
      </c>
    </row>
    <row r="110" spans="8:39" x14ac:dyDescent="0.25">
      <c r="H110" s="10">
        <v>108</v>
      </c>
      <c r="I110" s="14">
        <v>43496</v>
      </c>
      <c r="J110" s="15">
        <v>2.801806225420236E-2</v>
      </c>
      <c r="K110" s="15"/>
      <c r="L110" s="15"/>
      <c r="M110" s="15">
        <f t="shared" si="1"/>
        <v>-1.9107546002528313</v>
      </c>
      <c r="N110" s="15"/>
      <c r="Z110" s="16">
        <v>3.1459684405672095E-2</v>
      </c>
      <c r="AA110" s="15">
        <v>-1.8597608486322204</v>
      </c>
      <c r="AB110" s="15"/>
      <c r="AC110" s="18">
        <v>3.4861421200649188E-2</v>
      </c>
      <c r="AD110" s="21">
        <v>-1.8137070286927601</v>
      </c>
      <c r="AE110" s="21"/>
      <c r="AF110" s="19">
        <v>3.3779514188758679E-2</v>
      </c>
      <c r="AG110" s="21">
        <v>-1.8279368593300365</v>
      </c>
      <c r="AH110" s="21"/>
      <c r="AI110" s="20">
        <v>4.3762620419005228E-2</v>
      </c>
      <c r="AJ110" s="21">
        <v>-1.7085990711785946</v>
      </c>
      <c r="AK110" s="21"/>
      <c r="AL110" s="21">
        <v>3.9561433268114107E-2</v>
      </c>
      <c r="AM110">
        <v>-1.7557982311666207</v>
      </c>
    </row>
    <row r="111" spans="8:39" x14ac:dyDescent="0.25">
      <c r="H111" s="10">
        <v>109</v>
      </c>
      <c r="I111" s="14">
        <v>43524</v>
      </c>
      <c r="J111" s="15">
        <v>2.7946965082770472E-2</v>
      </c>
      <c r="K111" s="15"/>
      <c r="L111" s="15"/>
      <c r="M111" s="15">
        <f t="shared" si="1"/>
        <v>-1.9118617402738438</v>
      </c>
      <c r="N111" s="15"/>
      <c r="Z111" s="16">
        <v>3.3416562038105169E-2</v>
      </c>
      <c r="AA111" s="15">
        <v>-1.8327945895466207</v>
      </c>
      <c r="AB111" s="15"/>
      <c r="AC111" s="18">
        <v>3.5659113852048063E-2</v>
      </c>
      <c r="AD111" s="21">
        <v>-1.8034458162575391</v>
      </c>
      <c r="AE111" s="21"/>
      <c r="AF111" s="19">
        <v>3.353475347071902E-2</v>
      </c>
      <c r="AG111" s="21">
        <v>-1.8312079742931338</v>
      </c>
      <c r="AH111" s="21"/>
      <c r="AI111" s="20">
        <v>4.4901252000874498E-2</v>
      </c>
      <c r="AJ111" s="21">
        <v>-1.6964404223129705</v>
      </c>
      <c r="AK111" s="21"/>
      <c r="AL111" s="21">
        <v>4.1715795447727959E-2</v>
      </c>
      <c r="AM111">
        <v>-1.7311131193133578</v>
      </c>
    </row>
    <row r="112" spans="8:39" x14ac:dyDescent="0.25">
      <c r="H112" s="10">
        <v>110</v>
      </c>
      <c r="I112" s="14">
        <v>43555</v>
      </c>
      <c r="J112" s="15">
        <v>2.7893598168463572E-2</v>
      </c>
      <c r="K112" s="15"/>
      <c r="L112" s="15"/>
      <c r="M112" s="15">
        <f t="shared" si="1"/>
        <v>-1.9126943233963005</v>
      </c>
      <c r="N112" s="15"/>
      <c r="Z112" s="16">
        <v>3.3841576740199414E-2</v>
      </c>
      <c r="AA112" s="15">
        <v>-1.8271105223490827</v>
      </c>
      <c r="AB112" s="15"/>
      <c r="AC112" s="18">
        <v>3.5907849387065018E-2</v>
      </c>
      <c r="AD112" s="21">
        <v>-1.800284679399522</v>
      </c>
      <c r="AE112" s="21"/>
      <c r="AF112" s="19">
        <v>3.3309236948208233E-2</v>
      </c>
      <c r="AG112" s="21">
        <v>-1.8342393416210896</v>
      </c>
      <c r="AH112" s="21"/>
      <c r="AI112" s="20">
        <v>4.4974520646294973E-2</v>
      </c>
      <c r="AJ112" s="21">
        <v>-1.6956665785589302</v>
      </c>
      <c r="AK112" s="21"/>
      <c r="AL112" s="21">
        <v>4.4326484126646255E-2</v>
      </c>
      <c r="AM112">
        <v>-1.7025465060030618</v>
      </c>
    </row>
    <row r="113" spans="8:39" x14ac:dyDescent="0.25">
      <c r="H113" s="10">
        <v>111</v>
      </c>
      <c r="I113" s="14">
        <v>43585</v>
      </c>
      <c r="J113" s="15">
        <v>2.8055901814396329E-2</v>
      </c>
      <c r="K113" s="15"/>
      <c r="L113" s="15"/>
      <c r="M113" s="15">
        <f t="shared" si="1"/>
        <v>-1.9101663083900111</v>
      </c>
      <c r="N113" s="15"/>
      <c r="Z113" s="16">
        <v>3.581681601557779E-2</v>
      </c>
      <c r="AA113" s="15">
        <v>-1.8014395189750168</v>
      </c>
      <c r="AB113" s="15"/>
      <c r="AC113" s="18">
        <v>3.440312387745096E-2</v>
      </c>
      <c r="AD113" s="21">
        <v>-1.8196898640563715</v>
      </c>
      <c r="AE113" s="21"/>
      <c r="AF113" s="19">
        <v>3.2521271845880897E-2</v>
      </c>
      <c r="AG113" s="21">
        <v>-1.8449655941893341</v>
      </c>
      <c r="AH113" s="21"/>
      <c r="AI113" s="20">
        <v>4.5262468906570166E-2</v>
      </c>
      <c r="AJ113" s="21">
        <v>-1.6926351410929403</v>
      </c>
      <c r="AK113" s="21"/>
      <c r="AL113" s="21">
        <v>4.8587486620357986E-2</v>
      </c>
      <c r="AM113">
        <v>-1.6587063795934567</v>
      </c>
    </row>
    <row r="114" spans="8:39" x14ac:dyDescent="0.25">
      <c r="H114" s="10">
        <v>112</v>
      </c>
      <c r="I114" s="14">
        <v>43616</v>
      </c>
      <c r="J114" s="15">
        <v>2.8613945294514099E-2</v>
      </c>
      <c r="K114" s="15"/>
      <c r="L114" s="15"/>
      <c r="M114" s="15">
        <f t="shared" si="1"/>
        <v>-1.9015661973933089</v>
      </c>
      <c r="N114" s="15"/>
      <c r="Z114" s="16">
        <v>3.8303910358942317E-2</v>
      </c>
      <c r="AA114" s="15">
        <v>-1.7707167196023903</v>
      </c>
      <c r="AB114" s="15"/>
      <c r="AC114" s="18">
        <v>3.2747562934036842E-2</v>
      </c>
      <c r="AD114" s="21">
        <v>-1.8418634516469108</v>
      </c>
      <c r="AE114" s="21"/>
      <c r="AF114" s="19">
        <v>3.1706787431743003E-2</v>
      </c>
      <c r="AG114" s="21">
        <v>-1.8562805856221616</v>
      </c>
      <c r="AH114" s="21"/>
      <c r="AI114" s="20">
        <v>4.3805062103822651E-2</v>
      </c>
      <c r="AJ114" s="21">
        <v>-1.7081413162787773</v>
      </c>
      <c r="AK114" s="21"/>
      <c r="AL114" s="21">
        <v>5.2492247642363953E-2</v>
      </c>
      <c r="AM114">
        <v>-1.6211545598076027</v>
      </c>
    </row>
    <row r="115" spans="8:39" x14ac:dyDescent="0.25">
      <c r="H115" s="10">
        <v>113</v>
      </c>
      <c r="I115" s="14">
        <v>43646</v>
      </c>
      <c r="J115" s="15">
        <v>2.93907509884931E-2</v>
      </c>
      <c r="K115" s="15"/>
      <c r="L115" s="15"/>
      <c r="M115" s="15">
        <f t="shared" si="1"/>
        <v>-1.889824004806115</v>
      </c>
      <c r="N115" s="15"/>
      <c r="Z115" s="16">
        <v>3.4681214219030712E-2</v>
      </c>
      <c r="AA115" s="15">
        <v>-1.8160517872822299</v>
      </c>
      <c r="AB115" s="15"/>
      <c r="AC115" s="18">
        <v>3.3184416257720728E-2</v>
      </c>
      <c r="AD115" s="21">
        <v>-1.8359244400527344</v>
      </c>
      <c r="AE115" s="21"/>
      <c r="AF115" s="19">
        <v>3.158128807941106E-2</v>
      </c>
      <c r="AG115" s="21">
        <v>-1.8580453385001381</v>
      </c>
      <c r="AH115" s="21"/>
      <c r="AI115" s="20">
        <v>3.9082700165140344E-2</v>
      </c>
      <c r="AJ115" s="21">
        <v>-1.7614314828587752</v>
      </c>
      <c r="AK115" s="21"/>
      <c r="AL115" s="21">
        <v>4.739501982554295E-2</v>
      </c>
      <c r="AM115">
        <v>-1.6706540004231814</v>
      </c>
    </row>
    <row r="116" spans="8:39" x14ac:dyDescent="0.25">
      <c r="H116" s="10">
        <v>114</v>
      </c>
      <c r="I116" s="14">
        <v>43677</v>
      </c>
      <c r="J116" s="15">
        <v>2.9807694431376711E-2</v>
      </c>
      <c r="K116" s="15"/>
      <c r="L116" s="15"/>
      <c r="M116" s="15">
        <f t="shared" si="1"/>
        <v>-1.8836274298734939</v>
      </c>
      <c r="N116" s="15"/>
      <c r="Z116" s="16">
        <v>4.4454128877450379E-2</v>
      </c>
      <c r="AA116" s="15">
        <v>-1.7011849779592245</v>
      </c>
      <c r="AB116" s="15"/>
      <c r="AC116" s="18">
        <v>3.1663244768151529E-2</v>
      </c>
      <c r="AD116" s="21">
        <v>-1.8568922209657894</v>
      </c>
      <c r="AE116" s="21"/>
      <c r="AF116" s="19">
        <v>3.0577829224989445E-2</v>
      </c>
      <c r="AG116" s="21">
        <v>-1.8723683656196475</v>
      </c>
      <c r="AH116" s="21"/>
      <c r="AI116" s="20">
        <v>4.1340637578024864E-2</v>
      </c>
      <c r="AJ116" s="21">
        <v>-1.7353361901090041</v>
      </c>
      <c r="AK116" s="21"/>
      <c r="AL116" s="21">
        <v>5.5368223057453002E-2</v>
      </c>
      <c r="AM116">
        <v>-1.5948917442032668</v>
      </c>
    </row>
    <row r="117" spans="8:39" x14ac:dyDescent="0.25">
      <c r="H117" s="10">
        <v>115</v>
      </c>
      <c r="I117" s="14">
        <v>43708</v>
      </c>
      <c r="J117" s="15">
        <v>2.9778536572487139E-2</v>
      </c>
      <c r="K117" s="15"/>
      <c r="L117" s="15"/>
      <c r="M117" s="15">
        <f t="shared" si="1"/>
        <v>-1.88405842426556</v>
      </c>
      <c r="N117" s="15"/>
      <c r="Z117" s="16">
        <v>3.8631126823235211E-2</v>
      </c>
      <c r="AA117" s="15">
        <v>-1.7667968667695864</v>
      </c>
      <c r="AB117" s="15"/>
      <c r="AC117" s="18">
        <v>3.1995734420873057E-2</v>
      </c>
      <c r="AD117" s="21">
        <v>-1.8522392921861837</v>
      </c>
      <c r="AE117" s="21"/>
      <c r="AF117" s="19">
        <v>3.0404321887160701E-2</v>
      </c>
      <c r="AG117" s="21">
        <v>-1.874884290022192</v>
      </c>
      <c r="AH117" s="21"/>
      <c r="AI117" s="20">
        <v>3.85884453475124E-2</v>
      </c>
      <c r="AJ117" s="21">
        <v>-1.7673066264756627</v>
      </c>
      <c r="AK117" s="21"/>
      <c r="AL117" s="21">
        <v>4.9050687692305167E-2</v>
      </c>
      <c r="AM117">
        <v>-1.6541286531440778</v>
      </c>
    </row>
    <row r="118" spans="8:39" x14ac:dyDescent="0.25">
      <c r="H118" s="10">
        <v>116</v>
      </c>
      <c r="I118" s="14">
        <v>43738</v>
      </c>
      <c r="J118" s="15">
        <v>2.792303962044064E-2</v>
      </c>
      <c r="K118" s="15"/>
      <c r="L118" s="15"/>
      <c r="M118" s="15">
        <f t="shared" si="1"/>
        <v>-1.9122348401361302</v>
      </c>
      <c r="N118" s="15"/>
      <c r="Z118" s="16">
        <v>3.4390444646542229E-2</v>
      </c>
      <c r="AA118" s="15">
        <v>-1.8198563133750942</v>
      </c>
      <c r="AB118" s="15"/>
      <c r="AC118" s="18">
        <v>3.0792238887740107E-2</v>
      </c>
      <c r="AD118" s="21">
        <v>-1.8692756231676588</v>
      </c>
      <c r="AE118" s="21"/>
      <c r="AF118" s="19">
        <v>2.9716661525739024E-2</v>
      </c>
      <c r="AG118" s="21">
        <v>-1.8849741860522653</v>
      </c>
      <c r="AH118" s="21"/>
      <c r="AI118" s="20">
        <v>3.5375887604961673E-2</v>
      </c>
      <c r="AJ118" s="21">
        <v>-1.8070673721684061</v>
      </c>
      <c r="AK118" s="21"/>
      <c r="AL118" s="21">
        <v>4.6564353238822263E-2</v>
      </c>
      <c r="AM118">
        <v>-1.6791197569828953</v>
      </c>
    </row>
    <row r="119" spans="8:39" x14ac:dyDescent="0.25">
      <c r="H119" s="10">
        <v>117</v>
      </c>
      <c r="I119" s="14">
        <v>43769</v>
      </c>
      <c r="J119" s="15">
        <v>2.794750556112691E-2</v>
      </c>
      <c r="K119" s="15"/>
      <c r="L119" s="15"/>
      <c r="M119" s="15">
        <f t="shared" si="1"/>
        <v>-1.9118533149876107</v>
      </c>
      <c r="N119" s="15"/>
      <c r="Z119" s="16">
        <v>2.7721735562014939E-2</v>
      </c>
      <c r="AA119" s="15">
        <v>-1.9153846197554594</v>
      </c>
      <c r="AB119" s="15"/>
      <c r="AC119" s="18">
        <v>2.9934189240061498E-2</v>
      </c>
      <c r="AD119" s="21">
        <v>-1.8817616976957126</v>
      </c>
      <c r="AE119" s="21"/>
      <c r="AF119" s="19">
        <v>2.8786887253159497E-2</v>
      </c>
      <c r="AG119" s="21">
        <v>-1.8989292834452947</v>
      </c>
      <c r="AH119" s="21"/>
      <c r="AI119" s="20">
        <v>3.2040991381288041E-2</v>
      </c>
      <c r="AJ119" s="21">
        <v>-1.8516090485057166</v>
      </c>
      <c r="AK119" s="21"/>
      <c r="AL119" s="21">
        <v>4.3746729451835623E-2</v>
      </c>
      <c r="AM119">
        <v>-1.7087705554021924</v>
      </c>
    </row>
    <row r="120" spans="8:39" x14ac:dyDescent="0.25">
      <c r="H120" s="10">
        <v>118</v>
      </c>
      <c r="I120" s="14">
        <v>43799</v>
      </c>
      <c r="J120" s="15">
        <v>2.7662606475242289E-2</v>
      </c>
      <c r="K120" s="15"/>
      <c r="L120" s="15"/>
      <c r="M120" s="15">
        <f t="shared" si="1"/>
        <v>-1.9163134259889962</v>
      </c>
      <c r="N120" s="15"/>
      <c r="Z120" s="16">
        <v>2.7170026097252858E-2</v>
      </c>
      <c r="AA120" s="15">
        <v>-1.9241159424575323</v>
      </c>
      <c r="AB120" s="15"/>
      <c r="AC120" s="18">
        <v>3.0316845392945737E-2</v>
      </c>
      <c r="AD120" s="21">
        <v>-1.8761572466908574</v>
      </c>
      <c r="AE120" s="21"/>
      <c r="AF120" s="19">
        <v>2.9431987560720761E-2</v>
      </c>
      <c r="AG120" s="21">
        <v>-1.8892079109546951</v>
      </c>
      <c r="AH120" s="21"/>
      <c r="AI120" s="20">
        <v>3.0162129656705092E-2</v>
      </c>
      <c r="AJ120" s="21">
        <v>-1.8784161396567143</v>
      </c>
      <c r="AK120" s="21"/>
      <c r="AL120" s="21">
        <v>4.2716514031849617E-2</v>
      </c>
      <c r="AM120">
        <v>-1.7199967735784571</v>
      </c>
    </row>
    <row r="121" spans="8:39" x14ac:dyDescent="0.25">
      <c r="H121" s="10">
        <v>119</v>
      </c>
      <c r="I121" s="14">
        <v>43830</v>
      </c>
      <c r="J121" s="15">
        <v>2.7384359116730018E-2</v>
      </c>
      <c r="K121" s="15"/>
      <c r="L121" s="15"/>
      <c r="M121" s="15">
        <f t="shared" si="1"/>
        <v>-1.9207065115683357</v>
      </c>
      <c r="N121" s="15"/>
      <c r="Z121" s="16">
        <v>2.5496513967345712E-2</v>
      </c>
      <c r="AA121" s="15">
        <v>-1.9515384416115085</v>
      </c>
      <c r="AB121" s="15"/>
      <c r="AC121" s="18">
        <v>2.8445661811618207E-2</v>
      </c>
      <c r="AD121" s="21">
        <v>-1.9041448371748766</v>
      </c>
      <c r="AE121" s="21"/>
      <c r="AF121" s="19">
        <v>2.7895292361465446E-2</v>
      </c>
      <c r="AG121" s="21">
        <v>-1.9126678717196435</v>
      </c>
      <c r="AH121" s="21"/>
      <c r="AI121" s="20">
        <v>2.7402546589212654E-2</v>
      </c>
      <c r="AJ121" s="21">
        <v>-1.9204182260240801</v>
      </c>
      <c r="AK121" s="21"/>
      <c r="AL121" s="21">
        <v>4.0176243835119883E-2</v>
      </c>
      <c r="AM121">
        <v>-1.7486445082900828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OUSSEINI-SALIFOU Farida</dc:creator>
  <cp:keywords/>
  <dc:description/>
  <cp:lastModifiedBy>Thibault Brégal</cp:lastModifiedBy>
  <cp:revision/>
  <dcterms:created xsi:type="dcterms:W3CDTF">2021-09-29T09:56:31Z</dcterms:created>
  <dcterms:modified xsi:type="dcterms:W3CDTF">2021-12-13T12:25:33Z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