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<sst xmlns="http://schemas.openxmlformats.org/spreadsheetml/2006/main" count="55" uniqueCount="33">
  <si>
    <t xml:space="preserve">Poste </t>
  </si>
  <si>
    <t>Nb jours Homme</t>
  </si>
  <si>
    <t>Tarif jour</t>
  </si>
  <si>
    <t xml:space="preserve">Prix </t>
  </si>
  <si>
    <t xml:space="preserve">Chef de projet </t>
  </si>
  <si>
    <t xml:space="preserve">Réunions de spécifications </t>
  </si>
  <si>
    <t xml:space="preserve">Rédaction des spécifications fonctionnelles et techniques </t>
  </si>
  <si>
    <t>Suivi de l'impléméntation</t>
  </si>
  <si>
    <t>Budget Total</t>
  </si>
  <si>
    <t xml:space="preserve">Recette et mise en production </t>
  </si>
  <si>
    <t>Total Hors taxes</t>
  </si>
  <si>
    <t>Total Toutes Taxes comprise</t>
  </si>
  <si>
    <t>Montant TVA (20%)</t>
  </si>
  <si>
    <t>Total Jour travaillés</t>
  </si>
  <si>
    <t>Total TTC</t>
  </si>
  <si>
    <t>Total Heures travaillées</t>
  </si>
  <si>
    <t>Graphiste</t>
  </si>
  <si>
    <t xml:space="preserve">Charte Graphique / Ergonomie </t>
  </si>
  <si>
    <t xml:space="preserve">Creation des logos </t>
  </si>
  <si>
    <t xml:space="preserve">Maquettes </t>
  </si>
  <si>
    <t>Developpeur</t>
  </si>
  <si>
    <t>Intégration HTML/CSS/JS</t>
  </si>
  <si>
    <t>Développement Back-end</t>
  </si>
  <si>
    <t>Authentification</t>
  </si>
  <si>
    <t xml:space="preserve">Intégration dynamique des données </t>
  </si>
  <si>
    <t>Responsive design + optimisation</t>
  </si>
  <si>
    <t>Tests fonctionels + Debug</t>
  </si>
  <si>
    <t>Deploiement / Documentation</t>
  </si>
  <si>
    <t>Expert BDD</t>
  </si>
  <si>
    <t>Modélisation du schéma BDD</t>
  </si>
  <si>
    <t>Création des tables et relations</t>
  </si>
  <si>
    <t>Remplissage données test + seed</t>
  </si>
  <si>
    <t>Intégration côté back-end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</si>
</sst>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6">
    <font>
      <sz val="10.0"/>
      <color rgb="FF000000"/>
      <name val="Verdana"/>
      <scheme val="minor"/>
    </font>
    <font>
      <b/>
      <color theme="1"/>
      <name val="Verdana"/>
      <scheme val="minor"/>
    </font>
    <font>
      <b/>
      <sz val="13.0"/>
      <color theme="1"/>
      <name val="Verdana"/>
      <scheme val="minor"/>
    </font>
    <font>
      <color theme="1"/>
      <name val="Verdana"/>
      <scheme val="minor"/>
    </font>
    <font>
      <sz val="12.0"/>
      <color theme="1"/>
      <name val="Verdana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3" numFmtId="0" xfId="0" applyAlignment="1" applyBorder="1" applyFont="1">
      <alignment readingOrder="0"/>
    </xf>
    <xf borderId="2" fillId="0" fontId="3" numFmtId="164" xfId="0" applyBorder="1" applyFont="1" applyNumberFormat="1"/>
    <xf borderId="3" fillId="0" fontId="3" numFmtId="0" xfId="0" applyAlignment="1" applyBorder="1" applyFont="1">
      <alignment readingOrder="0"/>
    </xf>
    <xf borderId="3" fillId="0" fontId="3" numFmtId="0" xfId="0" applyBorder="1" applyFont="1"/>
    <xf borderId="3" fillId="0" fontId="3" numFmtId="164" xfId="0" applyBorder="1" applyFont="1" applyNumberFormat="1"/>
    <xf borderId="0" fillId="3" fontId="3" numFmtId="0" xfId="0" applyFill="1" applyFont="1"/>
    <xf borderId="4" fillId="2" fontId="4" numFmtId="0" xfId="0" applyAlignment="1" applyBorder="1" applyFont="1">
      <alignment horizontal="center" readingOrder="0"/>
    </xf>
    <xf borderId="5" fillId="0" fontId="5" numFmtId="0" xfId="0" applyBorder="1" applyFont="1"/>
    <xf borderId="1" fillId="3" fontId="3" numFmtId="0" xfId="0" applyAlignment="1" applyBorder="1" applyFont="1">
      <alignment readingOrder="0"/>
    </xf>
    <xf borderId="1" fillId="2" fontId="3" numFmtId="164" xfId="0" applyBorder="1" applyFont="1" applyNumberFormat="1"/>
    <xf borderId="4" fillId="2" fontId="3" numFmtId="164" xfId="0" applyAlignment="1" applyBorder="1" applyFont="1" applyNumberFormat="1">
      <alignment horizontal="center"/>
    </xf>
    <xf borderId="6" fillId="0" fontId="5" numFmtId="0" xfId="0" applyBorder="1" applyFont="1"/>
    <xf borderId="1" fillId="2" fontId="3" numFmtId="164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2" fontId="3" numFmtId="0" xfId="0" applyBorder="1" applyFont="1"/>
    <xf borderId="2" fillId="2" fontId="1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3" numFmtId="0" xfId="0" applyBorder="1" applyFont="1"/>
    <xf borderId="9" fillId="0" fontId="3" numFmtId="164" xfId="0" applyBorder="1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38.78"/>
    <col customWidth="1" min="2" max="2" width="15.0"/>
    <col customWidth="1" min="7" max="7" width="22.78"/>
    <col customWidth="1" min="8" max="8" width="22.89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/>
      <c r="C2" s="4">
        <v>450.0</v>
      </c>
      <c r="D2" s="5"/>
    </row>
    <row r="3">
      <c r="A3" s="6" t="s">
        <v>5</v>
      </c>
      <c r="B3" s="6">
        <v>2.0</v>
      </c>
      <c r="C3" s="7"/>
      <c r="D3" s="8">
        <f>B3*C2</f>
        <v>900</v>
      </c>
    </row>
    <row r="4">
      <c r="A4" s="6" t="s">
        <v>6</v>
      </c>
      <c r="B4" s="6">
        <v>3.0</v>
      </c>
      <c r="C4" s="7"/>
      <c r="D4" s="8">
        <f>B4*C2</f>
        <v>1350</v>
      </c>
      <c r="G4" s="9"/>
    </row>
    <row r="5">
      <c r="A5" s="6" t="s">
        <v>7</v>
      </c>
      <c r="B5" s="6">
        <v>4.0</v>
      </c>
      <c r="C5" s="7"/>
      <c r="D5" s="8">
        <f>B5*C2</f>
        <v>1800</v>
      </c>
      <c r="G5" s="10" t="s">
        <v>8</v>
      </c>
      <c r="H5" s="11"/>
    </row>
    <row r="6">
      <c r="A6" s="6" t="s">
        <v>9</v>
      </c>
      <c r="B6" s="6">
        <v>2.0</v>
      </c>
      <c r="C6" s="7"/>
      <c r="D6" s="8">
        <f>B6*C2</f>
        <v>900</v>
      </c>
      <c r="G6" s="12" t="s">
        <v>10</v>
      </c>
      <c r="H6" s="13">
        <f>B7+B18+B33+B45</f>
        <v>19025</v>
      </c>
    </row>
    <row r="7">
      <c r="A7" s="1" t="s">
        <v>10</v>
      </c>
      <c r="B7" s="14">
        <f>SUM(D3:D6)</f>
        <v>4950</v>
      </c>
      <c r="C7" s="15"/>
      <c r="D7" s="11"/>
      <c r="G7" s="12" t="s">
        <v>11</v>
      </c>
      <c r="H7" s="16">
        <f>B9+B20+B35+B47</f>
        <v>22830</v>
      </c>
    </row>
    <row r="8">
      <c r="A8" s="1" t="s">
        <v>12</v>
      </c>
      <c r="B8" s="14">
        <f>0.2*B7</f>
        <v>990</v>
      </c>
      <c r="C8" s="15"/>
      <c r="D8" s="11"/>
      <c r="G8" s="17" t="s">
        <v>13</v>
      </c>
      <c r="H8" s="18">
        <f>SUM(B3:B6)+ SUM(B15:B17)+SUM(B26:B32)+SUM(B41:B44)</f>
        <v>47.5</v>
      </c>
    </row>
    <row r="9">
      <c r="A9" s="1" t="s">
        <v>14</v>
      </c>
      <c r="B9" s="14">
        <f>B7+B8</f>
        <v>5940</v>
      </c>
      <c r="C9" s="15"/>
      <c r="D9" s="11"/>
      <c r="G9" s="17" t="s">
        <v>15</v>
      </c>
      <c r="H9" s="18">
        <f>H8*8</f>
        <v>380</v>
      </c>
    </row>
    <row r="13">
      <c r="A13" s="19" t="s">
        <v>0</v>
      </c>
      <c r="B13" s="1" t="s">
        <v>1</v>
      </c>
      <c r="C13" s="1" t="s">
        <v>2</v>
      </c>
      <c r="D13" s="1" t="s">
        <v>3</v>
      </c>
    </row>
    <row r="14">
      <c r="A14" s="2" t="s">
        <v>16</v>
      </c>
      <c r="B14" s="20"/>
      <c r="C14" s="4">
        <v>350.0</v>
      </c>
      <c r="D14" s="5"/>
    </row>
    <row r="15">
      <c r="A15" s="6" t="s">
        <v>17</v>
      </c>
      <c r="B15" s="21">
        <v>4.0</v>
      </c>
      <c r="C15" s="7"/>
      <c r="D15" s="8">
        <f>B15*C14</f>
        <v>1400</v>
      </c>
    </row>
    <row r="16">
      <c r="A16" s="6" t="s">
        <v>18</v>
      </c>
      <c r="B16" s="21">
        <v>0.5</v>
      </c>
      <c r="C16" s="7"/>
      <c r="D16" s="8">
        <f>B16*C14</f>
        <v>175</v>
      </c>
    </row>
    <row r="17">
      <c r="A17" s="6" t="s">
        <v>19</v>
      </c>
      <c r="B17" s="21">
        <v>6.0</v>
      </c>
      <c r="C17" s="7"/>
      <c r="D17" s="8">
        <f>B17*C14</f>
        <v>2100</v>
      </c>
    </row>
    <row r="18">
      <c r="A18" s="22" t="s">
        <v>10</v>
      </c>
      <c r="B18" s="14">
        <f>SUM(D15:D17)</f>
        <v>3675</v>
      </c>
      <c r="C18" s="15"/>
      <c r="D18" s="11"/>
    </row>
    <row r="19">
      <c r="A19" s="1" t="s">
        <v>12</v>
      </c>
      <c r="B19" s="14">
        <f>0.2*B18</f>
        <v>735</v>
      </c>
      <c r="C19" s="15"/>
      <c r="D19" s="11"/>
    </row>
    <row r="20">
      <c r="A20" s="1" t="s">
        <v>14</v>
      </c>
      <c r="B20" s="14">
        <f>B18+B19</f>
        <v>4410</v>
      </c>
      <c r="C20" s="15"/>
      <c r="D20" s="11"/>
    </row>
    <row r="24">
      <c r="A24" s="1" t="s">
        <v>0</v>
      </c>
      <c r="B24" s="1" t="s">
        <v>1</v>
      </c>
      <c r="C24" s="1" t="s">
        <v>2</v>
      </c>
      <c r="D24" s="1" t="s">
        <v>3</v>
      </c>
    </row>
    <row r="25">
      <c r="A25" s="2" t="s">
        <v>20</v>
      </c>
      <c r="B25" s="3"/>
      <c r="C25" s="4">
        <v>400.0</v>
      </c>
      <c r="D25" s="5"/>
    </row>
    <row r="26">
      <c r="A26" s="6" t="s">
        <v>21</v>
      </c>
      <c r="B26" s="6">
        <v>7.0</v>
      </c>
      <c r="C26" s="7"/>
      <c r="D26" s="8">
        <f>B26*C25</f>
        <v>2800</v>
      </c>
    </row>
    <row r="27">
      <c r="A27" s="6" t="s">
        <v>22</v>
      </c>
      <c r="B27" s="6">
        <v>5.0</v>
      </c>
      <c r="C27" s="7"/>
      <c r="D27" s="8">
        <f>B27*C25</f>
        <v>2000</v>
      </c>
    </row>
    <row r="28">
      <c r="A28" s="6" t="s">
        <v>23</v>
      </c>
      <c r="B28" s="6">
        <v>2.0</v>
      </c>
      <c r="C28" s="7"/>
      <c r="D28" s="8">
        <f>B28*C25</f>
        <v>800</v>
      </c>
    </row>
    <row r="29">
      <c r="A29" s="6" t="s">
        <v>24</v>
      </c>
      <c r="B29" s="6">
        <v>3.0</v>
      </c>
      <c r="C29" s="7"/>
      <c r="D29" s="8">
        <f>B29*C25</f>
        <v>1200</v>
      </c>
    </row>
    <row r="30">
      <c r="A30" s="23" t="s">
        <v>25</v>
      </c>
      <c r="B30" s="23">
        <v>2.0</v>
      </c>
      <c r="C30" s="24"/>
      <c r="D30" s="25">
        <f>B30*C25</f>
        <v>800</v>
      </c>
    </row>
    <row r="31">
      <c r="A31" s="23" t="s">
        <v>26</v>
      </c>
      <c r="B31" s="23">
        <v>2.0</v>
      </c>
      <c r="C31" s="24"/>
      <c r="D31" s="25">
        <f>B31*C25</f>
        <v>800</v>
      </c>
    </row>
    <row r="32">
      <c r="A32" s="23" t="s">
        <v>27</v>
      </c>
      <c r="B32" s="23">
        <v>1.0</v>
      </c>
      <c r="C32" s="24"/>
      <c r="D32" s="25">
        <f>B32*C25</f>
        <v>400</v>
      </c>
    </row>
    <row r="33">
      <c r="A33" s="1" t="s">
        <v>10</v>
      </c>
      <c r="B33" s="14">
        <f>SUM(D26:D32)</f>
        <v>8800</v>
      </c>
      <c r="C33" s="15"/>
      <c r="D33" s="11"/>
    </row>
    <row r="34">
      <c r="A34" s="1" t="s">
        <v>12</v>
      </c>
      <c r="B34" s="14">
        <f>0.2*B33</f>
        <v>1760</v>
      </c>
      <c r="C34" s="15"/>
      <c r="D34" s="11"/>
    </row>
    <row r="35">
      <c r="A35" s="1" t="s">
        <v>14</v>
      </c>
      <c r="B35" s="14">
        <f>B33+B34</f>
        <v>10560</v>
      </c>
      <c r="C35" s="15"/>
      <c r="D35" s="11"/>
    </row>
    <row r="39">
      <c r="A39" s="1" t="s">
        <v>0</v>
      </c>
      <c r="B39" s="1" t="s">
        <v>1</v>
      </c>
      <c r="C39" s="1" t="s">
        <v>2</v>
      </c>
      <c r="D39" s="1" t="s">
        <v>3</v>
      </c>
    </row>
    <row r="40">
      <c r="A40" s="2" t="s">
        <v>28</v>
      </c>
      <c r="B40" s="3"/>
      <c r="C40" s="4">
        <v>400.0</v>
      </c>
      <c r="D40" s="5"/>
    </row>
    <row r="41">
      <c r="A41" s="26" t="s">
        <v>29</v>
      </c>
      <c r="B41" s="6">
        <v>1.0</v>
      </c>
      <c r="C41" s="7"/>
      <c r="D41" s="8">
        <f>B41*C40</f>
        <v>400</v>
      </c>
    </row>
    <row r="42">
      <c r="A42" s="26" t="s">
        <v>30</v>
      </c>
      <c r="B42" s="6">
        <v>1.0</v>
      </c>
      <c r="C42" s="7"/>
      <c r="D42" s="8">
        <f>B42*C40</f>
        <v>400</v>
      </c>
    </row>
    <row r="43">
      <c r="A43" s="26" t="s">
        <v>31</v>
      </c>
      <c r="B43" s="6">
        <v>0.5</v>
      </c>
      <c r="C43" s="7"/>
      <c r="D43" s="8">
        <f>B43*C40</f>
        <v>200</v>
      </c>
    </row>
    <row r="44">
      <c r="A44" s="26" t="s">
        <v>32</v>
      </c>
      <c r="B44" s="6">
        <v>1.5</v>
      </c>
      <c r="C44" s="7"/>
      <c r="D44" s="8">
        <f>B44*C40</f>
        <v>600</v>
      </c>
    </row>
    <row r="45">
      <c r="A45" s="1" t="s">
        <v>10</v>
      </c>
      <c r="B45" s="14">
        <f>SUM(D41:D44)</f>
        <v>1600</v>
      </c>
      <c r="C45" s="15"/>
      <c r="D45" s="11"/>
    </row>
    <row r="46">
      <c r="A46" s="1" t="s">
        <v>12</v>
      </c>
      <c r="B46" s="14">
        <f>0.2*B45</f>
        <v>320</v>
      </c>
      <c r="C46" s="15"/>
      <c r="D46" s="11"/>
    </row>
    <row r="47">
      <c r="A47" s="1" t="s">
        <v>14</v>
      </c>
      <c r="B47" s="14">
        <f>B45+B46</f>
        <v>1920</v>
      </c>
      <c r="C47" s="15"/>
      <c r="D47" s="11"/>
    </row>
  </sheetData>
  <mergeCells count="13">
    <mergeCell ref="B33:D33"/>
    <mergeCell ref="B34:D34"/>
    <mergeCell ref="B35:D35"/>
    <mergeCell ref="B45:D45"/>
    <mergeCell ref="B46:D46"/>
    <mergeCell ref="B47:D47"/>
    <mergeCell ref="G5:H5"/>
    <mergeCell ref="B7:D7"/>
    <mergeCell ref="B8:D8"/>
    <mergeCell ref="B9:D9"/>
    <mergeCell ref="B18:D18"/>
    <mergeCell ref="B19:D19"/>
    <mergeCell ref="B20:D20"/>
  </mergeCells>
  <drawing r:id="rId1"/>
</worksheet>
</file>