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muller\OneDrive - Cengage Learning\Desktop\NP_EX19_4a\"/>
    </mc:Choice>
  </mc:AlternateContent>
  <xr:revisionPtr revIDLastSave="2" documentId="13_ncr:1_{6532B95E-6BEA-4C06-A566-869B6673373B}" xr6:coauthVersionLast="43" xr6:coauthVersionMax="43" xr10:uidLastSave="{DFF56797-8732-4836-8536-843700754332}"/>
  <bookViews>
    <workbookView xWindow="-120" yWindow="-120" windowWidth="29040" windowHeight="15840" xr2:uid="{00000000-000D-0000-FFFF-FFFF00000000}"/>
  </bookViews>
  <sheets>
    <sheet name="Documentation" sheetId="18" r:id="rId1"/>
    <sheet name="Spending" sheetId="16" r:id="rId2"/>
    <sheet name="Projection" sheetId="17" r:id="rId3"/>
    <sheet name="Bond Offering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3" l="1"/>
  <c r="D9" i="13"/>
  <c r="B9" i="13"/>
  <c r="C7" i="13" l="1"/>
  <c r="D7" i="13"/>
  <c r="C10" i="13"/>
  <c r="D10" i="13"/>
  <c r="B10" i="13"/>
  <c r="B7" i="13"/>
  <c r="B10" i="16"/>
  <c r="E10" i="16"/>
  <c r="D10" i="16"/>
  <c r="C10" i="16"/>
</calcChain>
</file>

<file path=xl/sharedStrings.xml><?xml version="1.0" encoding="utf-8"?>
<sst xmlns="http://schemas.openxmlformats.org/spreadsheetml/2006/main" count="32" uniqueCount="29">
  <si>
    <t>Author:</t>
  </si>
  <si>
    <t>Kyle Nguyen</t>
  </si>
  <si>
    <t>Note: Do not edit this sheet. If your name does not appear in cell B6, please download a new copy of the file from the SAM website.</t>
  </si>
  <si>
    <t>Alanis Parks Department</t>
  </si>
  <si>
    <t>Park</t>
  </si>
  <si>
    <t>Spending on Parks, 2018-2021</t>
  </si>
  <si>
    <t>Fern-Foley</t>
  </si>
  <si>
    <t>Pleistocene</t>
  </si>
  <si>
    <t>Sartoris</t>
  </si>
  <si>
    <t>Carver</t>
  </si>
  <si>
    <t>Oleander</t>
  </si>
  <si>
    <t>Total</t>
  </si>
  <si>
    <t>Option A</t>
  </si>
  <si>
    <t>Option B</t>
  </si>
  <si>
    <t>Option C</t>
  </si>
  <si>
    <t># of payments</t>
  </si>
  <si>
    <t>Annual Payments</t>
  </si>
  <si>
    <t>Bond Offering Projection</t>
  </si>
  <si>
    <t>Total Bond Revenue</t>
  </si>
  <si>
    <t>Quarterly Interest Rate</t>
  </si>
  <si>
    <t>2018</t>
  </si>
  <si>
    <t>2019</t>
  </si>
  <si>
    <t>2020</t>
  </si>
  <si>
    <t>2021</t>
  </si>
  <si>
    <t>Trend</t>
  </si>
  <si>
    <t>Park Spending Projection</t>
  </si>
  <si>
    <t>Quarterly Payments</t>
  </si>
  <si>
    <t>ANALYZE AND CHART FINANCIAL DATA</t>
  </si>
  <si>
    <r>
      <t xml:space="preserve">New Perspectives Excel 2019 </t>
    </r>
    <r>
      <rPr>
        <sz val="10"/>
        <color theme="0"/>
        <rFont val="Century Gothic"/>
        <family val="2"/>
      </rPr>
      <t>| Module 4: SAM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</si>
</sst>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"/>
    <numFmt numFmtId="165" formatCode="_-&quot;$&quot;* #,##0_-;\-&quot;$&quot;* #,##0_-;_-&quot;$&quot;* &quot;-&quot;??_-;_-@_-"/>
    <numFmt numFmtId="166" formatCode="0.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9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8">
    <xf numFmtId="0" fontId="0" fillId="0" borderId="0"/>
    <xf numFmtId="0" fontId="4" fillId="0" borderId="0"/>
    <xf numFmtId="0" fontId="3" fillId="0" borderId="0"/>
    <xf numFmtId="0" fontId="8" fillId="3" borderId="0">
      <alignment vertical="top" wrapText="1"/>
    </xf>
    <xf numFmtId="0" fontId="10" fillId="3" borderId="0">
      <alignment vertical="top" wrapText="1"/>
    </xf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0" borderId="0"/>
  </cellStyleXfs>
  <cellXfs count="42">
    <xf numFmtId="0" fontId="0" fillId="0" borderId="0" xfId="0"/>
    <xf numFmtId="0" fontId="5" fillId="2" borderId="1" xfId="1" applyFont="1" applyFill="1" applyBorder="1" applyAlignment="1">
      <alignment vertical="center"/>
    </xf>
    <xf numFmtId="0" fontId="7" fillId="2" borderId="2" xfId="1" applyFont="1" applyFill="1" applyBorder="1" applyAlignment="1">
      <alignment horizontal="left"/>
    </xf>
    <xf numFmtId="0" fontId="4" fillId="0" borderId="0" xfId="1" applyFill="1"/>
    <xf numFmtId="0" fontId="7" fillId="0" borderId="0" xfId="1" applyFont="1" applyFill="1" applyBorder="1" applyAlignment="1">
      <alignment vertical="center"/>
    </xf>
    <xf numFmtId="0" fontId="7" fillId="3" borderId="3" xfId="1" applyFont="1" applyFill="1" applyBorder="1" applyAlignment="1">
      <alignment horizontal="left"/>
    </xf>
    <xf numFmtId="0" fontId="7" fillId="3" borderId="0" xfId="1" applyFont="1" applyFill="1" applyBorder="1" applyAlignment="1">
      <alignment horizontal="left"/>
    </xf>
    <xf numFmtId="0" fontId="8" fillId="3" borderId="0" xfId="3" applyBorder="1" applyAlignment="1">
      <alignment horizontal="left" vertical="top" wrapText="1"/>
    </xf>
    <xf numFmtId="0" fontId="9" fillId="3" borderId="3" xfId="1" applyFont="1" applyFill="1" applyBorder="1" applyAlignment="1">
      <alignment horizontal="left" wrapText="1"/>
    </xf>
    <xf numFmtId="0" fontId="4" fillId="0" borderId="0" xfId="1" applyFill="1" applyAlignment="1">
      <alignment wrapText="1"/>
    </xf>
    <xf numFmtId="0" fontId="11" fillId="3" borderId="0" xfId="4" applyFont="1" applyBorder="1" applyAlignment="1">
      <alignment horizontal="left" vertical="top" wrapText="1"/>
    </xf>
    <xf numFmtId="0" fontId="7" fillId="3" borderId="0" xfId="1" applyFont="1" applyFill="1" applyBorder="1" applyAlignment="1">
      <alignment horizontal="right"/>
    </xf>
    <xf numFmtId="0" fontId="12" fillId="4" borderId="4" xfId="1" applyFont="1" applyFill="1" applyBorder="1" applyAlignment="1">
      <alignment horizontal="left"/>
    </xf>
    <xf numFmtId="0" fontId="17" fillId="7" borderId="7" xfId="0" applyFont="1" applyFill="1" applyBorder="1"/>
    <xf numFmtId="164" fontId="18" fillId="7" borderId="7" xfId="0" applyNumberFormat="1" applyFont="1" applyFill="1" applyBorder="1"/>
    <xf numFmtId="0" fontId="17" fillId="0" borderId="0" xfId="0" applyFont="1"/>
    <xf numFmtId="0" fontId="17" fillId="7" borderId="0" xfId="0" applyFont="1" applyFill="1"/>
    <xf numFmtId="0" fontId="17" fillId="7" borderId="8" xfId="0" applyFont="1" applyFill="1" applyBorder="1"/>
    <xf numFmtId="0" fontId="16" fillId="8" borderId="7" xfId="0" applyFont="1" applyFill="1" applyBorder="1" applyAlignment="1">
      <alignment horizontal="center"/>
    </xf>
    <xf numFmtId="0" fontId="20" fillId="7" borderId="7" xfId="0" applyFont="1" applyFill="1" applyBorder="1"/>
    <xf numFmtId="0" fontId="20" fillId="0" borderId="0" xfId="0" applyFont="1"/>
    <xf numFmtId="0" fontId="20" fillId="7" borderId="0" xfId="0" applyFont="1" applyFill="1"/>
    <xf numFmtId="0" fontId="20" fillId="0" borderId="8" xfId="0" applyFont="1" applyBorder="1"/>
    <xf numFmtId="165" fontId="14" fillId="7" borderId="7" xfId="0" applyNumberFormat="1" applyFont="1" applyFill="1" applyBorder="1"/>
    <xf numFmtId="165" fontId="14" fillId="0" borderId="0" xfId="0" applyNumberFormat="1" applyFont="1"/>
    <xf numFmtId="165" fontId="14" fillId="7" borderId="0" xfId="0" applyNumberFormat="1" applyFont="1" applyFill="1"/>
    <xf numFmtId="165" fontId="20" fillId="0" borderId="8" xfId="0" applyNumberFormat="1" applyFont="1" applyBorder="1"/>
    <xf numFmtId="8" fontId="18" fillId="0" borderId="0" xfId="0" applyNumberFormat="1" applyFont="1"/>
    <xf numFmtId="8" fontId="18" fillId="7" borderId="8" xfId="0" applyNumberFormat="1" applyFont="1" applyFill="1" applyBorder="1"/>
    <xf numFmtId="0" fontId="21" fillId="8" borderId="7" xfId="0" applyFont="1" applyFill="1" applyBorder="1"/>
    <xf numFmtId="0" fontId="18" fillId="0" borderId="0" xfId="0" applyFont="1"/>
    <xf numFmtId="0" fontId="18" fillId="7" borderId="0" xfId="0" applyFont="1" applyFill="1"/>
    <xf numFmtId="0" fontId="21" fillId="8" borderId="7" xfId="0" applyFont="1" applyFill="1" applyBorder="1" applyAlignment="1">
      <alignment horizontal="center"/>
    </xf>
    <xf numFmtId="166" fontId="18" fillId="7" borderId="0" xfId="0" applyNumberFormat="1" applyFont="1" applyFill="1"/>
    <xf numFmtId="0" fontId="1" fillId="0" borderId="0" xfId="7"/>
    <xf numFmtId="0" fontId="6" fillId="2" borderId="1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0" fontId="19" fillId="6" borderId="0" xfId="6" applyFont="1" applyAlignment="1">
      <alignment horizontal="center"/>
    </xf>
    <xf numFmtId="0" fontId="15" fillId="5" borderId="0" xfId="5" applyFont="1" applyAlignment="1">
      <alignment horizontal="center"/>
    </xf>
  </cellXfs>
  <cellStyles count="8">
    <cellStyle name="20% - Accent4" xfId="5" builtinId="42"/>
    <cellStyle name="60% - Accent4" xfId="6" builtinId="44"/>
    <cellStyle name="Normal" xfId="0" builtinId="0"/>
    <cellStyle name="Normal 2" xfId="2" xr:uid="{00000000-0005-0000-0000-000003000000}"/>
    <cellStyle name="Normal 2 2" xfId="1" xr:uid="{00000000-0005-0000-0000-000004000000}"/>
    <cellStyle name="Normal 2 3" xfId="7" xr:uid="{00000000-0005-0000-0000-000005000000}"/>
    <cellStyle name="Student Name" xfId="3" xr:uid="{00000000-0005-0000-0000-000006000000}"/>
    <cellStyle name="Submission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9" Type="http://schemas.openxmlformats.org/officeDocument/2006/relationships/customXml" Target="../customXml/item1.xml" />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55-4CB2-90A7-84B2C15A5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55-4CB2-90A7-84B2C15A5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55-4CB2-90A7-84B2C15A5F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55-4CB2-90A7-84B2C15A5F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55-4CB2-90A7-84B2C15A5F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Spending!$B$5:$B$9</c:f>
              <c:numCache>
                <c:formatCode>_-"$"* #,##0_-;\-"$"* #,##0_-;_-"$"* "-"??_-;_-@_-</c:formatCode>
                <c:ptCount val="5"/>
                <c:pt idx="0">
                  <c:v>172331</c:v>
                </c:pt>
                <c:pt idx="1">
                  <c:v>225280</c:v>
                </c:pt>
                <c:pt idx="2">
                  <c:v>302212</c:v>
                </c:pt>
                <c:pt idx="3">
                  <c:v>200098</c:v>
                </c:pt>
                <c:pt idx="4">
                  <c:v>552636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A-404F-832B-07374BD011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 Spending</a:t>
            </a:r>
            <a:r>
              <a:rPr lang="en-US" baseline="0"/>
              <a:t> 2018-2021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Spending!$A$5</c:f>
              <c:strCache>
                <c:ptCount val="1"/>
                <c:pt idx="0">
                  <c:v>Carver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Spending!$B$5:$E$5</c:f>
              <c:numCache>
                <c:formatCode>_-"$"* #,##0_-;\-"$"* #,##0_-;_-"$"* "-"??_-;_-@_-</c:formatCode>
                <c:ptCount val="4"/>
                <c:pt idx="0">
                  <c:v>172331</c:v>
                </c:pt>
                <c:pt idx="1">
                  <c:v>178605.8</c:v>
                </c:pt>
                <c:pt idx="2">
                  <c:v>180624.34</c:v>
                </c:pt>
                <c:pt idx="3">
                  <c:v>189793.56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0-4F67-9DFF-B01F8CC44165}"/>
            </c:ext>
          </c:extLst>
        </c:ser>
        <c:ser>
          <c:idx val="1"/>
          <c:order val="1"/>
          <c:tx>
            <c:strRef>
              <c:f>Spending!$A$6</c:f>
              <c:strCache>
                <c:ptCount val="1"/>
                <c:pt idx="0">
                  <c:v>Fern-Foley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Spending!$B$6:$E$6</c:f>
              <c:numCache>
                <c:formatCode>_-"$"* #,##0_-;\-"$"* #,##0_-;_-"$"* "-"??_-;_-@_-</c:formatCode>
                <c:ptCount val="4"/>
                <c:pt idx="0">
                  <c:v>225280</c:v>
                </c:pt>
                <c:pt idx="1">
                  <c:v>241898.38</c:v>
                </c:pt>
                <c:pt idx="2">
                  <c:v>247033.12</c:v>
                </c:pt>
                <c:pt idx="3">
                  <c:v>252852.54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0-4F67-9DFF-B01F8CC44165}"/>
            </c:ext>
          </c:extLst>
        </c:ser>
        <c:ser>
          <c:idx val="2"/>
          <c:order val="2"/>
          <c:tx>
            <c:strRef>
              <c:f>Spending!$A$7</c:f>
              <c:strCache>
                <c:ptCount val="1"/>
                <c:pt idx="0">
                  <c:v>Oleander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Spending!$B$7:$E$7</c:f>
              <c:numCache>
                <c:formatCode>_-"$"* #,##0_-;\-"$"* #,##0_-;_-"$"* "-"??_-;_-@_-</c:formatCode>
                <c:ptCount val="4"/>
                <c:pt idx="0">
                  <c:v>302212</c:v>
                </c:pt>
                <c:pt idx="1">
                  <c:v>302805.03000000003</c:v>
                </c:pt>
                <c:pt idx="2">
                  <c:v>310247.18</c:v>
                </c:pt>
                <c:pt idx="3">
                  <c:v>319879.65999999997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0-4F67-9DFF-B01F8CC44165}"/>
            </c:ext>
          </c:extLst>
        </c:ser>
        <c:ser>
          <c:idx val="3"/>
          <c:order val="3"/>
          <c:tx>
            <c:strRef>
              <c:f>Spending!$A$8</c:f>
              <c:strCache>
                <c:ptCount val="1"/>
                <c:pt idx="0">
                  <c:v>Pleistocene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Spending!$B$8:$E$8</c:f>
              <c:numCache>
                <c:formatCode>_-"$"* #,##0_-;\-"$"* #,##0_-;_-"$"* "-"??_-;_-@_-</c:formatCode>
                <c:ptCount val="4"/>
                <c:pt idx="0">
                  <c:v>200098</c:v>
                </c:pt>
                <c:pt idx="1">
                  <c:v>207832.17</c:v>
                </c:pt>
                <c:pt idx="2">
                  <c:v>221167.32</c:v>
                </c:pt>
                <c:pt idx="3">
                  <c:v>237809.82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0-4F67-9DFF-B01F8CC44165}"/>
            </c:ext>
          </c:extLst>
        </c:ser>
        <c:ser>
          <c:idx val="4"/>
          <c:order val="4"/>
          <c:tx>
            <c:strRef>
              <c:f>Spending!$A$9</c:f>
              <c:strCache>
                <c:ptCount val="1"/>
                <c:pt idx="0">
                  <c:v>Sartoris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Spending!$B$9:$E$9</c:f>
              <c:numCache>
                <c:formatCode>_-"$"* #,##0_-;\-"$"* #,##0_-;_-"$"* "-"??_-;_-@_-</c:formatCode>
                <c:ptCount val="4"/>
                <c:pt idx="0">
                  <c:v>552636</c:v>
                </c:pt>
                <c:pt idx="1">
                  <c:v>569846.13</c:v>
                </c:pt>
                <c:pt idx="2">
                  <c:v>575239.35</c:v>
                </c:pt>
                <c:pt idx="3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0-4F67-9DFF-B01F8CC4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073408"/>
        <c:axId val="679066848"/>
      </c:barChart>
      <c:lineChart>
        <c:grouping val="standard"/>
        <c:varyColors val="0"/>
        <c:ser>
          <c:idx val="5"/>
          <c:order val="5"/>
          <c:tx>
            <c:strRef>
              <c:f>Spending!$A$10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Spending!$B$4:$E$4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Spending!$B$10:$E$10</c:f>
              <c:numCache>
                <c:formatCode>_-"$"* #,##0_-;\-"$"* #,##0_-;_-"$"* "-"??_-;_-@_-</c:formatCode>
                <c:ptCount val="4"/>
                <c:pt idx="0">
                  <c:v>1452557</c:v>
                </c:pt>
                <c:pt idx="1">
                  <c:v>1500987.51</c:v>
                </c:pt>
                <c:pt idx="2">
                  <c:v>1534311.31</c:v>
                </c:pt>
                <c:pt idx="3">
                  <c:v>1586460.02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90-4F67-9DFF-B01F8CC4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73408"/>
        <c:axId val="679066848"/>
      </c:lineChart>
      <c:catAx>
        <c:axId val="679073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6848"/>
        <c:crosses val="autoZero"/>
        <c:auto val="1"/>
        <c:lblAlgn val="ctr"/>
        <c:lblOffset val="100"/>
        <c:noMultiLvlLbl val="0"/>
      </c:catAx>
      <c:valAx>
        <c:axId val="679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AD1A3060-D73B-4FC8-A605-920F52391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6008" y="0"/>
          <a:ext cx="1941932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</xdr:row>
      <xdr:rowOff>45720</xdr:rowOff>
    </xdr:from>
    <xdr:to>
      <xdr:col>14</xdr:col>
      <xdr:colOff>542925</xdr:colOff>
      <xdr:row>19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A81675-226B-41FD-80D0-3CF7E99F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39</xdr:row>
      <xdr:rowOff>76199</xdr:rowOff>
    </xdr:from>
    <xdr:to>
      <xdr:col>6</xdr:col>
      <xdr:colOff>447675</xdr:colOff>
      <xdr:row>55</xdr:row>
      <xdr:rowOff>95250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6CF5178-AA96-4743-9CB8-B854E533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85546875" defaultRowHeight="12.75" x14ac:dyDescent="0.2"/>
  <cols>
    <col min="1" max="1" width="8.5703125" style="3" customWidth="1"/>
    <col min="2" max="2" width="80.5703125" style="3" customWidth="1"/>
    <col min="3" max="3" width="3.5703125" style="3" customWidth="1"/>
    <col min="4" max="16384" width="8.85546875" style="3"/>
  </cols>
  <sheetData>
    <row r="1" spans="1:3" ht="32.25" customHeight="1" x14ac:dyDescent="0.25">
      <c r="A1" s="1"/>
      <c r="B1" s="35" t="s">
        <v>28</v>
      </c>
      <c r="C1" s="2"/>
    </row>
    <row r="2" spans="1:3" ht="5.0999999999999996" customHeight="1" x14ac:dyDescent="0.25">
      <c r="A2" s="4"/>
      <c r="B2" s="34"/>
      <c r="C2" s="5"/>
    </row>
    <row r="3" spans="1:3" s="9" customFormat="1" ht="34.5" x14ac:dyDescent="0.25">
      <c r="A3" s="6"/>
      <c r="B3" s="7" t="s">
        <v>3</v>
      </c>
      <c r="C3" s="8"/>
    </row>
    <row r="4" spans="1:3" ht="16.5" x14ac:dyDescent="0.25">
      <c r="A4" s="6"/>
      <c r="B4" s="10" t="s">
        <v>27</v>
      </c>
      <c r="C4" s="5"/>
    </row>
    <row r="5" spans="1:3" ht="15.75" customHeight="1" x14ac:dyDescent="0.25">
      <c r="A5" s="6"/>
      <c r="B5" s="6"/>
      <c r="C5" s="5"/>
    </row>
    <row r="6" spans="1:3" ht="13.5" x14ac:dyDescent="0.25">
      <c r="A6" s="11" t="s">
        <v>0</v>
      </c>
      <c r="B6" s="12" t="s">
        <v>1</v>
      </c>
      <c r="C6" s="5"/>
    </row>
    <row r="7" spans="1:3" ht="13.5" x14ac:dyDescent="0.25">
      <c r="A7" s="6"/>
      <c r="B7" s="6"/>
      <c r="C7" s="5"/>
    </row>
    <row r="8" spans="1:3" x14ac:dyDescent="0.2">
      <c r="A8" s="36" t="s">
        <v>2</v>
      </c>
      <c r="B8" s="36"/>
      <c r="C8" s="37"/>
    </row>
    <row r="9" spans="1:3" x14ac:dyDescent="0.2">
      <c r="A9" s="36"/>
      <c r="B9" s="36"/>
      <c r="C9" s="37"/>
    </row>
    <row r="10" spans="1:3" ht="13.5" thickBot="1" x14ac:dyDescent="0.25">
      <c r="A10" s="38"/>
      <c r="B10" s="38"/>
      <c r="C10" s="3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23dba68a-eb87-43aa-80ef-72bf74fb4d54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Q1" sqref="Q1"/>
    </sheetView>
  </sheetViews>
  <sheetFormatPr defaultColWidth="8.85546875" defaultRowHeight="12.75" x14ac:dyDescent="0.2"/>
  <cols>
    <col min="1" max="1" width="11.42578125" bestFit="1" customWidth="1"/>
    <col min="2" max="5" width="16" bestFit="1" customWidth="1"/>
    <col min="6" max="6" width="13.140625" customWidth="1"/>
  </cols>
  <sheetData>
    <row r="1" spans="1:6" ht="23.25" x14ac:dyDescent="0.35">
      <c r="A1" s="40" t="s">
        <v>3</v>
      </c>
      <c r="B1" s="40"/>
      <c r="C1" s="40"/>
      <c r="D1" s="40"/>
      <c r="E1" s="40"/>
      <c r="F1" s="40"/>
    </row>
    <row r="2" spans="1:6" ht="15.75" x14ac:dyDescent="0.25">
      <c r="A2" s="41" t="s">
        <v>5</v>
      </c>
      <c r="B2" s="41"/>
      <c r="C2" s="41"/>
      <c r="D2" s="41"/>
      <c r="E2" s="41"/>
      <c r="F2" s="41"/>
    </row>
    <row r="3" spans="1:6" ht="13.5" thickBot="1" x14ac:dyDescent="0.25"/>
    <row r="4" spans="1:6" ht="13.5" thickBot="1" x14ac:dyDescent="0.25">
      <c r="A4" s="18" t="s">
        <v>4</v>
      </c>
      <c r="B4" s="18" t="s">
        <v>20</v>
      </c>
      <c r="C4" s="18" t="s">
        <v>21</v>
      </c>
      <c r="D4" s="18" t="s">
        <v>22</v>
      </c>
      <c r="E4" s="18" t="s">
        <v>23</v>
      </c>
      <c r="F4" s="18" t="s">
        <v>24</v>
      </c>
    </row>
    <row r="5" spans="1:6" x14ac:dyDescent="0.2">
      <c r="A5" s="19" t="s">
        <v>9</v>
      </c>
      <c r="B5" s="23">
        <v>172331</v>
      </c>
      <c r="C5" s="23">
        <v>178605.8</v>
      </c>
      <c r="D5" s="23">
        <v>180624.34</v>
      </c>
      <c r="E5" s="23">
        <v>189793.56</v>
      </c>
      <c r="F5" s="23"/>
    </row>
    <row r="6" spans="1:6" x14ac:dyDescent="0.2">
      <c r="A6" s="20" t="s">
        <v>6</v>
      </c>
      <c r="B6" s="24">
        <v>225280</v>
      </c>
      <c r="C6" s="24">
        <v>241898.38</v>
      </c>
      <c r="D6" s="24">
        <v>247033.12</v>
      </c>
      <c r="E6" s="24">
        <v>252852.54</v>
      </c>
      <c r="F6" s="24"/>
    </row>
    <row r="7" spans="1:6" x14ac:dyDescent="0.2">
      <c r="A7" s="21" t="s">
        <v>10</v>
      </c>
      <c r="B7" s="25">
        <v>302212</v>
      </c>
      <c r="C7" s="25">
        <v>302805.03000000003</v>
      </c>
      <c r="D7" s="25">
        <v>310247.18</v>
      </c>
      <c r="E7" s="25">
        <v>319879.65999999997</v>
      </c>
      <c r="F7" s="25"/>
    </row>
    <row r="8" spans="1:6" x14ac:dyDescent="0.2">
      <c r="A8" s="20" t="s">
        <v>7</v>
      </c>
      <c r="B8" s="24">
        <v>200098</v>
      </c>
      <c r="C8" s="24">
        <v>207832.17</v>
      </c>
      <c r="D8" s="24">
        <v>221167.32</v>
      </c>
      <c r="E8" s="24">
        <v>237809.82</v>
      </c>
      <c r="F8" s="24"/>
    </row>
    <row r="9" spans="1:6" x14ac:dyDescent="0.2">
      <c r="A9" s="21" t="s">
        <v>8</v>
      </c>
      <c r="B9" s="25">
        <v>552636</v>
      </c>
      <c r="C9" s="25">
        <v>569846.13</v>
      </c>
      <c r="D9" s="25">
        <v>575239.35</v>
      </c>
      <c r="E9" s="25">
        <v>586124.43999999994</v>
      </c>
      <c r="F9" s="25"/>
    </row>
    <row r="10" spans="1:6" ht="13.5" thickBot="1" x14ac:dyDescent="0.25">
      <c r="A10" s="22" t="s">
        <v>11</v>
      </c>
      <c r="B10" s="26">
        <f>SUM(B5:B9)</f>
        <v>1452557</v>
      </c>
      <c r="C10" s="26">
        <f t="shared" ref="C10:E10" si="0">SUM(C5:C9)</f>
        <v>1500987.51</v>
      </c>
      <c r="D10" s="26">
        <f t="shared" si="0"/>
        <v>1534311.31</v>
      </c>
      <c r="E10" s="26">
        <f t="shared" si="0"/>
        <v>1586460.02</v>
      </c>
      <c r="F10" s="26"/>
    </row>
  </sheetData>
  <mergeCells count="2">
    <mergeCell ref="A1:F1"/>
    <mergeCell ref="A2:F2"/>
  </mergeCells>
  <dataValidations count="1">
    <dataValidation error="pavI8MeUFtEyxX2I4tky23dba68a-eb87-43aa-80ef-72bf74fb4d54" showErrorMessage="0" showInputMessage="0" allowBlank="1" sqref="A1:F10"/>
  </dataValidation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M1" sqref="M1"/>
    </sheetView>
  </sheetViews>
  <sheetFormatPr defaultColWidth="8.85546875" defaultRowHeight="12.75" x14ac:dyDescent="0.2"/>
  <sheetData>
    <row r="1" spans="1:11" ht="23.25" x14ac:dyDescent="0.35">
      <c r="A1" s="40" t="s">
        <v>3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75" x14ac:dyDescent="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</row>
  </sheetData>
  <mergeCells count="2">
    <mergeCell ref="A1:K1"/>
    <mergeCell ref="A2:K2"/>
  </mergeCells>
  <dataValidations count="1">
    <dataValidation error="pavI8MeUFtEyxX2I4tky23dba68a-eb87-43aa-80ef-72bf74fb4d54" showErrorMessage="0" showInputMessage="0" allowBlank="1" sqref="A1:K2"/>
  </dataValidation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G1" sqref="G1"/>
    </sheetView>
  </sheetViews>
  <sheetFormatPr defaultColWidth="8.85546875" defaultRowHeight="12.75" x14ac:dyDescent="0.2"/>
  <cols>
    <col min="1" max="1" width="27.42578125" customWidth="1"/>
    <col min="2" max="4" width="18.42578125" customWidth="1"/>
  </cols>
  <sheetData>
    <row r="1" spans="1:4" ht="23.25" x14ac:dyDescent="0.35">
      <c r="A1" s="40" t="s">
        <v>3</v>
      </c>
      <c r="B1" s="40"/>
      <c r="C1" s="40"/>
      <c r="D1" s="40"/>
    </row>
    <row r="2" spans="1:4" ht="15.75" x14ac:dyDescent="0.25">
      <c r="A2" s="41" t="s">
        <v>17</v>
      </c>
      <c r="B2" s="41"/>
      <c r="C2" s="41"/>
      <c r="D2" s="41"/>
    </row>
    <row r="3" spans="1:4" ht="13.5" thickBot="1" x14ac:dyDescent="0.25"/>
    <row r="4" spans="1:4" ht="16.5" thickBot="1" x14ac:dyDescent="0.3">
      <c r="A4" s="29"/>
      <c r="B4" s="32" t="s">
        <v>12</v>
      </c>
      <c r="C4" s="32" t="s">
        <v>13</v>
      </c>
      <c r="D4" s="32" t="s">
        <v>14</v>
      </c>
    </row>
    <row r="5" spans="1:4" ht="15.75" x14ac:dyDescent="0.25">
      <c r="A5" s="13" t="s">
        <v>18</v>
      </c>
      <c r="B5" s="14">
        <v>575000</v>
      </c>
      <c r="C5" s="14">
        <v>575000</v>
      </c>
      <c r="D5" s="14">
        <v>575000</v>
      </c>
    </row>
    <row r="6" spans="1:4" ht="15.75" x14ac:dyDescent="0.25">
      <c r="A6" s="16" t="s">
        <v>19</v>
      </c>
      <c r="B6" s="33">
        <v>1.6875000000000001E-2</v>
      </c>
      <c r="C6" s="33">
        <v>1.7500000000000002E-2</v>
      </c>
      <c r="D6" s="33">
        <v>1.8124999999999999E-2</v>
      </c>
    </row>
    <row r="7" spans="1:4" ht="15.75" x14ac:dyDescent="0.25">
      <c r="A7" s="15" t="s">
        <v>15</v>
      </c>
      <c r="B7" s="30">
        <f>15*4</f>
        <v>60</v>
      </c>
      <c r="C7" s="30">
        <f t="shared" ref="C7:D7" si="0">15*4</f>
        <v>60</v>
      </c>
      <c r="D7" s="30">
        <f t="shared" si="0"/>
        <v>60</v>
      </c>
    </row>
    <row r="8" spans="1:4" ht="15.75" x14ac:dyDescent="0.25">
      <c r="A8" s="16"/>
      <c r="B8" s="31"/>
      <c r="C8" s="31"/>
      <c r="D8" s="31"/>
    </row>
    <row r="9" spans="1:4" ht="15.75" x14ac:dyDescent="0.25">
      <c r="A9" s="15" t="s">
        <v>26</v>
      </c>
      <c r="B9" s="27">
        <f>PMT(B6,B7,B5)</f>
        <v>-15314.078143959448</v>
      </c>
      <c r="C9" s="27">
        <f t="shared" ref="C9:D9" si="1">PMT(C6,C7,C5)</f>
        <v>-15555.681888285399</v>
      </c>
      <c r="D9" s="27">
        <f t="shared" si="1"/>
        <v>-15799.250906611725</v>
      </c>
    </row>
    <row r="10" spans="1:4" ht="16.5" thickBot="1" x14ac:dyDescent="0.3">
      <c r="A10" s="17" t="s">
        <v>16</v>
      </c>
      <c r="B10" s="28">
        <f>B9*4</f>
        <v>-61256.312575837794</v>
      </c>
      <c r="C10" s="28">
        <f t="shared" ref="C10:D10" si="2">C9*4</f>
        <v>-62222.727553141594</v>
      </c>
      <c r="D10" s="28">
        <f t="shared" si="2"/>
        <v>-63197.003626446902</v>
      </c>
    </row>
  </sheetData>
  <mergeCells count="2">
    <mergeCell ref="A1:D1"/>
    <mergeCell ref="A2:D2"/>
  </mergeCells>
  <dataValidations count="1">
    <dataValidation error="pavI8MeUFtEyxX2I4tky23dba68a-eb87-43aa-80ef-72bf74fb4d54" showErrorMessage="0" showInputMessage="0" allowBlank="1" sqref="A1:D10"/>
  </dataValidations>
  <pageMargins left="0.7" right="0.7" top="0.75" bottom="0.75" header="0.3" footer="0.3"/>
  <pageSetup paperSize="0" orientation="portrait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{23dba68a-eb87-43aa-80ef-72bf74fb4d54}</UserID>
  <AssignmentID>{23dba68a-eb87-43aa-80ef-72bf74fb4d54}</AssignmentID>
</GradingEngineProps>
</file>

<file path=customXml/itemProps1.xml><?xml version="1.0" encoding="utf-8"?>
<ds:datastoreItem xmlns:ds="http://schemas.openxmlformats.org/officeDocument/2006/customXml" ds:itemID="{88c6e342-c5fc-435f-b2e3-335da4f98fe0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Spending</vt:lpstr>
      <vt:lpstr>Projection</vt:lpstr>
      <vt:lpstr>Bond Offering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2018-06-20T13:56:48Z</dcterms:created>
  <dcterms:modified xsi:type="dcterms:W3CDTF">2019-07-24T16:05:17Z</dcterms:modified>
</cp:coreProperties>
</file>